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/>
  <bookViews>
    <workbookView xWindow="360" yWindow="240" windowWidth="14940" windowHeight="8385" firstSheet="1" activeTab="1"/>
  </bookViews>
  <sheets>
    <sheet name="Kosten" sheetId="5" state="hidden" r:id="rId1"/>
    <sheet name="Info" sheetId="9" r:id="rId2"/>
    <sheet name="Zahlungen" sheetId="6" r:id="rId3"/>
    <sheet name="Ausgaben" sheetId="8" r:id="rId4"/>
  </sheets>
  <externalReferences>
    <externalReference r:id="rId5"/>
  </externalReferences>
  <definedNames>
    <definedName name="_xlnm._FilterDatabase" localSheetId="0">Kosten!$A$3:$F$188</definedName>
    <definedName name="ACwvu.Budget3Fenster." localSheetId="0">Kosten!$A$1</definedName>
    <definedName name="ACwvu.BudgetStandAnsicht." localSheetId="0">Kosten!$A$1</definedName>
    <definedName name="ACwvu.Erfassungsfenster." localSheetId="0">Kosten!$A$1</definedName>
    <definedName name="Anfang" localSheetId="0">Kosten!$B$3:$F$3</definedName>
    <definedName name="DAten" localSheetId="0">Kosten!$B$3:$F$1259</definedName>
    <definedName name="DAten1" localSheetId="0">Kosten!Anfang:OFFSET(Kosten!Anfang,COUNTA(Kosten!Zeile),0)</definedName>
    <definedName name="franko" localSheetId="0">{#N/A,#N/A,FALSE,"Kosten97Einzel";#N/A,#N/A,FALSE,"Kosten97FZ"}</definedName>
    <definedName name="Listboxauswahl" localSheetId="0">[1]!Listboxauswahl</definedName>
    <definedName name="Listboxauswahl_Sub" localSheetId="0">[1]!Listboxauswahl_Sub</definedName>
    <definedName name="SearchArea" localSheetId="0">Kosten!$A$4:$F$7</definedName>
    <definedName name="Start_Dialog_Auswahl" localSheetId="0">[1]!Start_Dialog_Auswahl</definedName>
    <definedName name="_xlnm.Criteria" localSheetId="0">Kosten!#REF!</definedName>
    <definedName name="Swvu.Budget3Fenster." localSheetId="0">Kosten!$A$1</definedName>
    <definedName name="Swvu.BudgetStandAnsicht." localSheetId="0">Kosten!$A$1</definedName>
    <definedName name="Swvu.Erfassungsfenster." localSheetId="0">Kosten!$A$1</definedName>
    <definedName name="wrn.KostenPlan1997." localSheetId="0">{#N/A,#N/A,FALSE,"Kosten97FZallein";#N/A,#N/A,FALSE,"Ko97EinzelFZ"}</definedName>
    <definedName name="wrn.Plandurchsprache._.97." localSheetId="0">{#N/A,#N/A,TRUE,"Kosten97FZallein";#N/A,#N/A,TRUE,"Ko97EinzelFZ";#N/A,#N/A,TRUE,"UmsSumAnteilFZ";#N/A,#N/A,TRUE,"UmsatzEinzel";#N/A,#N/A,TRUE,"G&amp;V"}</definedName>
    <definedName name="wrn.UmsatzwertePlan1997." localSheetId="0">{#N/A,#N/A,TRUE,"UmsSumAnteilFZ";#N/A,#N/A,TRUE,"UmsatzSumme";#N/A,#N/A,TRUE,"G&amp;V"}</definedName>
    <definedName name="wvu.Budget3Fenster." localSheetId="0">{TRUE,TRUE,12.4,1,568.2,181.8,FALSE,TRUE,TRUE,TRUE,0,1,#N/A,1,#N/A,8.06818181818182,9.5,1,FALSE,FALSE,1,TRUE,1,FALSE,100,"Swvu.Budget3Fenster.","ACwvu.Budget3Fenster.",#N/A,FALSE,FALSE,0.787401575,0.787401575,0.984251969,0.984251969,1,"&amp;A","Seite &amp;P",FALSE,FALSE,FALSE,TRUE,1,100,#N/A,#N/A,FALSE,FALSE,#N/A,#N/A,FALSE,FALSE,FALSE,9,65532,65532,FALSE,FALSE,TRUE,TRUE,TRUE}</definedName>
    <definedName name="wvu.BudgetStandAnsicht." localSheetId="0">{TRUE,TRUE,-0.8,-17,618,364.2,FALSE,TRUE,TRUE,TRUE,0,1,#N/A,1,#N/A,9.95454545454546,22.9545454545455,1,FALSE,FALSE,3,TRUE,1,FALSE,100,"Swvu.BudgetStandAnsicht.","ACwvu.BudgetStandAnsicht.",#N/A,FALSE,FALSE,0.787401575,0.787401575,0.984251969,0.984251969,1,"&amp;A","Seite &amp;P",FALSE,FALSE,FALSE,TRUE,1,100,#N/A,#N/A,FALSE,FALSE,#N/A,#N/A,FALSE,FALSE,FALSE,9,65532,65532,FALSE,FALSE,TRUE,TRUE,TRUE}</definedName>
    <definedName name="wvu.Erfassungsfenster." localSheetId="0">{TRUE,TRUE,11.2,5.2,597,335.4,FALSE,TRUE,TRUE,TRUE,0,1,#N/A,1,#N/A,9.15909090909091,20.7727272727273,1,FALSE,FALSE,1,TRUE,1,FALSE,100,"Swvu.Erfassungsfenster.","ACwvu.Erfassungsfenster.",#N/A,FALSE,FALSE,0.787401575,0.787401575,0.984251969,0.984251969,1,"&amp;A","Seite &amp;P",FALSE,FALSE,FALSE,TRUE,1,100,#N/A,#N/A,FALSE,FALSE,#N/A,#N/A,FALSE,FALSE,FALSE,9,65532,65532,FALSE,FALSE,TRUE,TRUE,TRUE}</definedName>
    <definedName name="xcxc" localSheetId="0">{#N/A,#N/A,TRUE,"UmsatzSumme";#N/A,#N/A,TRUE,"UmsatzEinzel";#N/A,#N/A,TRUE,"UmsSumAnteilFZ"}</definedName>
    <definedName name="Z_A8FAC372_2B88_11D1_8EBA_BEA2592BB062_.wvu.FilterData" localSheetId="0">Kosten!$A$3:$F$190</definedName>
    <definedName name="Z_A8FAC373_2B88_11D1_8EBA_BEA2592BB062_.wvu.FilterData" localSheetId="0">Kosten!$A$3:$F$190</definedName>
    <definedName name="Z_A8FAC374_2B88_11D1_8EBA_BEA2592BB062_.wvu.FilterData" localSheetId="0">Kosten!$A$3:$F$190</definedName>
    <definedName name="Z_C15EDF30_2D18_11D1_8EBA_BEA2592BB062_.wvu.FilterData" localSheetId="0">Kosten!$A$3:$F$190</definedName>
    <definedName name="Z_C15EDF31_2D18_11D1_8EBA_BEA2592BB062_.wvu.FilterData" localSheetId="0">Kosten!$A$3:$F$190</definedName>
    <definedName name="Z_C15EDF32_2D18_11D1_8EBA_BEA2592BB062_.wvu.FilterData" localSheetId="0">Kosten!$A$3:$F$190</definedName>
    <definedName name="Zeile" localSheetId="0">Kosten!$B:$B</definedName>
    <definedName name="_xlnm.Extract" localSheetId="0">Kosten!#REF!</definedName>
  </definedNames>
  <calcPr calcId="124519"/>
</workbook>
</file>

<file path=xl/calcChain.xml><?xml version="1.0" encoding="utf-8"?>
<calcChain xmlns="http://schemas.openxmlformats.org/spreadsheetml/2006/main">
  <c r="J86" i="6"/>
  <c r="I86"/>
  <c r="J87"/>
  <c r="J90"/>
  <c r="J91"/>
  <c r="J95"/>
  <c r="J58"/>
  <c r="I58"/>
  <c r="J70"/>
  <c r="I70"/>
  <c r="J77"/>
  <c r="J72"/>
  <c r="J71"/>
  <c r="J55"/>
  <c r="I55"/>
  <c r="J62"/>
  <c r="J69"/>
  <c r="J191"/>
  <c r="J47"/>
  <c r="J48"/>
  <c r="J49"/>
  <c r="I49"/>
  <c r="J96"/>
  <c r="J98"/>
  <c r="J66"/>
  <c r="J67"/>
  <c r="J57"/>
  <c r="J64"/>
  <c r="J65"/>
  <c r="I65"/>
  <c r="J79"/>
  <c r="J52"/>
  <c r="J50"/>
  <c r="J51"/>
  <c r="I51"/>
  <c r="J68"/>
  <c r="J44"/>
  <c r="I44"/>
  <c r="J46"/>
  <c r="J75"/>
  <c r="J53"/>
  <c r="J54"/>
  <c r="J12"/>
  <c r="J63"/>
  <c r="I63"/>
  <c r="J56"/>
  <c r="I56"/>
  <c r="J78"/>
  <c r="J105"/>
  <c r="J83"/>
  <c r="J84"/>
  <c r="J36"/>
  <c r="J22"/>
  <c r="J23"/>
  <c r="J8"/>
  <c r="J45"/>
  <c r="I45"/>
  <c r="J61"/>
  <c r="I61"/>
  <c r="J85"/>
  <c r="J26"/>
  <c r="J99"/>
  <c r="I99"/>
  <c r="J100"/>
  <c r="J101"/>
  <c r="J89"/>
  <c r="J104"/>
  <c r="J106"/>
  <c r="I106"/>
  <c r="J88"/>
  <c r="J97"/>
  <c r="J93"/>
  <c r="J92"/>
  <c r="J94"/>
  <c r="J40"/>
  <c r="J34"/>
  <c r="J35"/>
  <c r="I35"/>
  <c r="J30"/>
  <c r="J73"/>
  <c r="J80"/>
  <c r="J60"/>
  <c r="J103"/>
  <c r="J102"/>
  <c r="J76"/>
  <c r="J122"/>
  <c r="J109"/>
  <c r="J119"/>
  <c r="J136"/>
  <c r="J124"/>
  <c r="J59"/>
  <c r="J135"/>
  <c r="J117"/>
  <c r="J118"/>
  <c r="J115"/>
  <c r="J116"/>
  <c r="J125"/>
  <c r="J126"/>
  <c r="J120"/>
  <c r="I120"/>
  <c r="J16"/>
  <c r="J110"/>
  <c r="J111"/>
  <c r="J132"/>
  <c r="J131"/>
  <c r="J127"/>
  <c r="J128"/>
  <c r="J129"/>
  <c r="J112"/>
  <c r="J13"/>
  <c r="J108"/>
  <c r="J123"/>
  <c r="J134"/>
  <c r="J137"/>
  <c r="I137"/>
  <c r="J37"/>
  <c r="J24"/>
  <c r="J9"/>
  <c r="G3" s="1"/>
  <c r="F2" s="1"/>
  <c r="I9"/>
  <c r="J140"/>
  <c r="J138"/>
  <c r="J139"/>
  <c r="J107"/>
  <c r="J130"/>
  <c r="J121"/>
  <c r="I121"/>
  <c r="J114"/>
  <c r="J31"/>
  <c r="J81"/>
  <c r="J82"/>
  <c r="J133"/>
  <c r="J74"/>
  <c r="J113"/>
  <c r="J148"/>
  <c r="J151"/>
  <c r="J17"/>
  <c r="J149"/>
  <c r="J152"/>
  <c r="J154"/>
  <c r="J155"/>
  <c r="J164"/>
  <c r="I164"/>
  <c r="J144"/>
  <c r="I144"/>
  <c r="J150"/>
  <c r="J14"/>
  <c r="I14"/>
  <c r="J147"/>
  <c r="J165"/>
  <c r="J160"/>
  <c r="J38"/>
  <c r="J10"/>
  <c r="J27"/>
  <c r="I27"/>
  <c r="J162"/>
  <c r="I162"/>
  <c r="J166"/>
  <c r="J146"/>
  <c r="J161"/>
  <c r="J41"/>
  <c r="J32"/>
  <c r="I32"/>
  <c r="J141"/>
  <c r="J142"/>
  <c r="J143"/>
  <c r="J153"/>
  <c r="J163"/>
  <c r="I163"/>
  <c r="J145"/>
  <c r="J172"/>
  <c r="I172"/>
  <c r="J168"/>
  <c r="J18"/>
  <c r="J19"/>
  <c r="J158"/>
  <c r="J171"/>
  <c r="J183"/>
  <c r="J190"/>
  <c r="J159"/>
  <c r="I159"/>
  <c r="J176"/>
  <c r="J178"/>
  <c r="J179"/>
  <c r="J188"/>
  <c r="J15"/>
  <c r="J189"/>
  <c r="I189"/>
  <c r="J167"/>
  <c r="J173"/>
  <c r="J181"/>
  <c r="J192"/>
  <c r="J39"/>
  <c r="I39"/>
  <c r="J25"/>
  <c r="J11"/>
  <c r="J169"/>
  <c r="J28"/>
  <c r="J29"/>
  <c r="J177"/>
  <c r="J42"/>
  <c r="I42"/>
  <c r="J43"/>
  <c r="I43"/>
  <c r="J33"/>
  <c r="I33"/>
  <c r="J174"/>
  <c r="I174"/>
  <c r="J170"/>
  <c r="I170"/>
  <c r="J157"/>
  <c r="J182"/>
  <c r="J184"/>
  <c r="J185"/>
  <c r="J186"/>
  <c r="J187"/>
  <c r="J156"/>
  <c r="J175"/>
  <c r="J180"/>
  <c r="I180"/>
  <c r="J20"/>
  <c r="J21"/>
  <c r="I87"/>
  <c r="I90"/>
  <c r="I91"/>
  <c r="I95"/>
  <c r="I77"/>
  <c r="I72"/>
  <c r="I71"/>
  <c r="I62"/>
  <c r="I69"/>
  <c r="I191"/>
  <c r="I47"/>
  <c r="I48"/>
  <c r="I96"/>
  <c r="I98"/>
  <c r="I66"/>
  <c r="I67"/>
  <c r="I57"/>
  <c r="I64"/>
  <c r="I79"/>
  <c r="I52"/>
  <c r="I50"/>
  <c r="I68"/>
  <c r="I46"/>
  <c r="I75"/>
  <c r="I53"/>
  <c r="I54"/>
  <c r="I12"/>
  <c r="I78"/>
  <c r="I105"/>
  <c r="I83"/>
  <c r="I84"/>
  <c r="I36"/>
  <c r="I22"/>
  <c r="I23"/>
  <c r="I8"/>
  <c r="I85"/>
  <c r="I26"/>
  <c r="I100"/>
  <c r="I101"/>
  <c r="I89"/>
  <c r="I104"/>
  <c r="I88"/>
  <c r="I97"/>
  <c r="I93"/>
  <c r="I92"/>
  <c r="I94"/>
  <c r="I40"/>
  <c r="I34"/>
  <c r="I30"/>
  <c r="I73"/>
  <c r="I80"/>
  <c r="I60"/>
  <c r="I103"/>
  <c r="I102"/>
  <c r="I76"/>
  <c r="I122"/>
  <c r="I109"/>
  <c r="I119"/>
  <c r="I136"/>
  <c r="I124"/>
  <c r="I59"/>
  <c r="I135"/>
  <c r="I117"/>
  <c r="I118"/>
  <c r="I115"/>
  <c r="I116"/>
  <c r="I125"/>
  <c r="I126"/>
  <c r="I16"/>
  <c r="I110"/>
  <c r="I111"/>
  <c r="I132"/>
  <c r="I131"/>
  <c r="I127"/>
  <c r="I128"/>
  <c r="I129"/>
  <c r="I112"/>
  <c r="I13"/>
  <c r="I108"/>
  <c r="I123"/>
  <c r="I134"/>
  <c r="I37"/>
  <c r="I24"/>
  <c r="I140"/>
  <c r="I138"/>
  <c r="I139"/>
  <c r="I107"/>
  <c r="I130"/>
  <c r="I114"/>
  <c r="I31"/>
  <c r="I81"/>
  <c r="I82"/>
  <c r="I133"/>
  <c r="I74"/>
  <c r="I113"/>
  <c r="I148"/>
  <c r="I151"/>
  <c r="I17"/>
  <c r="I149"/>
  <c r="I152"/>
  <c r="I154"/>
  <c r="I155"/>
  <c r="I150"/>
  <c r="I147"/>
  <c r="I165"/>
  <c r="I160"/>
  <c r="I38"/>
  <c r="I10"/>
  <c r="I166"/>
  <c r="I146"/>
  <c r="I161"/>
  <c r="I41"/>
  <c r="I141"/>
  <c r="I142"/>
  <c r="I143"/>
  <c r="I153"/>
  <c r="I145"/>
  <c r="I168"/>
  <c r="I18"/>
  <c r="I19"/>
  <c r="I158"/>
  <c r="I171"/>
  <c r="I183"/>
  <c r="I190"/>
  <c r="I176"/>
  <c r="I178"/>
  <c r="I179"/>
  <c r="I188"/>
  <c r="I15"/>
  <c r="I167"/>
  <c r="I173"/>
  <c r="I181"/>
  <c r="I192"/>
  <c r="I25"/>
  <c r="I11"/>
  <c r="I169"/>
  <c r="I28"/>
  <c r="I29"/>
  <c r="I177"/>
  <c r="I157"/>
  <c r="I182"/>
  <c r="I184"/>
  <c r="I185"/>
  <c r="I186"/>
  <c r="I187"/>
  <c r="I156"/>
  <c r="I175"/>
  <c r="I20"/>
  <c r="I21"/>
  <c r="E2"/>
  <c r="D2" l="1"/>
</calcChain>
</file>

<file path=xl/sharedStrings.xml><?xml version="1.0" encoding="utf-8"?>
<sst xmlns="http://schemas.openxmlformats.org/spreadsheetml/2006/main" count="2012" uniqueCount="181">
  <si>
    <t>Betrag</t>
  </si>
  <si>
    <t>Datum</t>
  </si>
  <si>
    <t>DM</t>
  </si>
  <si>
    <t xml:space="preserve"> </t>
  </si>
  <si>
    <t>Lieferant</t>
  </si>
  <si>
    <t>Zuordnung</t>
  </si>
  <si>
    <t>Bemerkung</t>
  </si>
  <si>
    <t>Kategorie</t>
  </si>
  <si>
    <t>R+G Consult</t>
  </si>
  <si>
    <t>Personalkosten</t>
  </si>
  <si>
    <t>Januar</t>
  </si>
  <si>
    <t>Personal</t>
  </si>
  <si>
    <t>Februar</t>
  </si>
  <si>
    <t>März</t>
  </si>
  <si>
    <t>April</t>
  </si>
  <si>
    <t>Otto &amp; Partner GmbH</t>
  </si>
  <si>
    <t>Gehaltsabrechnung</t>
  </si>
  <si>
    <t>Beratung</t>
  </si>
  <si>
    <t>Frisch &amp; Frey Gbr</t>
  </si>
  <si>
    <t>Buchhaltung</t>
  </si>
  <si>
    <t>Bilanz</t>
  </si>
  <si>
    <t>HWB Grundbesitz GmbH</t>
  </si>
  <si>
    <t xml:space="preserve">Miete und Nebenkosten </t>
  </si>
  <si>
    <t>Miete</t>
  </si>
  <si>
    <t>ABC Reinigung GmbH</t>
  </si>
  <si>
    <t>Reinigung</t>
  </si>
  <si>
    <t>Instandhaltung</t>
  </si>
  <si>
    <t>Telekom</t>
  </si>
  <si>
    <t>Telefon/Fax</t>
  </si>
  <si>
    <t>Kommunikation</t>
  </si>
  <si>
    <t>Siemens</t>
  </si>
  <si>
    <t>Wartung</t>
  </si>
  <si>
    <t>Sigma</t>
  </si>
  <si>
    <t>Miete Geräte/Kopierer</t>
  </si>
  <si>
    <t>Büromaterial</t>
  </si>
  <si>
    <t>EuNet</t>
  </si>
  <si>
    <t xml:space="preserve">HSC </t>
  </si>
  <si>
    <t>EDV</t>
  </si>
  <si>
    <t>Invest</t>
  </si>
  <si>
    <t>Post</t>
  </si>
  <si>
    <t>Porto</t>
  </si>
  <si>
    <t>Ullrich</t>
  </si>
  <si>
    <t>Büro/EDV-Bedarf</t>
  </si>
  <si>
    <t>C 2000</t>
  </si>
  <si>
    <t>m + c</t>
  </si>
  <si>
    <t>Fortbildung</t>
  </si>
  <si>
    <t>Qualifizierung</t>
  </si>
  <si>
    <t>Huber Getränke</t>
  </si>
  <si>
    <t>Bewirtung</t>
  </si>
  <si>
    <t>Internet</t>
  </si>
  <si>
    <t>Stoltmann</t>
  </si>
  <si>
    <t>Betriebsbedarf</t>
  </si>
  <si>
    <t>Weno Design</t>
  </si>
  <si>
    <t>Werbung</t>
  </si>
  <si>
    <t>Verkaufsförderung</t>
  </si>
  <si>
    <t>Stielow</t>
  </si>
  <si>
    <t>GWG</t>
  </si>
  <si>
    <t>Holbi</t>
  </si>
  <si>
    <t>WEGA</t>
  </si>
  <si>
    <t>Hofbräukeller</t>
  </si>
  <si>
    <t>Gruber Getränke</t>
  </si>
  <si>
    <t>Allianz</t>
  </si>
  <si>
    <t>Versicherungen</t>
  </si>
  <si>
    <t>Beiträge</t>
  </si>
  <si>
    <t>FAZ</t>
  </si>
  <si>
    <t>Zeitschriften/Bücher</t>
  </si>
  <si>
    <t>Cafeteria Meisel</t>
  </si>
  <si>
    <t>Auto Stern</t>
  </si>
  <si>
    <t>Kfz-Kosten</t>
  </si>
  <si>
    <t>Fahrzeugkosten</t>
  </si>
  <si>
    <t>Vers.kammer Bayern</t>
  </si>
  <si>
    <t>PICKUP Kurier</t>
  </si>
  <si>
    <t>Kurierdienste</t>
  </si>
  <si>
    <t>Transportkosten</t>
  </si>
  <si>
    <t>Karstadt</t>
  </si>
  <si>
    <t>Taxi Waldenmaier</t>
  </si>
  <si>
    <t>Reisekosten</t>
  </si>
  <si>
    <t>MVV</t>
  </si>
  <si>
    <t>Kaiser's Drugstore</t>
  </si>
  <si>
    <t>Sonstige Ausgaben</t>
  </si>
  <si>
    <t>IVV</t>
  </si>
  <si>
    <t>Hugendubel</t>
  </si>
  <si>
    <t>DIE Papeteri</t>
  </si>
  <si>
    <t>Lufthansa</t>
  </si>
  <si>
    <t>Heider Verlag</t>
  </si>
  <si>
    <t>Haufe Verlag</t>
  </si>
  <si>
    <t>KUF Reisen</t>
  </si>
  <si>
    <t>Blitzkurier</t>
  </si>
  <si>
    <t>ARAL</t>
  </si>
  <si>
    <t>Benzin</t>
  </si>
  <si>
    <t>Asthon</t>
  </si>
  <si>
    <t>SZ</t>
  </si>
  <si>
    <t>Cafe Marienberg</t>
  </si>
  <si>
    <t>Taverne</t>
  </si>
  <si>
    <t>Lemberger</t>
  </si>
  <si>
    <t>Reparatur BGA</t>
  </si>
  <si>
    <t>IHK</t>
  </si>
  <si>
    <t>Saturn</t>
  </si>
  <si>
    <t>Augustiner Keller</t>
  </si>
  <si>
    <t>Celos Reisen</t>
  </si>
  <si>
    <t>Schmid-Verlag</t>
  </si>
  <si>
    <t>Werbemittel</t>
  </si>
  <si>
    <t>Oppermann</t>
  </si>
  <si>
    <t>vision Internet</t>
  </si>
  <si>
    <t>Kompass</t>
  </si>
  <si>
    <t>SVK GmbH</t>
  </si>
  <si>
    <t>D-Wirtsch.dienst</t>
  </si>
  <si>
    <t>LexRom</t>
  </si>
  <si>
    <t>Zahlungen</t>
  </si>
  <si>
    <t>Zahlung</t>
  </si>
  <si>
    <t>Aufgelaufene Kosten 2000</t>
  </si>
  <si>
    <t>Retaro</t>
  </si>
  <si>
    <t>Teldadings</t>
  </si>
  <si>
    <t>Magirus</t>
  </si>
  <si>
    <t>Nr</t>
  </si>
  <si>
    <t>Mai</t>
  </si>
  <si>
    <t>Konto</t>
  </si>
  <si>
    <t>EURO</t>
  </si>
  <si>
    <t>Buch &amp; Paus Gbr</t>
  </si>
  <si>
    <t>Monat</t>
  </si>
  <si>
    <t>Schilch &amp; Partner GmbH</t>
  </si>
  <si>
    <t>AT Consulting</t>
  </si>
  <si>
    <t>MWW Wohnungsgesellschaft mbH</t>
  </si>
  <si>
    <t>Klar Reinigung GmbH</t>
  </si>
  <si>
    <t>Backus</t>
  </si>
  <si>
    <t>Henrich &amp; Co</t>
  </si>
  <si>
    <t>E*TV</t>
  </si>
  <si>
    <t>WEGO</t>
  </si>
  <si>
    <t>Toto GmbH</t>
  </si>
  <si>
    <t>Cafeteria Rudelt</t>
  </si>
  <si>
    <t>Tatoria</t>
  </si>
  <si>
    <t>Stigma</t>
  </si>
  <si>
    <t>QMT fürs Büro</t>
  </si>
  <si>
    <t>DWD</t>
  </si>
  <si>
    <t>Rolu Reisen</t>
  </si>
  <si>
    <t>Schmücker</t>
  </si>
  <si>
    <t>Horn Verlag</t>
  </si>
  <si>
    <t>Gibon Getränke</t>
  </si>
  <si>
    <t>RT+T</t>
  </si>
  <si>
    <t>Asthon &amp; Co.</t>
  </si>
  <si>
    <t>Autohaus am Stern</t>
  </si>
  <si>
    <t>Zahlungsziel</t>
  </si>
  <si>
    <t>EANr</t>
  </si>
  <si>
    <t>Rechnungseingang</t>
  </si>
  <si>
    <t xml:space="preserve">Mittelwert aus zwischen 10 und 20 </t>
  </si>
  <si>
    <t>Mittelwert</t>
  </si>
  <si>
    <t>Zwischen</t>
  </si>
  <si>
    <t>Dbmittelwert(K6:K191;UND(G7-F7&gt;=10;G7-F7&lt;=20)</t>
  </si>
  <si>
    <t>&gt;=10</t>
  </si>
  <si>
    <t>&lt;=20</t>
  </si>
  <si>
    <t>zwischen DB</t>
  </si>
  <si>
    <t>DS Reinigung GmbH</t>
  </si>
  <si>
    <t>Mattheus</t>
  </si>
  <si>
    <t>BP</t>
  </si>
  <si>
    <t>Printus</t>
  </si>
  <si>
    <t>Otto &amp; Co.</t>
  </si>
  <si>
    <t>DEA</t>
  </si>
  <si>
    <t>Weninger design</t>
  </si>
  <si>
    <t>Aral</t>
  </si>
  <si>
    <t>Deutsche BA</t>
  </si>
  <si>
    <t>Gothaer</t>
  </si>
  <si>
    <t>Esso</t>
  </si>
  <si>
    <t>Kellermann &amp; Partner</t>
  </si>
  <si>
    <t>Shell</t>
  </si>
  <si>
    <t>Concept Consulting</t>
  </si>
  <si>
    <t>WertBetrag</t>
  </si>
  <si>
    <t>Erfasste Belege 2006</t>
  </si>
  <si>
    <t>Zellinsky</t>
  </si>
  <si>
    <t>Canon</t>
  </si>
  <si>
    <t>TechData</t>
  </si>
  <si>
    <t>B.Versicherungskammer</t>
  </si>
  <si>
    <t>PSI Transporte</t>
  </si>
  <si>
    <t>GERLING</t>
  </si>
  <si>
    <t>Personal Power</t>
  </si>
  <si>
    <t>H +H Immobilien</t>
  </si>
  <si>
    <t>Excel 2007 – Das Handbuch</t>
  </si>
  <si>
    <t>Diese Mappe enthält folgende Beispiele:</t>
  </si>
  <si>
    <t>Viel Erfolg!</t>
  </si>
  <si>
    <t>Helmut Schuster</t>
  </si>
  <si>
    <t>Zurück zu Info</t>
  </si>
  <si>
    <t>Ausgaben</t>
  </si>
</sst>
</file>

<file path=xl/styles.xml><?xml version="1.0" encoding="utf-8"?>
<styleSheet xmlns="http://schemas.openxmlformats.org/spreadsheetml/2006/main">
  <numFmts count="12">
    <numFmt numFmtId="164" formatCode="&quot;Wahr&quot;;&quot;Wahr&quot;;&quot;Falsch&quot;"/>
    <numFmt numFmtId="165" formatCode="#,##0.00_);[Red]\-#,##0.00_)"/>
    <numFmt numFmtId="166" formatCode="_-* #,##0.00\ [$€-1]_-;\-* #,##0.00\ [$€-1]_-;_-* &quot;-&quot;??\ [$€-1]_-"/>
    <numFmt numFmtId="167" formatCode="#,##0\ &quot;Euro&quot;\ \ ;[Red]\-#,##0\ &quot;Euro&quot;\ \ "/>
    <numFmt numFmtId="168" formatCode="#,##0.00\ \€\ \ ;[Red]\-#,##0.00\ \€\ \ "/>
    <numFmt numFmtId="169" formatCode="#,##0\ \€\ \ ;[Red]\-#,##0\ \€\ \ "/>
    <numFmt numFmtId="170" formatCode="#,##0.00\ &quot;Euro&quot;\ \ ;[Red]\-#,##0.00\ &quot;Euro&quot;\ \ "/>
    <numFmt numFmtId="171" formatCode="0%\ \ "/>
    <numFmt numFmtId="172" formatCode="#,##0.00\ &quot;DM&quot;\ \ ;[Red]\-#,##0.00\ &quot;DM&quot;\ \ ;"/>
    <numFmt numFmtId="173" formatCode="&quot;Kapitel&quot;* 00"/>
    <numFmt numFmtId="174" formatCode="\ \ \•\ \ @"/>
    <numFmt numFmtId="175" formatCode="\ \ \&lt;\&lt;\&lt;\ \ @"/>
  </numFmts>
  <fonts count="23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0"/>
      <color indexed="47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color indexed="9"/>
      <name val="Arial"/>
      <family val="2"/>
    </font>
    <font>
      <sz val="9"/>
      <color indexed="9"/>
      <name val="Arial"/>
      <family val="2"/>
    </font>
    <font>
      <sz val="12"/>
      <name val="SWISS"/>
    </font>
    <font>
      <sz val="10"/>
      <name val="Courier"/>
      <family val="3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9"/>
      <name val="Calibri"/>
      <family val="2"/>
      <scheme val="minor"/>
    </font>
    <font>
      <u/>
      <sz val="10"/>
      <color theme="10"/>
      <name val="Arial"/>
      <family val="2"/>
    </font>
    <font>
      <sz val="11"/>
      <color theme="6" tint="-0.249977111117893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sz val="1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" fillId="0" borderId="0"/>
    <xf numFmtId="164" fontId="12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172" fontId="1" fillId="0" borderId="0" applyFont="0" applyFill="0" applyBorder="0" applyAlignment="0" applyProtection="0"/>
    <xf numFmtId="0" fontId="1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  <protection locked="0"/>
    </xf>
    <xf numFmtId="0" fontId="1" fillId="0" borderId="0" applyFont="0" applyFill="0" applyBorder="0" applyAlignment="0" applyProtection="0"/>
    <xf numFmtId="3" fontId="7" fillId="10" borderId="3"/>
    <xf numFmtId="0" fontId="22" fillId="0" borderId="0"/>
  </cellStyleXfs>
  <cellXfs count="75">
    <xf numFmtId="0" fontId="0" fillId="0" borderId="0" xfId="0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14" fontId="8" fillId="0" borderId="1" xfId="0" applyNumberFormat="1" applyFont="1" applyBorder="1"/>
    <xf numFmtId="4" fontId="7" fillId="0" borderId="1" xfId="0" applyNumberFormat="1" applyFont="1" applyBorder="1"/>
    <xf numFmtId="0" fontId="9" fillId="0" borderId="0" xfId="0" applyFont="1"/>
    <xf numFmtId="4" fontId="9" fillId="0" borderId="0" xfId="0" applyNumberFormat="1" applyFont="1"/>
    <xf numFmtId="0" fontId="4" fillId="3" borderId="0" xfId="0" applyFont="1" applyFill="1" applyAlignment="1"/>
    <xf numFmtId="0" fontId="5" fillId="3" borderId="0" xfId="0" applyFont="1" applyFill="1" applyBorder="1" applyAlignment="1" applyProtection="1">
      <protection locked="0"/>
    </xf>
    <xf numFmtId="0" fontId="5" fillId="3" borderId="0" xfId="0" applyFont="1" applyFill="1" applyAlignment="1"/>
    <xf numFmtId="0" fontId="5" fillId="3" borderId="0" xfId="0" applyFont="1" applyFill="1" applyAlignment="1" applyProtection="1">
      <protection locked="0"/>
    </xf>
    <xf numFmtId="0" fontId="6" fillId="3" borderId="0" xfId="0" applyFont="1" applyFill="1" applyAlignment="1"/>
    <xf numFmtId="4" fontId="7" fillId="3" borderId="0" xfId="0" applyNumberFormat="1" applyFont="1" applyFill="1" applyAlignment="1">
      <alignment horizontal="center"/>
    </xf>
    <xf numFmtId="1" fontId="0" fillId="0" borderId="0" xfId="0" applyNumberFormat="1"/>
    <xf numFmtId="0" fontId="4" fillId="4" borderId="0" xfId="0" applyFont="1" applyFill="1" applyAlignment="1"/>
    <xf numFmtId="0" fontId="5" fillId="4" borderId="0" xfId="0" applyFont="1" applyFill="1" applyBorder="1" applyAlignment="1" applyProtection="1">
      <protection locked="0"/>
    </xf>
    <xf numFmtId="0" fontId="5" fillId="4" borderId="0" xfId="0" applyFont="1" applyFill="1" applyBorder="1" applyAlignment="1"/>
    <xf numFmtId="0" fontId="5" fillId="4" borderId="0" xfId="0" applyFont="1" applyFill="1" applyAlignment="1" applyProtection="1">
      <protection locked="0"/>
    </xf>
    <xf numFmtId="0" fontId="6" fillId="4" borderId="0" xfId="0" applyFont="1" applyFill="1" applyAlignment="1"/>
    <xf numFmtId="4" fontId="7" fillId="4" borderId="0" xfId="0" applyNumberFormat="1" applyFont="1" applyFill="1" applyAlignment="1">
      <alignment horizontal="center"/>
    </xf>
    <xf numFmtId="0" fontId="11" fillId="5" borderId="0" xfId="0" applyFont="1" applyFill="1" applyAlignment="1">
      <alignment horizontal="center" wrapText="1"/>
    </xf>
    <xf numFmtId="4" fontId="10" fillId="5" borderId="0" xfId="0" applyNumberFormat="1" applyFont="1" applyFill="1" applyBorder="1" applyAlignment="1">
      <alignment horizontal="center"/>
    </xf>
    <xf numFmtId="4" fontId="0" fillId="0" borderId="0" xfId="0" applyNumberFormat="1"/>
    <xf numFmtId="0" fontId="7" fillId="0" borderId="0" xfId="0" applyFont="1" applyBorder="1"/>
    <xf numFmtId="14" fontId="8" fillId="0" borderId="0" xfId="0" applyNumberFormat="1" applyFont="1" applyBorder="1"/>
    <xf numFmtId="0" fontId="4" fillId="6" borderId="0" xfId="1" applyFont="1" applyFill="1" applyAlignment="1">
      <alignment vertical="center"/>
    </xf>
    <xf numFmtId="0" fontId="5" fillId="6" borderId="0" xfId="1" applyFont="1" applyFill="1" applyBorder="1" applyAlignment="1" applyProtection="1">
      <alignment vertical="center"/>
      <protection locked="0"/>
    </xf>
    <xf numFmtId="0" fontId="5" fillId="6" borderId="0" xfId="1" applyFont="1" applyFill="1" applyAlignment="1">
      <alignment vertical="center"/>
    </xf>
    <xf numFmtId="0" fontId="5" fillId="6" borderId="0" xfId="1" applyFont="1" applyFill="1" applyAlignment="1" applyProtection="1">
      <alignment vertical="center"/>
      <protection locked="0"/>
    </xf>
    <xf numFmtId="4" fontId="7" fillId="6" borderId="0" xfId="1" applyNumberFormat="1" applyFont="1" applyFill="1" applyAlignment="1">
      <alignment horizontal="center" vertical="center"/>
    </xf>
    <xf numFmtId="0" fontId="1" fillId="0" borderId="0" xfId="1" applyAlignment="1">
      <alignment vertical="center"/>
    </xf>
    <xf numFmtId="0" fontId="10" fillId="7" borderId="1" xfId="1" applyFont="1" applyFill="1" applyBorder="1" applyAlignment="1">
      <alignment horizontal="center"/>
    </xf>
    <xf numFmtId="0" fontId="10" fillId="7" borderId="1" xfId="1" applyFont="1" applyFill="1" applyBorder="1" applyAlignment="1">
      <alignment horizontal="left"/>
    </xf>
    <xf numFmtId="4" fontId="10" fillId="7" borderId="1" xfId="1" applyNumberFormat="1" applyFont="1" applyFill="1" applyBorder="1" applyAlignment="1">
      <alignment horizontal="center"/>
    </xf>
    <xf numFmtId="0" fontId="1" fillId="0" borderId="0" xfId="1" applyFont="1"/>
    <xf numFmtId="0" fontId="7" fillId="0" borderId="0" xfId="1" applyFont="1"/>
    <xf numFmtId="0" fontId="7" fillId="0" borderId="1" xfId="1" applyFont="1" applyBorder="1"/>
    <xf numFmtId="14" fontId="1" fillId="0" borderId="2" xfId="2" applyNumberFormat="1" applyFont="1" applyBorder="1"/>
    <xf numFmtId="4" fontId="7" fillId="0" borderId="1" xfId="1" applyNumberFormat="1" applyFont="1" applyBorder="1"/>
    <xf numFmtId="14" fontId="1" fillId="0" borderId="0" xfId="1" applyNumberFormat="1"/>
    <xf numFmtId="0" fontId="1" fillId="0" borderId="0" xfId="1"/>
    <xf numFmtId="0" fontId="7" fillId="0" borderId="1" xfId="1" applyFont="1" applyFill="1" applyBorder="1"/>
    <xf numFmtId="0" fontId="2" fillId="0" borderId="0" xfId="1" applyFont="1"/>
    <xf numFmtId="165" fontId="12" fillId="0" borderId="0" xfId="2" applyNumberFormat="1"/>
    <xf numFmtId="4" fontId="2" fillId="0" borderId="0" xfId="1" applyNumberFormat="1" applyFont="1"/>
    <xf numFmtId="4" fontId="1" fillId="0" borderId="0" xfId="1" applyNumberFormat="1"/>
    <xf numFmtId="4" fontId="3" fillId="0" borderId="0" xfId="1" applyNumberFormat="1" applyFont="1"/>
    <xf numFmtId="0" fontId="3" fillId="0" borderId="0" xfId="1" applyFont="1"/>
    <xf numFmtId="0" fontId="3" fillId="0" borderId="0" xfId="1" quotePrefix="1" applyFont="1"/>
    <xf numFmtId="0" fontId="10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left"/>
    </xf>
    <xf numFmtId="0" fontId="10" fillId="5" borderId="0" xfId="0" applyFont="1" applyFill="1" applyBorder="1" applyAlignment="1">
      <alignment horizontal="center" wrapText="1"/>
    </xf>
    <xf numFmtId="4" fontId="8" fillId="0" borderId="0" xfId="0" applyNumberFormat="1" applyFont="1" applyBorder="1"/>
    <xf numFmtId="0" fontId="0" fillId="0" borderId="0" xfId="0" applyBorder="1"/>
    <xf numFmtId="0" fontId="9" fillId="0" borderId="0" xfId="0" applyFont="1" applyBorder="1"/>
    <xf numFmtId="4" fontId="0" fillId="0" borderId="0" xfId="0" applyNumberFormat="1" applyBorder="1"/>
    <xf numFmtId="0" fontId="14" fillId="0" borderId="0" xfId="11" applyFont="1" applyAlignment="1">
      <alignment vertical="center"/>
    </xf>
    <xf numFmtId="0" fontId="15" fillId="0" borderId="0" xfId="11" applyFont="1"/>
    <xf numFmtId="0" fontId="14" fillId="8" borderId="0" xfId="11" applyFont="1" applyFill="1" applyAlignment="1">
      <alignment vertical="center"/>
    </xf>
    <xf numFmtId="0" fontId="16" fillId="8" borderId="0" xfId="11" applyFont="1" applyFill="1" applyAlignment="1">
      <alignment vertical="center"/>
    </xf>
    <xf numFmtId="173" fontId="17" fillId="9" borderId="0" xfId="11" applyNumberFormat="1" applyFont="1" applyFill="1" applyAlignment="1">
      <alignment vertical="center"/>
    </xf>
    <xf numFmtId="173" fontId="17" fillId="0" borderId="0" xfId="11" applyNumberFormat="1" applyFont="1" applyFill="1" applyAlignment="1">
      <alignment vertical="center"/>
    </xf>
    <xf numFmtId="0" fontId="16" fillId="0" borderId="0" xfId="11" applyFont="1" applyAlignment="1">
      <alignment vertical="center"/>
    </xf>
    <xf numFmtId="174" fontId="18" fillId="0" borderId="0" xfId="12" applyNumberFormat="1" applyAlignment="1" applyProtection="1">
      <alignment vertical="center"/>
    </xf>
    <xf numFmtId="0" fontId="19" fillId="0" borderId="0" xfId="11" applyFont="1" applyAlignment="1">
      <alignment vertical="center"/>
    </xf>
    <xf numFmtId="0" fontId="19" fillId="0" borderId="0" xfId="11" applyFont="1"/>
    <xf numFmtId="174" fontId="16" fillId="0" borderId="0" xfId="11" applyNumberFormat="1" applyFont="1" applyAlignment="1">
      <alignment vertical="center"/>
    </xf>
    <xf numFmtId="0" fontId="19" fillId="0" borderId="0" xfId="13" applyFont="1" applyFill="1">
      <alignment vertical="center"/>
      <protection locked="0"/>
    </xf>
    <xf numFmtId="174" fontId="20" fillId="0" borderId="0" xfId="11" applyNumberFormat="1" applyFont="1" applyAlignment="1">
      <alignment vertical="center"/>
    </xf>
    <xf numFmtId="0" fontId="21" fillId="0" borderId="0" xfId="11" applyFont="1" applyAlignment="1">
      <alignment vertical="center"/>
    </xf>
    <xf numFmtId="175" fontId="16" fillId="0" borderId="0" xfId="0" applyNumberFormat="1" applyFont="1" applyFill="1" applyAlignment="1">
      <alignment vertical="center"/>
    </xf>
    <xf numFmtId="174" fontId="16" fillId="0" borderId="0" xfId="16" applyNumberFormat="1" applyFont="1" applyFill="1" applyAlignment="1">
      <alignment vertical="center"/>
    </xf>
  </cellXfs>
  <cellStyles count="17">
    <cellStyle name="Dezimal 2" xfId="14"/>
    <cellStyle name="Euro" xfId="3"/>
    <cellStyle name="Euro [0]" xfId="4"/>
    <cellStyle name="Euro €" xfId="5"/>
    <cellStyle name="Euro € [0]" xfId="6"/>
    <cellStyle name="Euro_BFUebung" xfId="7"/>
    <cellStyle name="Hyperlink" xfId="12" builtinId="8"/>
    <cellStyle name="Prozent [0]" xfId="8"/>
    <cellStyle name="Standard" xfId="0" builtinId="0"/>
    <cellStyle name="Standard 2" xfId="2"/>
    <cellStyle name="Standard 2 2" xfId="11"/>
    <cellStyle name="Standard 3" xfId="16"/>
    <cellStyle name="Standard_BFUebung" xfId="13"/>
    <cellStyle name="Standard_PIVOT128" xfId="1"/>
    <cellStyle name="STD_Pt_GsamtSpalte" xfId="15"/>
    <cellStyle name="Undefiniert" xfId="9"/>
    <cellStyle name="Währung o. Nullwerte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809625</xdr:colOff>
      <xdr:row>0</xdr:row>
      <xdr:rowOff>0</xdr:rowOff>
    </xdr:from>
    <xdr:to>
      <xdr:col>1</xdr:col>
      <xdr:colOff>695325</xdr:colOff>
      <xdr:row>0</xdr:row>
      <xdr:rowOff>0</xdr:rowOff>
    </xdr:to>
    <xdr:sp macro="" textlink="">
      <xdr:nvSpPr>
        <xdr:cNvPr id="4097" name="Text 14"/>
        <xdr:cNvSpPr txBox="1">
          <a:spLocks noChangeArrowheads="1"/>
        </xdr:cNvSpPr>
      </xdr:nvSpPr>
      <xdr:spPr bwMode="auto">
        <a:xfrm>
          <a:off x="165735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933450</xdr:colOff>
      <xdr:row>0</xdr:row>
      <xdr:rowOff>0</xdr:rowOff>
    </xdr:from>
    <xdr:to>
      <xdr:col>1</xdr:col>
      <xdr:colOff>942975</xdr:colOff>
      <xdr:row>0</xdr:row>
      <xdr:rowOff>0</xdr:rowOff>
    </xdr:to>
    <xdr:sp macro="" textlink="">
      <xdr:nvSpPr>
        <xdr:cNvPr id="2" name="Text 14"/>
        <xdr:cNvSpPr txBox="1">
          <a:spLocks noChangeArrowheads="1"/>
        </xdr:cNvSpPr>
      </xdr:nvSpPr>
      <xdr:spPr bwMode="auto">
        <a:xfrm>
          <a:off x="2238375" y="0"/>
          <a:ext cx="9525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\HSC\bi\BIPL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IPL5"/>
    </sheetNames>
    <definedNames>
      <definedName name="Listboxauswahl"/>
      <definedName name="Listboxauswahl_Sub"/>
      <definedName name="Start_Dialog_Auswahl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G190"/>
  <sheetViews>
    <sheetView workbookViewId="0">
      <pane ySplit="3" topLeftCell="A19" activePane="bottomLeft" state="frozenSplit"/>
      <selection activeCell="A191" sqref="A191:IV194"/>
      <selection pane="bottomLeft" activeCell="C36" sqref="C36"/>
    </sheetView>
  </sheetViews>
  <sheetFormatPr baseColWidth="10" defaultRowHeight="12.75"/>
  <cols>
    <col min="1" max="1" width="12.7109375" customWidth="1"/>
    <col min="2" max="2" width="16.5703125" customWidth="1"/>
    <col min="3" max="3" width="10" customWidth="1"/>
    <col min="4" max="4" width="15.42578125" bestFit="1" customWidth="1"/>
    <col min="5" max="5" width="8.7109375" bestFit="1" customWidth="1"/>
    <col min="6" max="6" width="9.85546875" bestFit="1" customWidth="1"/>
    <col min="7" max="7" width="9.140625" customWidth="1"/>
    <col min="8" max="35" width="4.85546875" customWidth="1"/>
  </cols>
  <sheetData>
    <row r="1" spans="1:7" ht="12" customHeight="1">
      <c r="A1" s="10" t="s">
        <v>110</v>
      </c>
      <c r="B1" s="11"/>
      <c r="C1" s="12"/>
      <c r="D1" s="13"/>
      <c r="E1" s="14"/>
      <c r="F1" s="15" t="s">
        <v>2</v>
      </c>
      <c r="G1" t="s">
        <v>3</v>
      </c>
    </row>
    <row r="2" spans="1:7" ht="12" customHeight="1">
      <c r="A2" s="10"/>
      <c r="B2" s="11"/>
      <c r="C2" s="12"/>
      <c r="D2" s="13"/>
      <c r="E2" s="14"/>
      <c r="F2" s="15"/>
    </row>
    <row r="3" spans="1:7" s="4" customFormat="1" ht="12">
      <c r="A3" s="1" t="s">
        <v>4</v>
      </c>
      <c r="B3" s="1" t="s">
        <v>5</v>
      </c>
      <c r="C3" s="2" t="s">
        <v>6</v>
      </c>
      <c r="D3" s="1" t="s">
        <v>7</v>
      </c>
      <c r="E3" s="1" t="s">
        <v>1</v>
      </c>
      <c r="F3" s="3" t="s">
        <v>0</v>
      </c>
    </row>
    <row r="4" spans="1:7">
      <c r="A4" s="5" t="s">
        <v>8</v>
      </c>
      <c r="B4" s="5" t="s">
        <v>9</v>
      </c>
      <c r="C4" s="5" t="s">
        <v>10</v>
      </c>
      <c r="D4" s="5" t="s">
        <v>11</v>
      </c>
      <c r="E4" s="6">
        <v>36527</v>
      </c>
      <c r="F4" s="7">
        <v>73521.7</v>
      </c>
    </row>
    <row r="5" spans="1:7">
      <c r="A5" s="5" t="s">
        <v>8</v>
      </c>
      <c r="B5" s="5" t="s">
        <v>9</v>
      </c>
      <c r="C5" s="5" t="s">
        <v>12</v>
      </c>
      <c r="D5" s="5" t="s">
        <v>11</v>
      </c>
      <c r="E5" s="6">
        <v>36558</v>
      </c>
      <c r="F5" s="7">
        <v>77292.73</v>
      </c>
    </row>
    <row r="6" spans="1:7">
      <c r="A6" s="5" t="s">
        <v>8</v>
      </c>
      <c r="B6" s="5" t="s">
        <v>9</v>
      </c>
      <c r="C6" s="5" t="s">
        <v>13</v>
      </c>
      <c r="D6" s="5" t="s">
        <v>11</v>
      </c>
      <c r="E6" s="6">
        <v>36587</v>
      </c>
      <c r="F6" s="7">
        <v>69496.289999999994</v>
      </c>
    </row>
    <row r="7" spans="1:7">
      <c r="A7" s="5" t="s">
        <v>8</v>
      </c>
      <c r="B7" s="5" t="s">
        <v>9</v>
      </c>
      <c r="C7" s="5" t="s">
        <v>14</v>
      </c>
      <c r="D7" s="5" t="s">
        <v>11</v>
      </c>
      <c r="E7" s="6">
        <v>36618</v>
      </c>
      <c r="F7" s="7">
        <v>95500</v>
      </c>
    </row>
    <row r="8" spans="1:7">
      <c r="A8" s="5" t="s">
        <v>15</v>
      </c>
      <c r="B8" s="5" t="s">
        <v>16</v>
      </c>
      <c r="C8" s="5" t="s">
        <v>10</v>
      </c>
      <c r="D8" s="5" t="s">
        <v>17</v>
      </c>
      <c r="E8" s="6">
        <v>36534</v>
      </c>
      <c r="F8" s="7">
        <v>126.5</v>
      </c>
    </row>
    <row r="9" spans="1:7">
      <c r="A9" s="5" t="s">
        <v>15</v>
      </c>
      <c r="B9" s="5" t="s">
        <v>16</v>
      </c>
      <c r="C9" s="5" t="s">
        <v>12</v>
      </c>
      <c r="D9" s="5" t="s">
        <v>17</v>
      </c>
      <c r="E9" s="6">
        <v>36559</v>
      </c>
      <c r="F9" s="7">
        <v>189.75</v>
      </c>
    </row>
    <row r="10" spans="1:7">
      <c r="A10" s="5" t="s">
        <v>15</v>
      </c>
      <c r="B10" s="5" t="s">
        <v>16</v>
      </c>
      <c r="C10" s="5" t="s">
        <v>13</v>
      </c>
      <c r="D10" s="5" t="s">
        <v>17</v>
      </c>
      <c r="E10" s="6">
        <v>36591</v>
      </c>
      <c r="F10" s="7">
        <v>126.5</v>
      </c>
    </row>
    <row r="11" spans="1:7">
      <c r="A11" s="5" t="s">
        <v>15</v>
      </c>
      <c r="B11" s="5" t="s">
        <v>16</v>
      </c>
      <c r="C11" s="5" t="s">
        <v>14</v>
      </c>
      <c r="D11" s="5" t="s">
        <v>17</v>
      </c>
      <c r="E11" s="6">
        <v>36619</v>
      </c>
      <c r="F11" s="7">
        <v>126.5</v>
      </c>
    </row>
    <row r="12" spans="1:7">
      <c r="A12" s="5" t="s">
        <v>18</v>
      </c>
      <c r="B12" s="5" t="s">
        <v>19</v>
      </c>
      <c r="C12" s="5" t="s">
        <v>10</v>
      </c>
      <c r="D12" s="5" t="s">
        <v>17</v>
      </c>
      <c r="E12" s="6">
        <v>36559</v>
      </c>
      <c r="F12" s="7">
        <v>6325</v>
      </c>
    </row>
    <row r="13" spans="1:7">
      <c r="A13" s="5" t="s">
        <v>18</v>
      </c>
      <c r="B13" s="5" t="s">
        <v>19</v>
      </c>
      <c r="C13" s="5" t="s">
        <v>12</v>
      </c>
      <c r="D13" s="5" t="s">
        <v>17</v>
      </c>
      <c r="E13" s="6">
        <v>36589</v>
      </c>
      <c r="F13" s="7">
        <v>4830</v>
      </c>
    </row>
    <row r="14" spans="1:7">
      <c r="A14" s="5" t="s">
        <v>18</v>
      </c>
      <c r="B14" s="5" t="s">
        <v>19</v>
      </c>
      <c r="C14" s="5" t="s">
        <v>13</v>
      </c>
      <c r="D14" s="5" t="s">
        <v>17</v>
      </c>
      <c r="E14" s="6">
        <v>36617</v>
      </c>
      <c r="F14" s="7">
        <v>4830</v>
      </c>
    </row>
    <row r="15" spans="1:7">
      <c r="A15" s="5" t="s">
        <v>18</v>
      </c>
      <c r="B15" s="5" t="s">
        <v>19</v>
      </c>
      <c r="C15" s="5" t="s">
        <v>14</v>
      </c>
      <c r="D15" s="5" t="s">
        <v>17</v>
      </c>
      <c r="E15" s="6">
        <v>36646</v>
      </c>
      <c r="F15" s="7">
        <v>4715</v>
      </c>
    </row>
    <row r="16" spans="1:7">
      <c r="A16" s="5" t="s">
        <v>18</v>
      </c>
      <c r="B16" s="5" t="s">
        <v>20</v>
      </c>
      <c r="C16" s="5" t="s">
        <v>14</v>
      </c>
      <c r="D16" s="5" t="s">
        <v>17</v>
      </c>
      <c r="E16" s="6">
        <v>36648</v>
      </c>
      <c r="F16" s="7">
        <v>3500</v>
      </c>
    </row>
    <row r="17" spans="1:6">
      <c r="A17" s="5" t="s">
        <v>18</v>
      </c>
      <c r="B17" s="5" t="s">
        <v>20</v>
      </c>
      <c r="C17" s="5" t="s">
        <v>13</v>
      </c>
      <c r="D17" s="5" t="s">
        <v>17</v>
      </c>
      <c r="E17" s="6">
        <v>36648</v>
      </c>
      <c r="F17" s="7">
        <v>3200</v>
      </c>
    </row>
    <row r="18" spans="1:6">
      <c r="A18" s="5" t="s">
        <v>21</v>
      </c>
      <c r="B18" s="5" t="s">
        <v>22</v>
      </c>
      <c r="C18" s="5" t="s">
        <v>10</v>
      </c>
      <c r="D18" s="5" t="s">
        <v>23</v>
      </c>
      <c r="E18" s="6">
        <v>36527</v>
      </c>
      <c r="F18" s="7">
        <v>10446.01</v>
      </c>
    </row>
    <row r="19" spans="1:6">
      <c r="A19" s="5" t="s">
        <v>21</v>
      </c>
      <c r="B19" s="5" t="s">
        <v>22</v>
      </c>
      <c r="C19" s="5" t="s">
        <v>12</v>
      </c>
      <c r="D19" s="5" t="s">
        <v>23</v>
      </c>
      <c r="E19" s="6">
        <v>36555</v>
      </c>
      <c r="F19" s="7">
        <v>10446.01</v>
      </c>
    </row>
    <row r="20" spans="1:6">
      <c r="A20" s="5" t="s">
        <v>21</v>
      </c>
      <c r="B20" s="5" t="s">
        <v>22</v>
      </c>
      <c r="C20" s="5" t="s">
        <v>13</v>
      </c>
      <c r="D20" s="5" t="s">
        <v>23</v>
      </c>
      <c r="E20" s="6">
        <v>36580</v>
      </c>
      <c r="F20" s="7">
        <v>10446.01</v>
      </c>
    </row>
    <row r="21" spans="1:6">
      <c r="A21" s="5" t="s">
        <v>21</v>
      </c>
      <c r="B21" s="5" t="s">
        <v>22</v>
      </c>
      <c r="C21" s="5" t="s">
        <v>14</v>
      </c>
      <c r="D21" s="5" t="s">
        <v>23</v>
      </c>
      <c r="E21" s="6">
        <v>36617</v>
      </c>
      <c r="F21" s="7">
        <v>10446.01</v>
      </c>
    </row>
    <row r="22" spans="1:6">
      <c r="A22" s="5" t="s">
        <v>24</v>
      </c>
      <c r="B22" s="5" t="s">
        <v>25</v>
      </c>
      <c r="C22" s="5" t="s">
        <v>10</v>
      </c>
      <c r="D22" s="5" t="s">
        <v>26</v>
      </c>
      <c r="E22" s="6">
        <v>36527</v>
      </c>
      <c r="F22" s="7">
        <v>1135.79</v>
      </c>
    </row>
    <row r="23" spans="1:6">
      <c r="A23" s="5" t="s">
        <v>24</v>
      </c>
      <c r="B23" s="5" t="s">
        <v>25</v>
      </c>
      <c r="C23" s="5" t="s">
        <v>12</v>
      </c>
      <c r="D23" s="5" t="s">
        <v>26</v>
      </c>
      <c r="E23" s="6">
        <v>36588</v>
      </c>
      <c r="F23" s="7">
        <v>1135.79</v>
      </c>
    </row>
    <row r="24" spans="1:6">
      <c r="A24" s="5" t="s">
        <v>24</v>
      </c>
      <c r="B24" s="5" t="s">
        <v>25</v>
      </c>
      <c r="C24" s="5" t="s">
        <v>13</v>
      </c>
      <c r="D24" s="5" t="s">
        <v>26</v>
      </c>
      <c r="E24" s="6">
        <v>36624</v>
      </c>
      <c r="F24" s="7">
        <v>1108.58</v>
      </c>
    </row>
    <row r="25" spans="1:6">
      <c r="A25" s="5" t="s">
        <v>24</v>
      </c>
      <c r="B25" s="5" t="s">
        <v>25</v>
      </c>
      <c r="C25" s="5" t="s">
        <v>14</v>
      </c>
      <c r="D25" s="5" t="s">
        <v>26</v>
      </c>
      <c r="E25" s="6">
        <v>36646</v>
      </c>
      <c r="F25" s="7">
        <v>1135.79</v>
      </c>
    </row>
    <row r="26" spans="1:6">
      <c r="A26" s="5" t="s">
        <v>27</v>
      </c>
      <c r="B26" s="5" t="s">
        <v>28</v>
      </c>
      <c r="C26" s="5" t="s">
        <v>10</v>
      </c>
      <c r="D26" s="5" t="s">
        <v>29</v>
      </c>
      <c r="E26" s="6">
        <v>36540</v>
      </c>
      <c r="F26" s="7">
        <v>3643.22</v>
      </c>
    </row>
    <row r="27" spans="1:6">
      <c r="A27" s="5" t="s">
        <v>27</v>
      </c>
      <c r="B27" s="5" t="s">
        <v>28</v>
      </c>
      <c r="C27" s="5" t="s">
        <v>12</v>
      </c>
      <c r="D27" s="5" t="s">
        <v>29</v>
      </c>
      <c r="E27" s="6">
        <v>36563</v>
      </c>
      <c r="F27" s="7">
        <v>2768.6</v>
      </c>
    </row>
    <row r="28" spans="1:6">
      <c r="A28" s="5" t="s">
        <v>27</v>
      </c>
      <c r="B28" s="5" t="s">
        <v>28</v>
      </c>
      <c r="C28" s="5" t="s">
        <v>13</v>
      </c>
      <c r="D28" s="5" t="s">
        <v>29</v>
      </c>
      <c r="E28" s="6">
        <v>36596</v>
      </c>
      <c r="F28" s="7">
        <v>2826.5</v>
      </c>
    </row>
    <row r="29" spans="1:6">
      <c r="A29" s="5" t="s">
        <v>27</v>
      </c>
      <c r="B29" s="5" t="s">
        <v>28</v>
      </c>
      <c r="C29" s="5" t="s">
        <v>14</v>
      </c>
      <c r="D29" s="5" t="s">
        <v>29</v>
      </c>
      <c r="E29" s="6">
        <v>36625</v>
      </c>
      <c r="F29" s="7">
        <v>3084.99</v>
      </c>
    </row>
    <row r="30" spans="1:6">
      <c r="A30" s="5" t="s">
        <v>30</v>
      </c>
      <c r="B30" s="5" t="s">
        <v>28</v>
      </c>
      <c r="C30" s="5" t="s">
        <v>31</v>
      </c>
      <c r="D30" s="5" t="s">
        <v>29</v>
      </c>
      <c r="E30" s="6">
        <v>36527</v>
      </c>
      <c r="F30" s="7">
        <v>316.31</v>
      </c>
    </row>
    <row r="31" spans="1:6">
      <c r="A31" s="5" t="s">
        <v>30</v>
      </c>
      <c r="B31" s="5" t="s">
        <v>28</v>
      </c>
      <c r="C31" s="5" t="s">
        <v>31</v>
      </c>
      <c r="D31" s="5" t="s">
        <v>29</v>
      </c>
      <c r="E31" s="6">
        <v>36528</v>
      </c>
      <c r="F31" s="7">
        <v>948.96</v>
      </c>
    </row>
    <row r="32" spans="1:6">
      <c r="A32" s="5" t="s">
        <v>32</v>
      </c>
      <c r="B32" s="5" t="s">
        <v>33</v>
      </c>
      <c r="C32" s="5" t="s">
        <v>10</v>
      </c>
      <c r="D32" s="5" t="s">
        <v>34</v>
      </c>
      <c r="E32" s="6">
        <v>36540</v>
      </c>
      <c r="F32" s="7">
        <v>562.35</v>
      </c>
    </row>
    <row r="33" spans="1:6">
      <c r="A33" s="5" t="s">
        <v>32</v>
      </c>
      <c r="B33" s="5" t="s">
        <v>33</v>
      </c>
      <c r="C33" s="5" t="s">
        <v>12</v>
      </c>
      <c r="D33" s="5" t="s">
        <v>34</v>
      </c>
      <c r="E33" s="6">
        <v>36573</v>
      </c>
      <c r="F33" s="7">
        <v>562.35</v>
      </c>
    </row>
    <row r="34" spans="1:6">
      <c r="A34" s="5" t="s">
        <v>32</v>
      </c>
      <c r="B34" s="5" t="s">
        <v>33</v>
      </c>
      <c r="C34" s="5" t="s">
        <v>13</v>
      </c>
      <c r="D34" s="5" t="s">
        <v>34</v>
      </c>
      <c r="E34" s="6">
        <v>36603</v>
      </c>
      <c r="F34" s="7">
        <v>562.35</v>
      </c>
    </row>
    <row r="35" spans="1:6">
      <c r="A35" s="5" t="s">
        <v>32</v>
      </c>
      <c r="B35" s="5" t="s">
        <v>33</v>
      </c>
      <c r="C35" s="5" t="s">
        <v>14</v>
      </c>
      <c r="D35" s="5" t="s">
        <v>34</v>
      </c>
      <c r="E35" s="6">
        <v>36636</v>
      </c>
      <c r="F35" s="7">
        <v>562.35</v>
      </c>
    </row>
    <row r="36" spans="1:6">
      <c r="A36" s="5" t="s">
        <v>111</v>
      </c>
      <c r="B36" s="5" t="s">
        <v>28</v>
      </c>
      <c r="C36" s="5" t="s">
        <v>10</v>
      </c>
      <c r="D36" s="5" t="s">
        <v>29</v>
      </c>
      <c r="E36" s="6">
        <v>36536</v>
      </c>
      <c r="F36" s="7">
        <v>401.5</v>
      </c>
    </row>
    <row r="37" spans="1:6">
      <c r="A37" s="5" t="s">
        <v>111</v>
      </c>
      <c r="B37" s="5" t="s">
        <v>28</v>
      </c>
      <c r="C37" s="5" t="s">
        <v>12</v>
      </c>
      <c r="D37" s="5" t="s">
        <v>29</v>
      </c>
      <c r="E37" s="6">
        <v>36587</v>
      </c>
      <c r="F37" s="7">
        <v>402.5</v>
      </c>
    </row>
    <row r="38" spans="1:6">
      <c r="A38" s="5" t="s">
        <v>111</v>
      </c>
      <c r="B38" s="5" t="s">
        <v>28</v>
      </c>
      <c r="C38" s="5" t="s">
        <v>13</v>
      </c>
      <c r="D38" s="5" t="s">
        <v>29</v>
      </c>
      <c r="E38" s="6">
        <v>36618</v>
      </c>
      <c r="F38" s="7">
        <v>402.5</v>
      </c>
    </row>
    <row r="39" spans="1:6">
      <c r="A39" s="5" t="s">
        <v>111</v>
      </c>
      <c r="B39" s="5" t="s">
        <v>28</v>
      </c>
      <c r="C39" s="5" t="s">
        <v>14</v>
      </c>
      <c r="D39" s="5" t="s">
        <v>29</v>
      </c>
      <c r="E39" s="6">
        <v>36646</v>
      </c>
      <c r="F39" s="7">
        <v>402.5</v>
      </c>
    </row>
    <row r="40" spans="1:6">
      <c r="A40" s="5" t="s">
        <v>36</v>
      </c>
      <c r="B40" s="5" t="s">
        <v>37</v>
      </c>
      <c r="C40" s="5"/>
      <c r="D40" s="5" t="s">
        <v>38</v>
      </c>
      <c r="E40" s="6">
        <v>36533</v>
      </c>
      <c r="F40" s="7">
        <v>14950</v>
      </c>
    </row>
    <row r="41" spans="1:6">
      <c r="A41" s="5" t="s">
        <v>39</v>
      </c>
      <c r="B41" s="5" t="s">
        <v>40</v>
      </c>
      <c r="C41" s="5"/>
      <c r="D41" s="5" t="s">
        <v>40</v>
      </c>
      <c r="E41" s="6">
        <v>36533</v>
      </c>
      <c r="F41" s="7">
        <v>1209.4000000000001</v>
      </c>
    </row>
    <row r="42" spans="1:6">
      <c r="A42" s="5" t="s">
        <v>36</v>
      </c>
      <c r="B42" s="5" t="s">
        <v>37</v>
      </c>
      <c r="C42" s="5"/>
      <c r="D42" s="5" t="s">
        <v>34</v>
      </c>
      <c r="E42" s="6">
        <v>36532</v>
      </c>
      <c r="F42" s="7">
        <v>575</v>
      </c>
    </row>
    <row r="43" spans="1:6">
      <c r="A43" s="5" t="s">
        <v>41</v>
      </c>
      <c r="B43" s="5" t="s">
        <v>42</v>
      </c>
      <c r="C43" s="5"/>
      <c r="D43" s="5" t="s">
        <v>34</v>
      </c>
      <c r="E43" s="6">
        <v>36534</v>
      </c>
      <c r="F43" s="7">
        <v>124.73</v>
      </c>
    </row>
    <row r="44" spans="1:6">
      <c r="A44" s="5" t="s">
        <v>41</v>
      </c>
      <c r="B44" s="5" t="s">
        <v>42</v>
      </c>
      <c r="C44" s="5"/>
      <c r="D44" s="5" t="s">
        <v>34</v>
      </c>
      <c r="E44" s="6">
        <v>36535</v>
      </c>
      <c r="F44" s="7">
        <v>143.71</v>
      </c>
    </row>
    <row r="45" spans="1:6">
      <c r="A45" s="5" t="s">
        <v>41</v>
      </c>
      <c r="B45" s="5" t="s">
        <v>42</v>
      </c>
      <c r="C45" s="5"/>
      <c r="D45" s="5" t="s">
        <v>34</v>
      </c>
      <c r="E45" s="6">
        <v>36535</v>
      </c>
      <c r="F45" s="7">
        <v>17.899999999999999</v>
      </c>
    </row>
    <row r="46" spans="1:6">
      <c r="A46" s="5" t="s">
        <v>43</v>
      </c>
      <c r="B46" s="5" t="s">
        <v>37</v>
      </c>
      <c r="C46" s="5"/>
      <c r="D46" s="5" t="s">
        <v>38</v>
      </c>
      <c r="E46" s="6">
        <v>36538</v>
      </c>
      <c r="F46" s="7">
        <v>12490.01</v>
      </c>
    </row>
    <row r="47" spans="1:6">
      <c r="A47" s="5" t="s">
        <v>43</v>
      </c>
      <c r="B47" s="5" t="s">
        <v>37</v>
      </c>
      <c r="C47" s="5"/>
      <c r="D47" s="5" t="s">
        <v>34</v>
      </c>
      <c r="E47" s="6">
        <v>36538</v>
      </c>
      <c r="F47" s="7">
        <v>8602</v>
      </c>
    </row>
    <row r="48" spans="1:6">
      <c r="A48" s="5" t="s">
        <v>44</v>
      </c>
      <c r="B48" s="5" t="s">
        <v>37</v>
      </c>
      <c r="C48" s="5"/>
      <c r="D48" s="5" t="s">
        <v>34</v>
      </c>
      <c r="E48" s="6">
        <v>36538</v>
      </c>
      <c r="F48" s="7">
        <v>350.75</v>
      </c>
    </row>
    <row r="49" spans="1:6">
      <c r="A49" s="5" t="s">
        <v>36</v>
      </c>
      <c r="B49" s="5" t="s">
        <v>45</v>
      </c>
      <c r="C49" s="5"/>
      <c r="D49" s="5" t="s">
        <v>46</v>
      </c>
      <c r="E49" s="6">
        <v>36538</v>
      </c>
      <c r="F49" s="7">
        <v>776.25</v>
      </c>
    </row>
    <row r="50" spans="1:6">
      <c r="A50" s="5" t="s">
        <v>36</v>
      </c>
      <c r="B50" s="5" t="s">
        <v>45</v>
      </c>
      <c r="C50" s="5"/>
      <c r="D50" s="5" t="s">
        <v>46</v>
      </c>
      <c r="E50" s="6">
        <v>36538</v>
      </c>
      <c r="F50" s="7">
        <v>1380</v>
      </c>
    </row>
    <row r="51" spans="1:6">
      <c r="A51" s="5" t="s">
        <v>47</v>
      </c>
      <c r="B51" s="5" t="s">
        <v>48</v>
      </c>
      <c r="C51" s="5"/>
      <c r="D51" s="5" t="s">
        <v>48</v>
      </c>
      <c r="E51" s="6">
        <v>36540</v>
      </c>
      <c r="F51" s="7">
        <v>179.4</v>
      </c>
    </row>
    <row r="52" spans="1:6">
      <c r="A52" s="5" t="s">
        <v>35</v>
      </c>
      <c r="B52" s="5" t="s">
        <v>49</v>
      </c>
      <c r="C52" s="5"/>
      <c r="D52" s="5" t="s">
        <v>38</v>
      </c>
      <c r="E52" s="6">
        <v>36540</v>
      </c>
      <c r="F52" s="7">
        <v>4772.5</v>
      </c>
    </row>
    <row r="53" spans="1:6">
      <c r="A53" s="5" t="s">
        <v>32</v>
      </c>
      <c r="B53" s="5" t="s">
        <v>42</v>
      </c>
      <c r="C53" s="5"/>
      <c r="D53" s="5" t="s">
        <v>34</v>
      </c>
      <c r="E53" s="6">
        <v>36541</v>
      </c>
      <c r="F53" s="7">
        <v>195.28</v>
      </c>
    </row>
    <row r="54" spans="1:6">
      <c r="A54" s="5" t="s">
        <v>50</v>
      </c>
      <c r="B54" s="5" t="s">
        <v>51</v>
      </c>
      <c r="C54" s="5"/>
      <c r="D54" s="5" t="s">
        <v>34</v>
      </c>
      <c r="E54" s="6">
        <v>36545</v>
      </c>
      <c r="F54" s="7">
        <v>3427.06</v>
      </c>
    </row>
    <row r="55" spans="1:6">
      <c r="A55" s="5" t="s">
        <v>50</v>
      </c>
      <c r="B55" s="5" t="s">
        <v>51</v>
      </c>
      <c r="C55" s="5"/>
      <c r="D55" s="5" t="s">
        <v>34</v>
      </c>
      <c r="E55" s="6">
        <v>36576</v>
      </c>
      <c r="F55" s="7">
        <v>96.43</v>
      </c>
    </row>
    <row r="56" spans="1:6">
      <c r="A56" s="5" t="s">
        <v>52</v>
      </c>
      <c r="B56" s="5" t="s">
        <v>53</v>
      </c>
      <c r="C56" s="5"/>
      <c r="D56" s="5" t="s">
        <v>54</v>
      </c>
      <c r="E56" s="6">
        <v>36545</v>
      </c>
      <c r="F56" s="7">
        <v>8461</v>
      </c>
    </row>
    <row r="57" spans="1:6">
      <c r="A57" s="5" t="s">
        <v>39</v>
      </c>
      <c r="B57" s="5" t="s">
        <v>40</v>
      </c>
      <c r="C57" s="5"/>
      <c r="D57" s="5" t="s">
        <v>40</v>
      </c>
      <c r="E57" s="6">
        <v>36546</v>
      </c>
      <c r="F57" s="7">
        <v>575</v>
      </c>
    </row>
    <row r="58" spans="1:6">
      <c r="A58" s="5" t="s">
        <v>47</v>
      </c>
      <c r="B58" s="5" t="s">
        <v>48</v>
      </c>
      <c r="C58" s="5"/>
      <c r="D58" s="5" t="s">
        <v>48</v>
      </c>
      <c r="E58" s="6">
        <v>36545</v>
      </c>
      <c r="F58" s="7">
        <v>45.06</v>
      </c>
    </row>
    <row r="59" spans="1:6">
      <c r="A59" s="5" t="s">
        <v>55</v>
      </c>
      <c r="B59" s="5" t="s">
        <v>56</v>
      </c>
      <c r="C59" s="5"/>
      <c r="D59" s="5" t="s">
        <v>38</v>
      </c>
      <c r="E59" s="6">
        <v>36547</v>
      </c>
      <c r="F59" s="7">
        <v>4752.66</v>
      </c>
    </row>
    <row r="60" spans="1:6">
      <c r="A60" s="5" t="s">
        <v>32</v>
      </c>
      <c r="B60" s="5" t="s">
        <v>42</v>
      </c>
      <c r="C60" s="5"/>
      <c r="D60" s="5" t="s">
        <v>34</v>
      </c>
      <c r="E60" s="6">
        <v>36546</v>
      </c>
      <c r="F60" s="7">
        <v>450</v>
      </c>
    </row>
    <row r="61" spans="1:6">
      <c r="A61" s="5" t="s">
        <v>32</v>
      </c>
      <c r="B61" s="5" t="s">
        <v>42</v>
      </c>
      <c r="C61" s="5"/>
      <c r="D61" s="5" t="s">
        <v>34</v>
      </c>
      <c r="E61" s="6">
        <v>36549</v>
      </c>
      <c r="F61" s="7">
        <v>205.44</v>
      </c>
    </row>
    <row r="62" spans="1:6">
      <c r="A62" s="5" t="s">
        <v>57</v>
      </c>
      <c r="B62" s="5" t="s">
        <v>42</v>
      </c>
      <c r="C62" s="5"/>
      <c r="D62" s="5" t="s">
        <v>34</v>
      </c>
      <c r="E62" s="6">
        <v>36554</v>
      </c>
      <c r="F62" s="7">
        <v>324.10000000000002</v>
      </c>
    </row>
    <row r="63" spans="1:6">
      <c r="A63" s="5" t="s">
        <v>57</v>
      </c>
      <c r="B63" s="5" t="s">
        <v>42</v>
      </c>
      <c r="C63" s="5"/>
      <c r="D63" s="5" t="s">
        <v>34</v>
      </c>
      <c r="E63" s="6">
        <v>36555</v>
      </c>
      <c r="F63" s="7">
        <v>567</v>
      </c>
    </row>
    <row r="64" spans="1:6">
      <c r="A64" s="5" t="s">
        <v>43</v>
      </c>
      <c r="B64" s="5" t="s">
        <v>37</v>
      </c>
      <c r="C64" s="5"/>
      <c r="D64" s="5" t="s">
        <v>34</v>
      </c>
      <c r="E64" s="6">
        <v>36552</v>
      </c>
      <c r="F64" s="7">
        <v>816.5</v>
      </c>
    </row>
    <row r="65" spans="1:6">
      <c r="A65" s="5" t="s">
        <v>47</v>
      </c>
      <c r="B65" s="5" t="s">
        <v>48</v>
      </c>
      <c r="C65" s="5"/>
      <c r="D65" s="5" t="s">
        <v>48</v>
      </c>
      <c r="E65" s="6">
        <v>36552</v>
      </c>
      <c r="F65" s="7">
        <v>76.78</v>
      </c>
    </row>
    <row r="66" spans="1:6">
      <c r="A66" s="5" t="s">
        <v>58</v>
      </c>
      <c r="B66" s="5" t="s">
        <v>51</v>
      </c>
      <c r="C66" s="5"/>
      <c r="D66" s="5" t="s">
        <v>34</v>
      </c>
      <c r="E66" s="6">
        <v>36553</v>
      </c>
      <c r="F66" s="7">
        <v>105.92</v>
      </c>
    </row>
    <row r="67" spans="1:6">
      <c r="A67" s="5" t="s">
        <v>59</v>
      </c>
      <c r="B67" s="5" t="s">
        <v>48</v>
      </c>
      <c r="C67" s="5"/>
      <c r="D67" s="5" t="s">
        <v>48</v>
      </c>
      <c r="E67" s="6">
        <v>36556</v>
      </c>
      <c r="F67" s="7">
        <v>1625</v>
      </c>
    </row>
    <row r="68" spans="1:6">
      <c r="A68" s="5" t="s">
        <v>60</v>
      </c>
      <c r="B68" s="5" t="s">
        <v>48</v>
      </c>
      <c r="C68" s="5"/>
      <c r="D68" s="5" t="s">
        <v>48</v>
      </c>
      <c r="E68" s="6">
        <v>36556</v>
      </c>
      <c r="F68" s="7">
        <v>263.17</v>
      </c>
    </row>
    <row r="69" spans="1:6">
      <c r="A69" s="5" t="s">
        <v>61</v>
      </c>
      <c r="B69" s="5" t="s">
        <v>62</v>
      </c>
      <c r="C69" s="5"/>
      <c r="D69" s="5" t="s">
        <v>63</v>
      </c>
      <c r="E69" s="6">
        <v>36545</v>
      </c>
      <c r="F69" s="7">
        <v>93.6</v>
      </c>
    </row>
    <row r="70" spans="1:6">
      <c r="A70" s="5" t="s">
        <v>64</v>
      </c>
      <c r="B70" s="5" t="s">
        <v>65</v>
      </c>
      <c r="C70" s="5"/>
      <c r="D70" s="5" t="s">
        <v>34</v>
      </c>
      <c r="E70" s="6">
        <v>36561</v>
      </c>
      <c r="F70" s="7">
        <v>88.5</v>
      </c>
    </row>
    <row r="71" spans="1:6">
      <c r="A71" s="5" t="s">
        <v>36</v>
      </c>
      <c r="B71" s="5" t="s">
        <v>37</v>
      </c>
      <c r="C71" s="5"/>
      <c r="D71" s="5" t="s">
        <v>34</v>
      </c>
      <c r="E71" s="6">
        <v>36548</v>
      </c>
      <c r="F71" s="7">
        <v>224.25</v>
      </c>
    </row>
    <row r="72" spans="1:6">
      <c r="A72" s="5" t="s">
        <v>44</v>
      </c>
      <c r="B72" s="5" t="s">
        <v>65</v>
      </c>
      <c r="C72" s="5"/>
      <c r="D72" s="5" t="s">
        <v>34</v>
      </c>
      <c r="E72" s="6">
        <v>36527</v>
      </c>
      <c r="F72" s="7">
        <v>123.05</v>
      </c>
    </row>
    <row r="73" spans="1:6">
      <c r="A73" s="5" t="s">
        <v>66</v>
      </c>
      <c r="B73" s="5" t="s">
        <v>48</v>
      </c>
      <c r="C73" s="5"/>
      <c r="D73" s="5" t="s">
        <v>48</v>
      </c>
      <c r="E73" s="6">
        <v>36547</v>
      </c>
      <c r="F73" s="7">
        <v>140.76</v>
      </c>
    </row>
    <row r="74" spans="1:6">
      <c r="A74" s="5" t="s">
        <v>67</v>
      </c>
      <c r="B74" s="5" t="s">
        <v>68</v>
      </c>
      <c r="C74" s="5"/>
      <c r="D74" s="5" t="s">
        <v>69</v>
      </c>
      <c r="E74" s="6">
        <v>36554</v>
      </c>
      <c r="F74" s="7">
        <v>733.7</v>
      </c>
    </row>
    <row r="75" spans="1:6">
      <c r="A75" s="5" t="s">
        <v>41</v>
      </c>
      <c r="B75" s="5" t="s">
        <v>42</v>
      </c>
      <c r="C75" s="5"/>
      <c r="D75" s="5" t="s">
        <v>34</v>
      </c>
      <c r="E75" s="6">
        <v>36527</v>
      </c>
      <c r="F75" s="7">
        <v>207.72</v>
      </c>
    </row>
    <row r="76" spans="1:6">
      <c r="A76" s="5" t="s">
        <v>70</v>
      </c>
      <c r="B76" s="5" t="s">
        <v>62</v>
      </c>
      <c r="C76" s="5"/>
      <c r="D76" s="5" t="s">
        <v>63</v>
      </c>
      <c r="E76" s="6">
        <v>36536</v>
      </c>
      <c r="F76" s="7">
        <v>93.8</v>
      </c>
    </row>
    <row r="77" spans="1:6">
      <c r="A77" s="5" t="s">
        <v>70</v>
      </c>
      <c r="B77" s="5" t="s">
        <v>62</v>
      </c>
      <c r="C77" s="5"/>
      <c r="D77" s="5" t="s">
        <v>63</v>
      </c>
      <c r="E77" s="6">
        <v>36567</v>
      </c>
      <c r="F77" s="7">
        <v>93.8</v>
      </c>
    </row>
    <row r="78" spans="1:6">
      <c r="A78" s="5" t="s">
        <v>70</v>
      </c>
      <c r="B78" s="5" t="s">
        <v>62</v>
      </c>
      <c r="C78" s="5"/>
      <c r="D78" s="5" t="s">
        <v>63</v>
      </c>
      <c r="E78" s="6">
        <v>36568</v>
      </c>
      <c r="F78" s="7">
        <v>93.8</v>
      </c>
    </row>
    <row r="79" spans="1:6">
      <c r="A79" s="5" t="s">
        <v>71</v>
      </c>
      <c r="B79" s="5" t="s">
        <v>72</v>
      </c>
      <c r="C79" s="5"/>
      <c r="D79" s="5" t="s">
        <v>73</v>
      </c>
      <c r="E79" s="6">
        <v>36549</v>
      </c>
      <c r="F79" s="7">
        <v>95.1</v>
      </c>
    </row>
    <row r="80" spans="1:6">
      <c r="A80" s="5" t="s">
        <v>71</v>
      </c>
      <c r="B80" s="5" t="s">
        <v>72</v>
      </c>
      <c r="C80" s="5"/>
      <c r="D80" s="5" t="s">
        <v>73</v>
      </c>
      <c r="E80" s="6">
        <v>36549</v>
      </c>
      <c r="F80" s="7">
        <v>234.72</v>
      </c>
    </row>
    <row r="81" spans="1:6">
      <c r="A81" s="5" t="s">
        <v>39</v>
      </c>
      <c r="B81" s="5" t="s">
        <v>40</v>
      </c>
      <c r="C81" s="5"/>
      <c r="D81" s="5" t="s">
        <v>40</v>
      </c>
      <c r="E81" s="6">
        <v>36555</v>
      </c>
      <c r="F81" s="7">
        <v>495</v>
      </c>
    </row>
    <row r="82" spans="1:6">
      <c r="A82" s="5" t="s">
        <v>74</v>
      </c>
      <c r="B82" s="5" t="s">
        <v>51</v>
      </c>
      <c r="C82" s="5"/>
      <c r="D82" s="5" t="s">
        <v>34</v>
      </c>
      <c r="E82" s="6">
        <v>36533</v>
      </c>
      <c r="F82" s="7">
        <v>69.95</v>
      </c>
    </row>
    <row r="83" spans="1:6">
      <c r="A83" s="5" t="s">
        <v>74</v>
      </c>
      <c r="B83" s="5" t="s">
        <v>51</v>
      </c>
      <c r="C83" s="5"/>
      <c r="D83" s="5" t="s">
        <v>34</v>
      </c>
      <c r="E83" s="6">
        <v>36533</v>
      </c>
      <c r="F83" s="7">
        <v>52.9</v>
      </c>
    </row>
    <row r="84" spans="1:6">
      <c r="A84" s="5" t="s">
        <v>75</v>
      </c>
      <c r="B84" s="5" t="s">
        <v>76</v>
      </c>
      <c r="C84" s="5"/>
      <c r="D84" s="5" t="s">
        <v>76</v>
      </c>
      <c r="E84" s="6">
        <v>36541</v>
      </c>
      <c r="F84" s="7">
        <v>13</v>
      </c>
    </row>
    <row r="85" spans="1:6">
      <c r="A85" s="5" t="s">
        <v>77</v>
      </c>
      <c r="B85" s="5" t="s">
        <v>76</v>
      </c>
      <c r="C85" s="5"/>
      <c r="D85" s="5" t="s">
        <v>76</v>
      </c>
      <c r="E85" s="6">
        <v>36541</v>
      </c>
      <c r="F85" s="7">
        <v>65</v>
      </c>
    </row>
    <row r="86" spans="1:6">
      <c r="A86" s="5" t="s">
        <v>74</v>
      </c>
      <c r="B86" s="5" t="s">
        <v>51</v>
      </c>
      <c r="C86" s="5"/>
      <c r="D86" s="5" t="s">
        <v>34</v>
      </c>
      <c r="E86" s="6">
        <v>36541</v>
      </c>
      <c r="F86" s="7">
        <v>84.95</v>
      </c>
    </row>
    <row r="87" spans="1:6">
      <c r="A87" s="5" t="s">
        <v>74</v>
      </c>
      <c r="B87" s="5" t="s">
        <v>51</v>
      </c>
      <c r="C87" s="5"/>
      <c r="D87" s="5" t="s">
        <v>34</v>
      </c>
      <c r="E87" s="6">
        <v>36541</v>
      </c>
      <c r="F87" s="7">
        <v>5.99</v>
      </c>
    </row>
    <row r="88" spans="1:6">
      <c r="A88" s="5" t="s">
        <v>78</v>
      </c>
      <c r="B88" s="5" t="s">
        <v>79</v>
      </c>
      <c r="C88" s="5"/>
      <c r="D88" s="5" t="s">
        <v>34</v>
      </c>
      <c r="E88" s="6">
        <v>36543</v>
      </c>
      <c r="F88" s="7">
        <v>3.92</v>
      </c>
    </row>
    <row r="89" spans="1:6">
      <c r="A89" s="5" t="s">
        <v>80</v>
      </c>
      <c r="B89" s="5" t="s">
        <v>79</v>
      </c>
      <c r="C89" s="5"/>
      <c r="D89" s="5" t="s">
        <v>34</v>
      </c>
      <c r="E89" s="6">
        <v>36545</v>
      </c>
      <c r="F89" s="7">
        <v>24.5</v>
      </c>
    </row>
    <row r="90" spans="1:6">
      <c r="A90" s="5" t="s">
        <v>78</v>
      </c>
      <c r="B90" s="5" t="s">
        <v>79</v>
      </c>
      <c r="C90" s="5"/>
      <c r="D90" s="5" t="s">
        <v>34</v>
      </c>
      <c r="E90" s="6">
        <v>36547</v>
      </c>
      <c r="F90" s="7">
        <v>18.940000000000001</v>
      </c>
    </row>
    <row r="91" spans="1:6">
      <c r="A91" s="5" t="s">
        <v>74</v>
      </c>
      <c r="B91" s="5" t="s">
        <v>51</v>
      </c>
      <c r="C91" s="5"/>
      <c r="D91" s="5" t="s">
        <v>34</v>
      </c>
      <c r="E91" s="6">
        <v>36554</v>
      </c>
      <c r="F91" s="7">
        <v>49.9</v>
      </c>
    </row>
    <row r="92" spans="1:6">
      <c r="A92" s="5" t="s">
        <v>81</v>
      </c>
      <c r="B92" s="5" t="s">
        <v>42</v>
      </c>
      <c r="C92" s="5"/>
      <c r="D92" s="5" t="s">
        <v>34</v>
      </c>
      <c r="E92" s="6">
        <v>36554</v>
      </c>
      <c r="F92" s="7">
        <v>5</v>
      </c>
    </row>
    <row r="93" spans="1:6">
      <c r="A93" s="5" t="s">
        <v>82</v>
      </c>
      <c r="B93" s="5" t="s">
        <v>79</v>
      </c>
      <c r="C93" s="5"/>
      <c r="D93" s="5" t="s">
        <v>34</v>
      </c>
      <c r="E93" s="6">
        <v>36555</v>
      </c>
      <c r="F93" s="7">
        <v>38</v>
      </c>
    </row>
    <row r="94" spans="1:6">
      <c r="A94" s="5" t="s">
        <v>81</v>
      </c>
      <c r="B94" s="5" t="s">
        <v>42</v>
      </c>
      <c r="C94" s="5"/>
      <c r="D94" s="5" t="s">
        <v>34</v>
      </c>
      <c r="E94" s="6">
        <v>36541</v>
      </c>
      <c r="F94" s="7">
        <v>79.89</v>
      </c>
    </row>
    <row r="95" spans="1:6">
      <c r="A95" s="5" t="s">
        <v>83</v>
      </c>
      <c r="B95" s="5" t="s">
        <v>76</v>
      </c>
      <c r="C95" s="5"/>
      <c r="D95" s="5" t="s">
        <v>76</v>
      </c>
      <c r="E95" s="6">
        <v>36554</v>
      </c>
      <c r="F95" s="7">
        <v>2524</v>
      </c>
    </row>
    <row r="96" spans="1:6">
      <c r="A96" s="5" t="s">
        <v>83</v>
      </c>
      <c r="B96" s="5" t="s">
        <v>76</v>
      </c>
      <c r="C96" s="5"/>
      <c r="D96" s="5" t="s">
        <v>76</v>
      </c>
      <c r="E96" s="6">
        <v>36554</v>
      </c>
      <c r="F96" s="7">
        <v>3180</v>
      </c>
    </row>
    <row r="97" spans="1:6">
      <c r="A97" s="5" t="s">
        <v>83</v>
      </c>
      <c r="B97" s="5" t="s">
        <v>76</v>
      </c>
      <c r="C97" s="5"/>
      <c r="D97" s="5" t="s">
        <v>76</v>
      </c>
      <c r="E97" s="6">
        <v>36554</v>
      </c>
      <c r="F97" s="7">
        <v>1267</v>
      </c>
    </row>
    <row r="98" spans="1:6">
      <c r="A98" s="5" t="s">
        <v>84</v>
      </c>
      <c r="B98" s="5" t="s">
        <v>65</v>
      </c>
      <c r="C98" s="5"/>
      <c r="D98" s="5" t="s">
        <v>34</v>
      </c>
      <c r="E98" s="6">
        <v>36549</v>
      </c>
      <c r="F98" s="7">
        <v>36.619999999999997</v>
      </c>
    </row>
    <row r="99" spans="1:6">
      <c r="A99" s="5" t="s">
        <v>85</v>
      </c>
      <c r="B99" s="5" t="s">
        <v>65</v>
      </c>
      <c r="C99" s="5"/>
      <c r="D99" s="5" t="s">
        <v>34</v>
      </c>
      <c r="E99" s="6">
        <v>36554</v>
      </c>
      <c r="F99" s="7">
        <v>46.64</v>
      </c>
    </row>
    <row r="100" spans="1:6">
      <c r="A100" s="5" t="s">
        <v>86</v>
      </c>
      <c r="B100" s="5" t="s">
        <v>76</v>
      </c>
      <c r="C100" s="5"/>
      <c r="D100" s="5" t="s">
        <v>76</v>
      </c>
      <c r="E100" s="6">
        <v>36554</v>
      </c>
      <c r="F100" s="7">
        <v>1864</v>
      </c>
    </row>
    <row r="101" spans="1:6">
      <c r="A101" s="5" t="s">
        <v>87</v>
      </c>
      <c r="B101" s="5" t="s">
        <v>72</v>
      </c>
      <c r="C101" s="5"/>
      <c r="D101" s="5" t="s">
        <v>73</v>
      </c>
      <c r="E101" s="6">
        <v>36556</v>
      </c>
      <c r="F101" s="7">
        <v>205.39</v>
      </c>
    </row>
    <row r="102" spans="1:6">
      <c r="A102" s="5" t="s">
        <v>86</v>
      </c>
      <c r="B102" s="5" t="s">
        <v>76</v>
      </c>
      <c r="C102" s="5"/>
      <c r="D102" s="5" t="s">
        <v>76</v>
      </c>
      <c r="E102" s="6">
        <v>36555</v>
      </c>
      <c r="F102" s="7">
        <v>3230</v>
      </c>
    </row>
    <row r="103" spans="1:6">
      <c r="A103" s="5" t="s">
        <v>86</v>
      </c>
      <c r="B103" s="5" t="s">
        <v>76</v>
      </c>
      <c r="C103" s="5"/>
      <c r="D103" s="5" t="s">
        <v>76</v>
      </c>
      <c r="E103" s="6">
        <v>36560</v>
      </c>
      <c r="F103" s="7">
        <v>4798.5</v>
      </c>
    </row>
    <row r="104" spans="1:6">
      <c r="A104" s="5" t="s">
        <v>87</v>
      </c>
      <c r="B104" s="5" t="s">
        <v>72</v>
      </c>
      <c r="C104" s="5"/>
      <c r="D104" s="5" t="s">
        <v>73</v>
      </c>
      <c r="E104" s="6">
        <v>36562</v>
      </c>
      <c r="F104" s="7">
        <v>396.1</v>
      </c>
    </row>
    <row r="105" spans="1:6">
      <c r="A105" s="5" t="s">
        <v>88</v>
      </c>
      <c r="B105" s="5" t="s">
        <v>89</v>
      </c>
      <c r="C105" s="5"/>
      <c r="D105" s="5" t="s">
        <v>69</v>
      </c>
      <c r="E105" s="6">
        <v>36562</v>
      </c>
      <c r="F105" s="7">
        <v>342.89</v>
      </c>
    </row>
    <row r="106" spans="1:6">
      <c r="A106" s="5" t="s">
        <v>90</v>
      </c>
      <c r="B106" s="5" t="s">
        <v>42</v>
      </c>
      <c r="C106" s="5"/>
      <c r="D106" s="5" t="s">
        <v>34</v>
      </c>
      <c r="E106" s="6">
        <v>36563</v>
      </c>
      <c r="F106" s="7">
        <v>241.63</v>
      </c>
    </row>
    <row r="107" spans="1:6">
      <c r="A107" s="5" t="s">
        <v>90</v>
      </c>
      <c r="B107" s="5" t="s">
        <v>42</v>
      </c>
      <c r="C107" s="5"/>
      <c r="D107" s="5" t="s">
        <v>34</v>
      </c>
      <c r="E107" s="6">
        <v>36566</v>
      </c>
      <c r="F107" s="7">
        <v>141.63</v>
      </c>
    </row>
    <row r="108" spans="1:6">
      <c r="A108" s="5" t="s">
        <v>36</v>
      </c>
      <c r="B108" s="5" t="s">
        <v>37</v>
      </c>
      <c r="C108" s="5"/>
      <c r="D108" s="5" t="s">
        <v>34</v>
      </c>
      <c r="E108" s="6">
        <v>36566</v>
      </c>
      <c r="F108" s="7">
        <v>790.63</v>
      </c>
    </row>
    <row r="109" spans="1:6">
      <c r="A109" s="5" t="s">
        <v>91</v>
      </c>
      <c r="B109" s="5" t="s">
        <v>65</v>
      </c>
      <c r="C109" s="5"/>
      <c r="D109" s="5" t="s">
        <v>34</v>
      </c>
      <c r="E109" s="6">
        <v>36559</v>
      </c>
      <c r="F109" s="7">
        <v>16.5</v>
      </c>
    </row>
    <row r="110" spans="1:6">
      <c r="A110" s="5" t="s">
        <v>74</v>
      </c>
      <c r="B110" s="5" t="s">
        <v>79</v>
      </c>
      <c r="C110" s="5"/>
      <c r="D110" s="5" t="s">
        <v>34</v>
      </c>
      <c r="E110" s="6">
        <v>36560</v>
      </c>
      <c r="F110" s="7">
        <v>47.9</v>
      </c>
    </row>
    <row r="111" spans="1:6">
      <c r="A111" s="5" t="s">
        <v>59</v>
      </c>
      <c r="B111" s="5" t="s">
        <v>48</v>
      </c>
      <c r="C111" s="5"/>
      <c r="D111" s="5" t="s">
        <v>48</v>
      </c>
      <c r="E111" s="6">
        <v>36560</v>
      </c>
      <c r="F111" s="7">
        <v>125</v>
      </c>
    </row>
    <row r="112" spans="1:6">
      <c r="A112" s="5" t="s">
        <v>59</v>
      </c>
      <c r="B112" s="5" t="s">
        <v>48</v>
      </c>
      <c r="C112" s="5"/>
      <c r="D112" s="5" t="s">
        <v>48</v>
      </c>
      <c r="E112" s="6">
        <v>36561</v>
      </c>
      <c r="F112" s="7">
        <v>85</v>
      </c>
    </row>
    <row r="113" spans="1:6">
      <c r="A113" s="5" t="s">
        <v>92</v>
      </c>
      <c r="B113" s="5" t="s">
        <v>48</v>
      </c>
      <c r="C113" s="5"/>
      <c r="D113" s="5" t="s">
        <v>48</v>
      </c>
      <c r="E113" s="6">
        <v>36562</v>
      </c>
      <c r="F113" s="7">
        <v>16</v>
      </c>
    </row>
    <row r="114" spans="1:6">
      <c r="A114" s="5" t="s">
        <v>92</v>
      </c>
      <c r="B114" s="5" t="s">
        <v>48</v>
      </c>
      <c r="C114" s="5"/>
      <c r="D114" s="5" t="s">
        <v>48</v>
      </c>
      <c r="E114" s="6">
        <v>36562</v>
      </c>
      <c r="F114" s="7">
        <v>18</v>
      </c>
    </row>
    <row r="115" spans="1:6">
      <c r="A115" s="5" t="s">
        <v>88</v>
      </c>
      <c r="B115" s="5" t="s">
        <v>89</v>
      </c>
      <c r="C115" s="5"/>
      <c r="D115" s="5" t="s">
        <v>69</v>
      </c>
      <c r="E115" s="6">
        <v>36562</v>
      </c>
      <c r="F115" s="7">
        <v>11.8</v>
      </c>
    </row>
    <row r="116" spans="1:6">
      <c r="A116" s="5" t="s">
        <v>93</v>
      </c>
      <c r="B116" s="5" t="s">
        <v>48</v>
      </c>
      <c r="C116" s="5"/>
      <c r="D116" s="5" t="s">
        <v>48</v>
      </c>
      <c r="E116" s="6">
        <v>36566</v>
      </c>
      <c r="F116" s="7">
        <v>176.88</v>
      </c>
    </row>
    <row r="117" spans="1:6">
      <c r="A117" s="5" t="s">
        <v>94</v>
      </c>
      <c r="B117" s="5" t="s">
        <v>95</v>
      </c>
      <c r="C117" s="5"/>
      <c r="D117" s="5" t="s">
        <v>26</v>
      </c>
      <c r="E117" s="6">
        <v>36568</v>
      </c>
      <c r="F117" s="7">
        <v>135.93</v>
      </c>
    </row>
    <row r="118" spans="1:6">
      <c r="A118" s="5" t="s">
        <v>96</v>
      </c>
      <c r="B118" s="5" t="s">
        <v>63</v>
      </c>
      <c r="C118" s="5"/>
      <c r="D118" s="5" t="s">
        <v>63</v>
      </c>
      <c r="E118" s="6">
        <v>36580</v>
      </c>
      <c r="F118" s="7">
        <v>230</v>
      </c>
    </row>
    <row r="119" spans="1:6">
      <c r="A119" s="5" t="s">
        <v>87</v>
      </c>
      <c r="B119" s="5" t="s">
        <v>72</v>
      </c>
      <c r="C119" s="5"/>
      <c r="D119" s="5" t="s">
        <v>73</v>
      </c>
      <c r="E119" s="6">
        <v>36566</v>
      </c>
      <c r="F119" s="7">
        <v>135.1</v>
      </c>
    </row>
    <row r="120" spans="1:6">
      <c r="A120" s="5" t="s">
        <v>97</v>
      </c>
      <c r="B120" s="5" t="s">
        <v>51</v>
      </c>
      <c r="C120" s="5"/>
      <c r="D120" s="5" t="s">
        <v>34</v>
      </c>
      <c r="E120" s="6">
        <v>36569</v>
      </c>
      <c r="F120" s="7">
        <v>24.95</v>
      </c>
    </row>
    <row r="121" spans="1:6">
      <c r="A121" s="5" t="s">
        <v>47</v>
      </c>
      <c r="B121" s="5" t="s">
        <v>48</v>
      </c>
      <c r="C121" s="5"/>
      <c r="D121" s="5" t="s">
        <v>48</v>
      </c>
      <c r="E121" s="6">
        <v>36575</v>
      </c>
      <c r="F121" s="7">
        <v>48.19</v>
      </c>
    </row>
    <row r="122" spans="1:6">
      <c r="A122" s="5" t="s">
        <v>47</v>
      </c>
      <c r="B122" s="5" t="s">
        <v>48</v>
      </c>
      <c r="C122" s="5"/>
      <c r="D122" s="5" t="s">
        <v>48</v>
      </c>
      <c r="E122" s="6">
        <v>36576</v>
      </c>
      <c r="F122" s="7">
        <v>89</v>
      </c>
    </row>
    <row r="123" spans="1:6">
      <c r="A123" s="5" t="s">
        <v>32</v>
      </c>
      <c r="B123" s="5" t="s">
        <v>42</v>
      </c>
      <c r="C123" s="5"/>
      <c r="D123" s="5" t="s">
        <v>34</v>
      </c>
      <c r="E123" s="6">
        <v>36580</v>
      </c>
      <c r="F123" s="7">
        <v>21.14</v>
      </c>
    </row>
    <row r="124" spans="1:6">
      <c r="A124" s="5" t="s">
        <v>32</v>
      </c>
      <c r="B124" s="5" t="s">
        <v>42</v>
      </c>
      <c r="C124" s="5"/>
      <c r="D124" s="5" t="s">
        <v>34</v>
      </c>
      <c r="E124" s="6">
        <v>36583</v>
      </c>
      <c r="F124" s="7">
        <v>598.04999999999995</v>
      </c>
    </row>
    <row r="125" spans="1:6">
      <c r="A125" s="5" t="s">
        <v>32</v>
      </c>
      <c r="B125" s="5" t="s">
        <v>42</v>
      </c>
      <c r="C125" s="5"/>
      <c r="D125" s="5" t="s">
        <v>34</v>
      </c>
      <c r="E125" s="6">
        <v>36583</v>
      </c>
      <c r="F125" s="7">
        <v>264.8</v>
      </c>
    </row>
    <row r="126" spans="1:6">
      <c r="A126" s="5" t="s">
        <v>86</v>
      </c>
      <c r="B126" s="5" t="s">
        <v>76</v>
      </c>
      <c r="C126" s="5"/>
      <c r="D126" s="5" t="s">
        <v>76</v>
      </c>
      <c r="E126" s="6">
        <v>36583</v>
      </c>
      <c r="F126" s="7">
        <v>199</v>
      </c>
    </row>
    <row r="127" spans="1:6">
      <c r="A127" s="5" t="s">
        <v>81</v>
      </c>
      <c r="B127" s="5" t="s">
        <v>42</v>
      </c>
      <c r="C127" s="5"/>
      <c r="D127" s="5" t="s">
        <v>34</v>
      </c>
      <c r="E127" s="6">
        <v>36584</v>
      </c>
      <c r="F127" s="7">
        <v>72</v>
      </c>
    </row>
    <row r="128" spans="1:6">
      <c r="A128" s="5" t="s">
        <v>90</v>
      </c>
      <c r="B128" s="5" t="s">
        <v>42</v>
      </c>
      <c r="C128" s="5"/>
      <c r="D128" s="5" t="s">
        <v>34</v>
      </c>
      <c r="E128" s="6">
        <v>36584</v>
      </c>
      <c r="F128" s="7">
        <v>43.95</v>
      </c>
    </row>
    <row r="129" spans="1:6">
      <c r="A129" s="5" t="s">
        <v>90</v>
      </c>
      <c r="B129" s="5" t="s">
        <v>65</v>
      </c>
      <c r="C129" s="5"/>
      <c r="D129" s="5" t="s">
        <v>34</v>
      </c>
      <c r="E129" s="6">
        <v>36584</v>
      </c>
      <c r="F129" s="7">
        <v>92.18</v>
      </c>
    </row>
    <row r="130" spans="1:6">
      <c r="A130" s="5" t="s">
        <v>71</v>
      </c>
      <c r="B130" s="5" t="s">
        <v>72</v>
      </c>
      <c r="C130" s="5"/>
      <c r="D130" s="5" t="s">
        <v>73</v>
      </c>
      <c r="E130" s="6">
        <v>36584</v>
      </c>
      <c r="F130" s="7">
        <v>116.1</v>
      </c>
    </row>
    <row r="131" spans="1:6">
      <c r="A131" s="5" t="s">
        <v>98</v>
      </c>
      <c r="B131" s="5" t="s">
        <v>48</v>
      </c>
      <c r="C131" s="5"/>
      <c r="D131" s="5" t="s">
        <v>48</v>
      </c>
      <c r="E131" s="6">
        <v>36584</v>
      </c>
      <c r="F131" s="7">
        <v>280</v>
      </c>
    </row>
    <row r="132" spans="1:6">
      <c r="A132" s="5" t="s">
        <v>88</v>
      </c>
      <c r="B132" s="5" t="s">
        <v>89</v>
      </c>
      <c r="C132" s="5"/>
      <c r="D132" s="5" t="s">
        <v>69</v>
      </c>
      <c r="E132" s="6">
        <v>36576</v>
      </c>
      <c r="F132" s="7">
        <v>20</v>
      </c>
    </row>
    <row r="133" spans="1:6">
      <c r="A133" s="5" t="s">
        <v>71</v>
      </c>
      <c r="B133" s="5" t="s">
        <v>72</v>
      </c>
      <c r="C133" s="5"/>
      <c r="D133" s="5" t="s">
        <v>73</v>
      </c>
      <c r="E133" s="6">
        <v>36582</v>
      </c>
      <c r="F133" s="7">
        <v>333.5</v>
      </c>
    </row>
    <row r="134" spans="1:6">
      <c r="A134" s="5" t="s">
        <v>99</v>
      </c>
      <c r="B134" s="5" t="s">
        <v>76</v>
      </c>
      <c r="C134" s="5"/>
      <c r="D134" s="5" t="s">
        <v>76</v>
      </c>
      <c r="E134" s="6">
        <v>36584</v>
      </c>
      <c r="F134" s="7">
        <v>5475</v>
      </c>
    </row>
    <row r="135" spans="1:6">
      <c r="A135" s="5" t="s">
        <v>99</v>
      </c>
      <c r="B135" s="5" t="s">
        <v>76</v>
      </c>
      <c r="C135" s="5"/>
      <c r="D135" s="5" t="s">
        <v>76</v>
      </c>
      <c r="E135" s="6">
        <v>36584</v>
      </c>
      <c r="F135" s="7">
        <v>163</v>
      </c>
    </row>
    <row r="136" spans="1:6">
      <c r="A136" s="5" t="s">
        <v>39</v>
      </c>
      <c r="B136" s="5" t="s">
        <v>40</v>
      </c>
      <c r="C136" s="5"/>
      <c r="D136" s="5" t="s">
        <v>40</v>
      </c>
      <c r="E136" s="6">
        <v>36581</v>
      </c>
      <c r="F136" s="7">
        <v>3000</v>
      </c>
    </row>
    <row r="137" spans="1:6">
      <c r="A137" s="5" t="s">
        <v>100</v>
      </c>
      <c r="B137" s="5" t="s">
        <v>101</v>
      </c>
      <c r="C137" s="5"/>
      <c r="D137" s="5" t="s">
        <v>54</v>
      </c>
      <c r="E137" s="6">
        <v>36589</v>
      </c>
      <c r="F137" s="7">
        <v>2959.11</v>
      </c>
    </row>
    <row r="138" spans="1:6">
      <c r="A138" s="5" t="s">
        <v>102</v>
      </c>
      <c r="B138" s="5" t="s">
        <v>101</v>
      </c>
      <c r="C138" s="5"/>
      <c r="D138" s="5" t="s">
        <v>54</v>
      </c>
      <c r="E138" s="6">
        <v>36589</v>
      </c>
      <c r="F138" s="7">
        <v>4395.3</v>
      </c>
    </row>
    <row r="139" spans="1:6">
      <c r="A139" s="5" t="s">
        <v>102</v>
      </c>
      <c r="B139" s="5" t="s">
        <v>101</v>
      </c>
      <c r="C139" s="5"/>
      <c r="D139" s="5" t="s">
        <v>54</v>
      </c>
      <c r="E139" s="6">
        <v>36589</v>
      </c>
      <c r="F139" s="7">
        <v>2732.98</v>
      </c>
    </row>
    <row r="140" spans="1:6">
      <c r="A140" s="5" t="s">
        <v>44</v>
      </c>
      <c r="B140" s="5" t="s">
        <v>42</v>
      </c>
      <c r="C140" s="5"/>
      <c r="D140" s="5" t="s">
        <v>34</v>
      </c>
      <c r="E140" s="6">
        <v>36589</v>
      </c>
      <c r="F140" s="7">
        <v>569.14</v>
      </c>
    </row>
    <row r="141" spans="1:6">
      <c r="A141" s="5" t="s">
        <v>44</v>
      </c>
      <c r="B141" s="5" t="s">
        <v>65</v>
      </c>
      <c r="C141" s="5"/>
      <c r="D141" s="5" t="s">
        <v>34</v>
      </c>
      <c r="E141" s="6">
        <v>36589</v>
      </c>
      <c r="F141" s="7">
        <v>114.49</v>
      </c>
    </row>
    <row r="142" spans="1:6">
      <c r="A142" s="5" t="s">
        <v>86</v>
      </c>
      <c r="B142" s="5" t="s">
        <v>76</v>
      </c>
      <c r="C142" s="5"/>
      <c r="D142" s="5" t="s">
        <v>76</v>
      </c>
      <c r="E142" s="6">
        <v>36591</v>
      </c>
      <c r="F142" s="7">
        <v>65</v>
      </c>
    </row>
    <row r="143" spans="1:6">
      <c r="A143" s="5" t="s">
        <v>87</v>
      </c>
      <c r="B143" s="5" t="s">
        <v>72</v>
      </c>
      <c r="C143" s="5"/>
      <c r="D143" s="5" t="s">
        <v>73</v>
      </c>
      <c r="E143" s="6">
        <v>36591</v>
      </c>
      <c r="F143" s="7">
        <v>75.44</v>
      </c>
    </row>
    <row r="144" spans="1:6">
      <c r="A144" s="5" t="s">
        <v>88</v>
      </c>
      <c r="B144" s="5" t="s">
        <v>89</v>
      </c>
      <c r="C144" s="5"/>
      <c r="D144" s="5" t="s">
        <v>69</v>
      </c>
      <c r="E144" s="6">
        <v>36592</v>
      </c>
      <c r="F144" s="7">
        <v>496.99</v>
      </c>
    </row>
    <row r="145" spans="1:6">
      <c r="A145" s="5" t="s">
        <v>90</v>
      </c>
      <c r="B145" s="5" t="s">
        <v>42</v>
      </c>
      <c r="C145" s="5"/>
      <c r="D145" s="5" t="s">
        <v>34</v>
      </c>
      <c r="E145" s="6">
        <v>36596</v>
      </c>
      <c r="F145" s="7">
        <v>45.89</v>
      </c>
    </row>
    <row r="146" spans="1:6">
      <c r="A146" s="5" t="s">
        <v>36</v>
      </c>
      <c r="B146" s="5" t="s">
        <v>37</v>
      </c>
      <c r="C146" s="5"/>
      <c r="D146" s="5" t="s">
        <v>34</v>
      </c>
      <c r="E146" s="6">
        <v>36598</v>
      </c>
      <c r="F146" s="7">
        <v>396.75</v>
      </c>
    </row>
    <row r="147" spans="1:6">
      <c r="A147" s="5" t="s">
        <v>88</v>
      </c>
      <c r="B147" s="5" t="s">
        <v>89</v>
      </c>
      <c r="C147" s="5"/>
      <c r="D147" s="5" t="s">
        <v>69</v>
      </c>
      <c r="E147" s="6">
        <v>36598</v>
      </c>
      <c r="F147" s="7">
        <v>73.22</v>
      </c>
    </row>
    <row r="148" spans="1:6">
      <c r="A148" s="5" t="s">
        <v>90</v>
      </c>
      <c r="B148" s="5" t="s">
        <v>42</v>
      </c>
      <c r="C148" s="5"/>
      <c r="D148" s="5" t="s">
        <v>34</v>
      </c>
      <c r="E148" s="6">
        <v>36603</v>
      </c>
      <c r="F148" s="7">
        <v>135.96</v>
      </c>
    </row>
    <row r="149" spans="1:6">
      <c r="A149" s="5" t="s">
        <v>102</v>
      </c>
      <c r="B149" s="5" t="s">
        <v>101</v>
      </c>
      <c r="C149" s="5"/>
      <c r="D149" s="5" t="s">
        <v>54</v>
      </c>
      <c r="E149" s="6">
        <v>36603</v>
      </c>
      <c r="F149" s="7">
        <v>143.75</v>
      </c>
    </row>
    <row r="150" spans="1:6">
      <c r="A150" s="5" t="s">
        <v>90</v>
      </c>
      <c r="B150" s="5" t="s">
        <v>42</v>
      </c>
      <c r="C150" s="5"/>
      <c r="D150" s="5" t="s">
        <v>34</v>
      </c>
      <c r="E150" s="6">
        <v>36604</v>
      </c>
      <c r="F150" s="7">
        <v>278</v>
      </c>
    </row>
    <row r="151" spans="1:6">
      <c r="A151" s="5" t="s">
        <v>90</v>
      </c>
      <c r="B151" s="5" t="s">
        <v>42</v>
      </c>
      <c r="C151" s="5"/>
      <c r="D151" s="5" t="s">
        <v>34</v>
      </c>
      <c r="E151" s="6">
        <v>36599</v>
      </c>
      <c r="F151" s="7">
        <v>19.11</v>
      </c>
    </row>
    <row r="152" spans="1:6">
      <c r="A152" s="5" t="s">
        <v>85</v>
      </c>
      <c r="B152" s="5" t="s">
        <v>65</v>
      </c>
      <c r="C152" s="5"/>
      <c r="D152" s="5" t="s">
        <v>34</v>
      </c>
      <c r="E152" s="6">
        <v>36617</v>
      </c>
      <c r="F152" s="7">
        <v>198</v>
      </c>
    </row>
    <row r="153" spans="1:6">
      <c r="A153" s="5" t="s">
        <v>61</v>
      </c>
      <c r="B153" s="5" t="s">
        <v>62</v>
      </c>
      <c r="C153" s="5"/>
      <c r="D153" s="5" t="s">
        <v>63</v>
      </c>
      <c r="E153" s="6">
        <v>36617</v>
      </c>
      <c r="F153" s="7">
        <v>2022.55</v>
      </c>
    </row>
    <row r="154" spans="1:6">
      <c r="A154" s="5" t="s">
        <v>90</v>
      </c>
      <c r="B154" s="5" t="s">
        <v>42</v>
      </c>
      <c r="C154" s="5"/>
      <c r="D154" s="5" t="s">
        <v>34</v>
      </c>
      <c r="E154" s="6">
        <v>36618</v>
      </c>
      <c r="F154" s="7">
        <v>118.14</v>
      </c>
    </row>
    <row r="155" spans="1:6">
      <c r="A155" s="5" t="s">
        <v>32</v>
      </c>
      <c r="B155" s="5" t="s">
        <v>42</v>
      </c>
      <c r="C155" s="5"/>
      <c r="D155" s="5" t="s">
        <v>34</v>
      </c>
      <c r="E155" s="6">
        <v>36618</v>
      </c>
      <c r="F155" s="7">
        <v>210.75</v>
      </c>
    </row>
    <row r="156" spans="1:6">
      <c r="A156" s="5" t="s">
        <v>71</v>
      </c>
      <c r="B156" s="5" t="s">
        <v>72</v>
      </c>
      <c r="C156" s="5"/>
      <c r="D156" s="5" t="s">
        <v>73</v>
      </c>
      <c r="E156" s="6">
        <v>36611</v>
      </c>
      <c r="F156" s="7">
        <v>18.600000000000001</v>
      </c>
    </row>
    <row r="157" spans="1:6">
      <c r="A157" s="5" t="s">
        <v>86</v>
      </c>
      <c r="B157" s="5" t="s">
        <v>76</v>
      </c>
      <c r="C157" s="5"/>
      <c r="D157" s="5" t="s">
        <v>76</v>
      </c>
      <c r="E157" s="6">
        <v>36589</v>
      </c>
      <c r="F157" s="7">
        <v>755.9</v>
      </c>
    </row>
    <row r="158" spans="1:6">
      <c r="A158" s="5" t="s">
        <v>99</v>
      </c>
      <c r="B158" s="5" t="s">
        <v>76</v>
      </c>
      <c r="C158" s="5"/>
      <c r="D158" s="5" t="s">
        <v>76</v>
      </c>
      <c r="E158" s="6">
        <v>36596</v>
      </c>
      <c r="F158" s="7">
        <v>1663</v>
      </c>
    </row>
    <row r="159" spans="1:6">
      <c r="A159" s="5" t="s">
        <v>85</v>
      </c>
      <c r="B159" s="5" t="s">
        <v>65</v>
      </c>
      <c r="C159" s="5"/>
      <c r="D159" s="5" t="s">
        <v>34</v>
      </c>
      <c r="E159" s="6">
        <v>36602</v>
      </c>
      <c r="F159" s="7">
        <v>55.24</v>
      </c>
    </row>
    <row r="160" spans="1:6">
      <c r="A160" s="5" t="s">
        <v>90</v>
      </c>
      <c r="B160" s="5" t="s">
        <v>42</v>
      </c>
      <c r="C160" s="5"/>
      <c r="D160" s="5" t="s">
        <v>34</v>
      </c>
      <c r="E160" s="6">
        <v>36602</v>
      </c>
      <c r="F160" s="7">
        <v>79</v>
      </c>
    </row>
    <row r="161" spans="1:6">
      <c r="A161" s="5" t="s">
        <v>87</v>
      </c>
      <c r="B161" s="5" t="s">
        <v>72</v>
      </c>
      <c r="C161" s="5"/>
      <c r="D161" s="5" t="s">
        <v>73</v>
      </c>
      <c r="E161" s="6">
        <v>36602</v>
      </c>
      <c r="F161" s="7">
        <v>92.5</v>
      </c>
    </row>
    <row r="162" spans="1:6">
      <c r="A162" s="5" t="s">
        <v>99</v>
      </c>
      <c r="B162" s="5" t="s">
        <v>76</v>
      </c>
      <c r="C162" s="5"/>
      <c r="D162" s="5" t="s">
        <v>76</v>
      </c>
      <c r="E162" s="6">
        <v>36606</v>
      </c>
      <c r="F162" s="7">
        <v>450</v>
      </c>
    </row>
    <row r="163" spans="1:6">
      <c r="A163" s="5" t="s">
        <v>87</v>
      </c>
      <c r="B163" s="5" t="s">
        <v>72</v>
      </c>
      <c r="C163" s="5"/>
      <c r="D163" s="5" t="s">
        <v>73</v>
      </c>
      <c r="E163" s="6">
        <v>36620</v>
      </c>
      <c r="F163" s="7">
        <v>220.34</v>
      </c>
    </row>
    <row r="164" spans="1:6">
      <c r="A164" s="5" t="s">
        <v>47</v>
      </c>
      <c r="B164" s="5" t="s">
        <v>48</v>
      </c>
      <c r="C164" s="5"/>
      <c r="D164" s="5" t="s">
        <v>48</v>
      </c>
      <c r="E164" s="6">
        <v>36620</v>
      </c>
      <c r="F164" s="7">
        <v>138.51</v>
      </c>
    </row>
    <row r="165" spans="1:6">
      <c r="A165" s="5" t="s">
        <v>39</v>
      </c>
      <c r="B165" s="5" t="s">
        <v>40</v>
      </c>
      <c r="C165" s="5"/>
      <c r="D165" s="5" t="s">
        <v>40</v>
      </c>
      <c r="E165" s="6">
        <v>36620</v>
      </c>
      <c r="F165" s="7">
        <v>6.5</v>
      </c>
    </row>
    <row r="166" spans="1:6">
      <c r="A166" s="5" t="s">
        <v>103</v>
      </c>
      <c r="B166" s="5" t="s">
        <v>28</v>
      </c>
      <c r="C166" s="5"/>
      <c r="D166" s="5" t="s">
        <v>29</v>
      </c>
      <c r="E166" s="6">
        <v>36624</v>
      </c>
      <c r="F166" s="7">
        <v>189.75</v>
      </c>
    </row>
    <row r="167" spans="1:6">
      <c r="A167" s="5" t="s">
        <v>90</v>
      </c>
      <c r="B167" s="5" t="s">
        <v>42</v>
      </c>
      <c r="C167" s="5"/>
      <c r="D167" s="5" t="s">
        <v>34</v>
      </c>
      <c r="E167" s="6">
        <v>36624</v>
      </c>
      <c r="F167" s="7">
        <v>632.25</v>
      </c>
    </row>
    <row r="168" spans="1:6">
      <c r="A168" s="5" t="s">
        <v>88</v>
      </c>
      <c r="B168" s="5" t="s">
        <v>89</v>
      </c>
      <c r="C168" s="5"/>
      <c r="D168" s="5" t="s">
        <v>69</v>
      </c>
      <c r="E168" s="6">
        <v>36624</v>
      </c>
      <c r="F168" s="7">
        <v>380.4</v>
      </c>
    </row>
    <row r="169" spans="1:6">
      <c r="A169" s="5" t="s">
        <v>71</v>
      </c>
      <c r="B169" s="5" t="s">
        <v>72</v>
      </c>
      <c r="C169" s="5"/>
      <c r="D169" s="5" t="s">
        <v>73</v>
      </c>
      <c r="E169" s="6">
        <v>36623</v>
      </c>
      <c r="F169" s="7">
        <v>772.5</v>
      </c>
    </row>
    <row r="170" spans="1:6">
      <c r="A170" s="5" t="s">
        <v>27</v>
      </c>
      <c r="B170" s="5" t="s">
        <v>28</v>
      </c>
      <c r="C170" s="5"/>
      <c r="D170" s="5" t="s">
        <v>29</v>
      </c>
      <c r="E170" s="6">
        <v>36626</v>
      </c>
      <c r="F170" s="7">
        <v>166.78</v>
      </c>
    </row>
    <row r="171" spans="1:6">
      <c r="A171" s="5" t="s">
        <v>104</v>
      </c>
      <c r="B171" s="5" t="s">
        <v>65</v>
      </c>
      <c r="C171" s="5"/>
      <c r="D171" s="5" t="s">
        <v>34</v>
      </c>
      <c r="E171" s="6">
        <v>36626</v>
      </c>
      <c r="F171" s="7">
        <v>110</v>
      </c>
    </row>
    <row r="172" spans="1:6">
      <c r="A172" s="5" t="s">
        <v>32</v>
      </c>
      <c r="B172" s="5" t="s">
        <v>42</v>
      </c>
      <c r="C172" s="5"/>
      <c r="D172" s="5" t="s">
        <v>34</v>
      </c>
      <c r="E172" s="6">
        <v>36624</v>
      </c>
      <c r="F172" s="7">
        <v>14.4</v>
      </c>
    </row>
    <row r="173" spans="1:6">
      <c r="A173" s="5" t="s">
        <v>39</v>
      </c>
      <c r="B173" s="5" t="s">
        <v>28</v>
      </c>
      <c r="C173" s="5"/>
      <c r="D173" s="5" t="s">
        <v>29</v>
      </c>
      <c r="E173" s="6">
        <v>36631</v>
      </c>
      <c r="F173" s="7">
        <v>189.75</v>
      </c>
    </row>
    <row r="174" spans="1:6">
      <c r="A174" s="5" t="s">
        <v>41</v>
      </c>
      <c r="B174" s="5" t="s">
        <v>42</v>
      </c>
      <c r="C174" s="5"/>
      <c r="D174" s="5" t="s">
        <v>34</v>
      </c>
      <c r="E174" s="6">
        <v>36631</v>
      </c>
      <c r="F174" s="7">
        <v>210.75</v>
      </c>
    </row>
    <row r="175" spans="1:6">
      <c r="A175" s="5" t="s">
        <v>41</v>
      </c>
      <c r="B175" s="5" t="s">
        <v>42</v>
      </c>
      <c r="C175" s="5"/>
      <c r="D175" s="5" t="s">
        <v>34</v>
      </c>
      <c r="E175" s="6">
        <v>36631</v>
      </c>
      <c r="F175" s="7">
        <v>135.24</v>
      </c>
    </row>
    <row r="176" spans="1:6">
      <c r="A176" s="5" t="s">
        <v>105</v>
      </c>
      <c r="B176" s="5" t="s">
        <v>65</v>
      </c>
      <c r="C176" s="5"/>
      <c r="D176" s="5" t="s">
        <v>34</v>
      </c>
      <c r="E176" s="6">
        <v>36631</v>
      </c>
      <c r="F176" s="7">
        <v>183.46</v>
      </c>
    </row>
    <row r="177" spans="1:6">
      <c r="A177" s="5" t="s">
        <v>106</v>
      </c>
      <c r="B177" s="5" t="s">
        <v>107</v>
      </c>
      <c r="C177" s="5"/>
      <c r="D177" s="5" t="s">
        <v>34</v>
      </c>
      <c r="E177" s="6">
        <v>36631</v>
      </c>
      <c r="F177" s="7">
        <v>106.96</v>
      </c>
    </row>
    <row r="178" spans="1:6">
      <c r="A178" s="5" t="s">
        <v>102</v>
      </c>
      <c r="B178" s="5" t="s">
        <v>101</v>
      </c>
      <c r="C178" s="5"/>
      <c r="D178" s="5" t="s">
        <v>54</v>
      </c>
      <c r="E178" s="6">
        <v>36633</v>
      </c>
      <c r="F178" s="7">
        <v>1219</v>
      </c>
    </row>
    <row r="179" spans="1:6">
      <c r="A179" s="5" t="s">
        <v>90</v>
      </c>
      <c r="B179" s="5" t="s">
        <v>42</v>
      </c>
      <c r="C179" s="5"/>
      <c r="D179" s="5" t="s">
        <v>34</v>
      </c>
      <c r="E179" s="6">
        <v>36633</v>
      </c>
      <c r="F179" s="7">
        <v>322</v>
      </c>
    </row>
    <row r="180" spans="1:6">
      <c r="A180" s="5" t="s">
        <v>102</v>
      </c>
      <c r="B180" s="5" t="s">
        <v>101</v>
      </c>
      <c r="C180" s="5"/>
      <c r="D180" s="5" t="s">
        <v>54</v>
      </c>
      <c r="E180" s="6">
        <v>36633</v>
      </c>
      <c r="F180" s="7">
        <v>460</v>
      </c>
    </row>
    <row r="181" spans="1:6">
      <c r="A181" s="5" t="s">
        <v>52</v>
      </c>
      <c r="B181" s="5" t="s">
        <v>53</v>
      </c>
      <c r="C181" s="5"/>
      <c r="D181" s="5" t="s">
        <v>54</v>
      </c>
      <c r="E181" s="6">
        <v>36633</v>
      </c>
      <c r="F181" s="7">
        <v>8000</v>
      </c>
    </row>
    <row r="182" spans="1:6">
      <c r="A182" s="5" t="s">
        <v>52</v>
      </c>
      <c r="B182" s="5" t="s">
        <v>53</v>
      </c>
      <c r="C182" s="5"/>
      <c r="D182" s="5" t="s">
        <v>54</v>
      </c>
      <c r="E182" s="6">
        <v>36633</v>
      </c>
      <c r="F182" s="7">
        <v>8000</v>
      </c>
    </row>
    <row r="183" spans="1:6">
      <c r="A183" s="5" t="s">
        <v>52</v>
      </c>
      <c r="B183" s="5" t="s">
        <v>53</v>
      </c>
      <c r="C183" s="5"/>
      <c r="D183" s="5" t="s">
        <v>54</v>
      </c>
      <c r="E183" s="6">
        <v>36633</v>
      </c>
      <c r="F183" s="7">
        <v>2340</v>
      </c>
    </row>
    <row r="184" spans="1:6">
      <c r="A184" s="5" t="s">
        <v>41</v>
      </c>
      <c r="B184" s="5" t="s">
        <v>42</v>
      </c>
      <c r="C184" s="5"/>
      <c r="D184" s="5" t="s">
        <v>34</v>
      </c>
      <c r="E184" s="6">
        <v>36634</v>
      </c>
      <c r="F184" s="7">
        <v>821.01</v>
      </c>
    </row>
    <row r="185" spans="1:6">
      <c r="A185" s="5" t="s">
        <v>35</v>
      </c>
      <c r="B185" s="5" t="s">
        <v>49</v>
      </c>
      <c r="C185" s="5"/>
      <c r="D185" s="5" t="s">
        <v>29</v>
      </c>
      <c r="E185" s="6">
        <v>36638</v>
      </c>
      <c r="F185" s="7">
        <v>552</v>
      </c>
    </row>
    <row r="186" spans="1:6">
      <c r="A186" s="5" t="s">
        <v>90</v>
      </c>
      <c r="B186" s="5" t="s">
        <v>42</v>
      </c>
      <c r="C186" s="5"/>
      <c r="D186" s="5" t="s">
        <v>34</v>
      </c>
      <c r="E186" s="6">
        <v>36638</v>
      </c>
      <c r="F186" s="7">
        <v>629.25</v>
      </c>
    </row>
    <row r="187" spans="1:6">
      <c r="A187" s="5" t="s">
        <v>90</v>
      </c>
      <c r="B187" s="5" t="s">
        <v>42</v>
      </c>
      <c r="C187" s="5"/>
      <c r="D187" s="5" t="s">
        <v>34</v>
      </c>
      <c r="E187" s="6">
        <v>36528</v>
      </c>
      <c r="F187" s="7">
        <v>345.66</v>
      </c>
    </row>
    <row r="188" spans="1:6">
      <c r="A188" s="5" t="s">
        <v>106</v>
      </c>
      <c r="B188" s="5" t="s">
        <v>107</v>
      </c>
      <c r="C188" s="5"/>
      <c r="D188" s="5" t="s">
        <v>34</v>
      </c>
      <c r="E188" s="6">
        <v>36640</v>
      </c>
      <c r="F188" s="7">
        <v>89.78</v>
      </c>
    </row>
    <row r="190" spans="1:6">
      <c r="B190" s="8"/>
      <c r="F190" s="9"/>
    </row>
  </sheetData>
  <phoneticPr fontId="0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F36"/>
  <sheetViews>
    <sheetView showGridLines="0" tabSelected="1" defaultGridColor="0" colorId="47" workbookViewId="0"/>
  </sheetViews>
  <sheetFormatPr baseColWidth="10" defaultRowHeight="15"/>
  <cols>
    <col min="1" max="1" width="11" style="60" customWidth="1"/>
    <col min="2" max="2" width="42.85546875" style="60" customWidth="1"/>
    <col min="3" max="3" width="6.140625" style="60" customWidth="1"/>
    <col min="4" max="4" width="42.85546875" style="60" customWidth="1"/>
    <col min="5" max="10" width="22.7109375" style="60" customWidth="1"/>
    <col min="11" max="16384" width="11.42578125" style="60"/>
  </cols>
  <sheetData>
    <row r="1" spans="1:6">
      <c r="A1" s="59"/>
      <c r="B1" s="59"/>
      <c r="C1" s="59"/>
      <c r="D1" s="59"/>
      <c r="E1" s="59"/>
      <c r="F1" s="59"/>
    </row>
    <row r="2" spans="1:6" ht="18" customHeight="1">
      <c r="A2" s="61"/>
      <c r="B2" s="62" t="s">
        <v>175</v>
      </c>
      <c r="C2" s="59"/>
      <c r="E2" s="59"/>
      <c r="F2" s="59"/>
    </row>
    <row r="3" spans="1:6" ht="18" customHeight="1">
      <c r="B3" s="59"/>
      <c r="C3" s="59"/>
      <c r="D3" s="59"/>
      <c r="E3" s="59"/>
      <c r="F3" s="59"/>
    </row>
    <row r="4" spans="1:6" ht="18" customHeight="1">
      <c r="A4" s="63">
        <v>23</v>
      </c>
      <c r="B4" s="59"/>
      <c r="C4" s="59"/>
      <c r="D4" s="59"/>
      <c r="E4" s="59"/>
      <c r="F4" s="59"/>
    </row>
    <row r="5" spans="1:6" ht="18" customHeight="1">
      <c r="A5" s="64"/>
      <c r="B5" s="59"/>
      <c r="C5" s="59"/>
      <c r="D5" s="59"/>
      <c r="E5" s="59"/>
      <c r="F5" s="59"/>
    </row>
    <row r="6" spans="1:6" ht="18" customHeight="1">
      <c r="B6" s="65" t="s">
        <v>176</v>
      </c>
      <c r="C6" s="59"/>
      <c r="D6" s="59"/>
      <c r="E6" s="59"/>
      <c r="F6" s="59"/>
    </row>
    <row r="7" spans="1:6" ht="18" customHeight="1">
      <c r="A7" s="59"/>
      <c r="C7" s="59"/>
      <c r="D7" s="59"/>
      <c r="E7" s="59"/>
      <c r="F7" s="59"/>
    </row>
    <row r="8" spans="1:6" ht="18" customHeight="1">
      <c r="A8" s="59"/>
      <c r="B8" s="74" t="s">
        <v>108</v>
      </c>
      <c r="C8" s="67"/>
      <c r="D8" s="66"/>
      <c r="E8" s="59"/>
      <c r="F8" s="59"/>
    </row>
    <row r="9" spans="1:6" ht="18" customHeight="1">
      <c r="A9" s="59"/>
      <c r="B9" s="74"/>
      <c r="C9" s="67"/>
      <c r="D9" s="68"/>
      <c r="E9" s="59"/>
      <c r="F9" s="59"/>
    </row>
    <row r="10" spans="1:6" ht="18" customHeight="1">
      <c r="A10" s="59"/>
      <c r="B10" s="74" t="s">
        <v>180</v>
      </c>
      <c r="C10" s="67"/>
      <c r="D10" s="66"/>
      <c r="E10" s="59"/>
      <c r="F10" s="59"/>
    </row>
    <row r="11" spans="1:6" ht="18" customHeight="1">
      <c r="A11" s="59"/>
      <c r="B11" s="69"/>
      <c r="C11" s="67"/>
      <c r="D11" s="69"/>
      <c r="E11" s="59"/>
      <c r="F11" s="59"/>
    </row>
    <row r="12" spans="1:6" ht="18" customHeight="1">
      <c r="A12" s="59"/>
      <c r="B12" s="66"/>
      <c r="C12" s="67"/>
      <c r="D12" s="66"/>
      <c r="E12" s="59"/>
      <c r="F12" s="59"/>
    </row>
    <row r="13" spans="1:6" ht="18" customHeight="1">
      <c r="A13" s="59"/>
      <c r="B13" s="68"/>
      <c r="C13" s="67"/>
      <c r="D13" s="67"/>
      <c r="E13" s="59"/>
      <c r="F13" s="59"/>
    </row>
    <row r="14" spans="1:6" ht="18" customHeight="1">
      <c r="A14" s="59"/>
      <c r="B14" s="70" t="s">
        <v>177</v>
      </c>
      <c r="C14" s="67"/>
      <c r="D14" s="67"/>
      <c r="E14" s="59"/>
      <c r="F14" s="59"/>
    </row>
    <row r="15" spans="1:6" ht="18" customHeight="1">
      <c r="A15" s="59"/>
      <c r="B15" s="70"/>
      <c r="C15" s="67"/>
      <c r="D15" s="67"/>
      <c r="E15" s="59"/>
      <c r="F15" s="59"/>
    </row>
    <row r="16" spans="1:6" ht="18" customHeight="1">
      <c r="A16" s="59"/>
      <c r="B16" s="70" t="s">
        <v>178</v>
      </c>
      <c r="C16" s="67"/>
      <c r="D16" s="67"/>
      <c r="E16" s="59"/>
      <c r="F16" s="59"/>
    </row>
    <row r="17" spans="1:6" ht="18" customHeight="1">
      <c r="A17" s="59"/>
      <c r="C17" s="59"/>
      <c r="D17" s="59"/>
      <c r="E17" s="59"/>
      <c r="F17" s="59"/>
    </row>
    <row r="18" spans="1:6" ht="18" customHeight="1">
      <c r="A18" s="59"/>
      <c r="B18" s="59"/>
      <c r="C18" s="59"/>
      <c r="D18" s="59"/>
      <c r="E18" s="59"/>
      <c r="F18" s="59"/>
    </row>
    <row r="19" spans="1:6" ht="18" customHeight="1">
      <c r="A19" s="59"/>
      <c r="B19" s="71"/>
      <c r="C19" s="59"/>
      <c r="D19" s="59"/>
      <c r="E19" s="59"/>
      <c r="F19" s="59"/>
    </row>
    <row r="20" spans="1:6" ht="18" customHeight="1">
      <c r="A20" s="59"/>
      <c r="B20" s="59"/>
      <c r="C20" s="59"/>
      <c r="D20" s="59"/>
      <c r="E20" s="59"/>
      <c r="F20" s="59"/>
    </row>
    <row r="21" spans="1:6" ht="18" customHeight="1">
      <c r="A21" s="59"/>
      <c r="C21" s="59"/>
      <c r="D21" s="59"/>
      <c r="E21" s="59"/>
      <c r="F21" s="59"/>
    </row>
    <row r="22" spans="1:6" ht="18" customHeight="1">
      <c r="A22" s="59"/>
      <c r="B22" s="71"/>
      <c r="C22" s="59"/>
      <c r="D22" s="59"/>
      <c r="E22" s="59"/>
      <c r="F22" s="59"/>
    </row>
    <row r="23" spans="1:6" ht="18" customHeight="1">
      <c r="A23" s="59"/>
      <c r="C23" s="59"/>
      <c r="D23" s="59"/>
      <c r="E23" s="59"/>
      <c r="F23" s="59"/>
    </row>
    <row r="24" spans="1:6" ht="18" customHeight="1">
      <c r="A24" s="59"/>
      <c r="B24" s="72"/>
      <c r="C24" s="59"/>
      <c r="D24" s="59"/>
      <c r="E24" s="59"/>
      <c r="F24" s="59"/>
    </row>
    <row r="25" spans="1:6" ht="18" customHeight="1">
      <c r="A25" s="59"/>
      <c r="B25" s="71"/>
      <c r="C25" s="59"/>
      <c r="D25" s="59"/>
      <c r="E25" s="59"/>
      <c r="F25" s="59"/>
    </row>
    <row r="26" spans="1:6" ht="18" customHeight="1">
      <c r="A26" s="59"/>
      <c r="B26" s="59"/>
      <c r="C26" s="59"/>
      <c r="D26" s="59"/>
      <c r="E26" s="59"/>
      <c r="F26" s="59"/>
    </row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</sheetData>
  <hyperlinks>
    <hyperlink ref="B8" location="Zahlungen!A1" display="Ausgaben"/>
    <hyperlink ref="B10" location="Ausgaben!A1" display="Lohn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M302"/>
  <sheetViews>
    <sheetView topLeftCell="A4" workbookViewId="0">
      <selection activeCell="M7" sqref="M7"/>
    </sheetView>
  </sheetViews>
  <sheetFormatPr baseColWidth="10" defaultRowHeight="12.75"/>
  <cols>
    <col min="1" max="1" width="16.42578125" customWidth="1"/>
    <col min="2" max="2" width="16.5703125" customWidth="1"/>
    <col min="3" max="3" width="7.42578125" customWidth="1"/>
    <col min="4" max="4" width="13.5703125" customWidth="1"/>
    <col min="5" max="5" width="7" customWidth="1"/>
    <col min="6" max="6" width="10.140625" bestFit="1" customWidth="1"/>
    <col min="7" max="7" width="10.28515625" customWidth="1"/>
    <col min="8" max="8" width="10.42578125" style="25" bestFit="1" customWidth="1"/>
    <col min="9" max="9" width="9.85546875" customWidth="1"/>
    <col min="10" max="10" width="11.42578125" customWidth="1"/>
    <col min="11" max="11" width="4" bestFit="1" customWidth="1"/>
    <col min="12" max="12" width="12.140625" customWidth="1"/>
    <col min="13" max="37" width="4.85546875" customWidth="1"/>
  </cols>
  <sheetData>
    <row r="1" spans="1:13" ht="1.5" hidden="1" customHeight="1">
      <c r="A1" s="4" t="s">
        <v>141</v>
      </c>
      <c r="B1" s="4" t="s">
        <v>141</v>
      </c>
      <c r="D1" t="s">
        <v>145</v>
      </c>
      <c r="E1" t="s">
        <v>146</v>
      </c>
      <c r="F1" t="s">
        <v>150</v>
      </c>
    </row>
    <row r="2" spans="1:13" ht="1.5" hidden="1" customHeight="1">
      <c r="A2" t="s">
        <v>148</v>
      </c>
      <c r="B2" t="s">
        <v>149</v>
      </c>
      <c r="D2">
        <f>SUBTOTAL(1,J7:J192)</f>
        <v>24.832432432432434</v>
      </c>
      <c r="E2" t="b">
        <f>AND(G8-F8&gt;=10,G8-F8&lt;=20)</f>
        <v>0</v>
      </c>
      <c r="F2" t="b">
        <f>I8&gt;$G$3</f>
        <v>0</v>
      </c>
      <c r="G2" t="s">
        <v>147</v>
      </c>
    </row>
    <row r="3" spans="1:13" ht="1.5" hidden="1" customHeight="1">
      <c r="G3">
        <f>DAVERAGE(A7:J192,"WertBetrag",A1:C2)</f>
        <v>2323.3161111111108</v>
      </c>
    </row>
    <row r="5" spans="1:13" ht="12" customHeight="1">
      <c r="A5" s="17" t="s">
        <v>108</v>
      </c>
      <c r="B5" s="18"/>
      <c r="C5" s="19"/>
      <c r="D5" s="20"/>
      <c r="E5" s="20"/>
      <c r="F5" s="21"/>
      <c r="G5" s="21"/>
      <c r="H5" s="22" t="s">
        <v>117</v>
      </c>
      <c r="I5" s="22"/>
      <c r="J5" s="21"/>
      <c r="K5" s="21"/>
    </row>
    <row r="6" spans="1:13" ht="3" customHeight="1">
      <c r="A6" s="17"/>
      <c r="B6" s="18"/>
      <c r="C6" s="19"/>
      <c r="D6" s="20"/>
      <c r="E6" s="20"/>
      <c r="F6" s="21"/>
      <c r="G6" s="21"/>
      <c r="H6" s="22"/>
      <c r="I6" s="22"/>
      <c r="J6" s="21"/>
      <c r="K6" s="21"/>
    </row>
    <row r="7" spans="1:13" s="4" customFormat="1" ht="21.75" customHeight="1">
      <c r="A7" s="52" t="s">
        <v>4</v>
      </c>
      <c r="B7" s="52" t="s">
        <v>116</v>
      </c>
      <c r="C7" s="53" t="s">
        <v>119</v>
      </c>
      <c r="D7" s="52" t="s">
        <v>7</v>
      </c>
      <c r="E7" s="52" t="s">
        <v>142</v>
      </c>
      <c r="F7" s="54" t="s">
        <v>143</v>
      </c>
      <c r="G7" s="54" t="s">
        <v>109</v>
      </c>
      <c r="H7" s="24" t="s">
        <v>0</v>
      </c>
      <c r="I7" s="24" t="s">
        <v>165</v>
      </c>
      <c r="J7" s="23" t="s">
        <v>141</v>
      </c>
      <c r="K7" s="23" t="s">
        <v>114</v>
      </c>
      <c r="L7"/>
      <c r="M7" s="73" t="s">
        <v>179</v>
      </c>
    </row>
    <row r="8" spans="1:13">
      <c r="A8" s="26" t="s">
        <v>164</v>
      </c>
      <c r="B8" s="26" t="s">
        <v>37</v>
      </c>
      <c r="C8" s="26" t="s">
        <v>10</v>
      </c>
      <c r="D8" s="26" t="s">
        <v>34</v>
      </c>
      <c r="E8" s="26">
        <v>10244</v>
      </c>
      <c r="F8" s="27">
        <v>38740</v>
      </c>
      <c r="G8" s="27">
        <v>38770</v>
      </c>
      <c r="H8" s="55">
        <v>345.08</v>
      </c>
      <c r="I8">
        <f t="shared" ref="I8:I39" si="0">VALUE(H8)</f>
        <v>345.08</v>
      </c>
      <c r="J8" s="16">
        <f t="shared" ref="J8:J39" si="1">G8-F8</f>
        <v>30</v>
      </c>
      <c r="K8" s="16">
        <v>1</v>
      </c>
    </row>
    <row r="9" spans="1:13">
      <c r="A9" s="26" t="s">
        <v>122</v>
      </c>
      <c r="B9" s="26" t="s">
        <v>22</v>
      </c>
      <c r="C9" s="26" t="s">
        <v>12</v>
      </c>
      <c r="D9" s="26" t="s">
        <v>23</v>
      </c>
      <c r="E9" s="26">
        <v>10300</v>
      </c>
      <c r="F9" s="27">
        <v>38772</v>
      </c>
      <c r="G9" s="27">
        <v>38792</v>
      </c>
      <c r="H9" s="55">
        <v>16074.52</v>
      </c>
      <c r="I9">
        <f t="shared" si="0"/>
        <v>16074.52</v>
      </c>
      <c r="J9" s="16">
        <f t="shared" si="1"/>
        <v>20</v>
      </c>
      <c r="K9" s="16">
        <v>2</v>
      </c>
    </row>
    <row r="10" spans="1:13">
      <c r="A10" s="26" t="s">
        <v>99</v>
      </c>
      <c r="B10" s="26" t="s">
        <v>76</v>
      </c>
      <c r="C10" s="26" t="s">
        <v>13</v>
      </c>
      <c r="D10" s="26" t="s">
        <v>76</v>
      </c>
      <c r="E10" s="26">
        <v>10329</v>
      </c>
      <c r="F10" s="27">
        <v>38787</v>
      </c>
      <c r="G10" s="27">
        <v>38814</v>
      </c>
      <c r="H10" s="55">
        <v>2559.0500000000002</v>
      </c>
      <c r="I10">
        <f t="shared" si="0"/>
        <v>2559.0500000000002</v>
      </c>
      <c r="J10" s="16">
        <f t="shared" si="1"/>
        <v>27</v>
      </c>
      <c r="K10" s="16">
        <v>3</v>
      </c>
    </row>
    <row r="11" spans="1:13">
      <c r="A11" s="26" t="s">
        <v>41</v>
      </c>
      <c r="B11" s="26" t="s">
        <v>42</v>
      </c>
      <c r="C11" s="26" t="s">
        <v>14</v>
      </c>
      <c r="D11" s="26" t="s">
        <v>34</v>
      </c>
      <c r="E11" s="26">
        <v>10364</v>
      </c>
      <c r="F11" s="27">
        <v>38822</v>
      </c>
      <c r="G11" s="27">
        <v>38855</v>
      </c>
      <c r="H11" s="55">
        <v>208.11</v>
      </c>
      <c r="I11">
        <f t="shared" si="0"/>
        <v>208.11</v>
      </c>
      <c r="J11" s="16">
        <f t="shared" si="1"/>
        <v>33</v>
      </c>
      <c r="K11" s="16">
        <v>4</v>
      </c>
    </row>
    <row r="12" spans="1:13">
      <c r="A12" s="26" t="s">
        <v>128</v>
      </c>
      <c r="B12" s="26" t="s">
        <v>51</v>
      </c>
      <c r="C12" s="26" t="s">
        <v>10</v>
      </c>
      <c r="D12" s="26" t="s">
        <v>34</v>
      </c>
      <c r="E12" s="26">
        <v>10234</v>
      </c>
      <c r="F12" s="27">
        <v>38737</v>
      </c>
      <c r="G12" s="27">
        <v>38766</v>
      </c>
      <c r="H12" s="55">
        <v>5273.62</v>
      </c>
      <c r="I12">
        <f t="shared" si="0"/>
        <v>5273.62</v>
      </c>
      <c r="J12" s="16">
        <f t="shared" si="1"/>
        <v>29</v>
      </c>
      <c r="K12" s="16">
        <v>5</v>
      </c>
    </row>
    <row r="13" spans="1:13">
      <c r="A13" s="26" t="s">
        <v>47</v>
      </c>
      <c r="B13" s="26" t="s">
        <v>48</v>
      </c>
      <c r="C13" s="26" t="s">
        <v>12</v>
      </c>
      <c r="D13" s="26" t="s">
        <v>48</v>
      </c>
      <c r="E13" s="26">
        <v>10293</v>
      </c>
      <c r="F13" s="27">
        <v>38767</v>
      </c>
      <c r="G13" s="27">
        <v>38796</v>
      </c>
      <c r="H13" s="55">
        <v>74.150000000000006</v>
      </c>
      <c r="I13">
        <f t="shared" si="0"/>
        <v>74.150000000000006</v>
      </c>
      <c r="J13" s="16">
        <f t="shared" si="1"/>
        <v>29</v>
      </c>
      <c r="K13" s="16">
        <v>6</v>
      </c>
    </row>
    <row r="14" spans="1:13">
      <c r="A14" s="26" t="s">
        <v>138</v>
      </c>
      <c r="B14" s="26" t="s">
        <v>65</v>
      </c>
      <c r="C14" s="26" t="s">
        <v>13</v>
      </c>
      <c r="D14" s="26" t="s">
        <v>34</v>
      </c>
      <c r="E14" s="26">
        <v>10324</v>
      </c>
      <c r="F14" s="27">
        <v>38780</v>
      </c>
      <c r="G14" s="27">
        <v>38800</v>
      </c>
      <c r="H14" s="55">
        <v>176.17</v>
      </c>
      <c r="I14">
        <f t="shared" si="0"/>
        <v>176.17</v>
      </c>
      <c r="J14" s="16">
        <f t="shared" si="1"/>
        <v>20</v>
      </c>
      <c r="K14" s="16">
        <v>7</v>
      </c>
    </row>
    <row r="15" spans="1:13">
      <c r="A15" s="26" t="s">
        <v>131</v>
      </c>
      <c r="B15" s="26" t="s">
        <v>42</v>
      </c>
      <c r="C15" s="26" t="s">
        <v>14</v>
      </c>
      <c r="D15" s="26" t="s">
        <v>34</v>
      </c>
      <c r="E15" s="26">
        <v>10356</v>
      </c>
      <c r="F15" s="27">
        <v>38815</v>
      </c>
      <c r="G15" s="27">
        <v>38838</v>
      </c>
      <c r="H15" s="55">
        <v>22.15</v>
      </c>
      <c r="I15">
        <f t="shared" si="0"/>
        <v>22.15</v>
      </c>
      <c r="J15" s="16">
        <f t="shared" si="1"/>
        <v>23</v>
      </c>
      <c r="K15" s="16">
        <v>8</v>
      </c>
    </row>
    <row r="16" spans="1:13">
      <c r="A16" s="26" t="s">
        <v>27</v>
      </c>
      <c r="B16" s="26" t="s">
        <v>28</v>
      </c>
      <c r="C16" s="26" t="s">
        <v>12</v>
      </c>
      <c r="D16" s="26" t="s">
        <v>29</v>
      </c>
      <c r="E16" s="26">
        <v>10284</v>
      </c>
      <c r="F16" s="27">
        <v>38755</v>
      </c>
      <c r="G16" s="27">
        <v>38787</v>
      </c>
      <c r="H16" s="55">
        <v>4260.37</v>
      </c>
      <c r="I16">
        <f t="shared" si="0"/>
        <v>4260.37</v>
      </c>
      <c r="J16" s="16">
        <f t="shared" si="1"/>
        <v>32</v>
      </c>
      <c r="K16" s="16">
        <v>9</v>
      </c>
    </row>
    <row r="17" spans="1:11">
      <c r="A17" s="26" t="s">
        <v>111</v>
      </c>
      <c r="B17" s="26" t="s">
        <v>28</v>
      </c>
      <c r="C17" s="26" t="s">
        <v>13</v>
      </c>
      <c r="D17" s="26" t="s">
        <v>29</v>
      </c>
      <c r="E17" s="26">
        <v>10316</v>
      </c>
      <c r="F17" s="27">
        <v>38778</v>
      </c>
      <c r="G17" s="27">
        <v>38787</v>
      </c>
      <c r="H17" s="55">
        <v>619.37</v>
      </c>
      <c r="I17">
        <f t="shared" si="0"/>
        <v>619.37</v>
      </c>
      <c r="J17" s="16">
        <f t="shared" si="1"/>
        <v>9</v>
      </c>
      <c r="K17" s="16">
        <v>10</v>
      </c>
    </row>
    <row r="18" spans="1:11">
      <c r="A18" s="26" t="s">
        <v>61</v>
      </c>
      <c r="B18" s="26" t="s">
        <v>62</v>
      </c>
      <c r="C18" s="26" t="s">
        <v>14</v>
      </c>
      <c r="D18" s="26" t="s">
        <v>63</v>
      </c>
      <c r="E18" s="26">
        <v>10345</v>
      </c>
      <c r="F18" s="27">
        <v>38808</v>
      </c>
      <c r="G18" s="27">
        <v>38832</v>
      </c>
      <c r="H18" s="55">
        <v>3112.34</v>
      </c>
      <c r="I18">
        <f t="shared" si="0"/>
        <v>3112.34</v>
      </c>
      <c r="J18" s="16">
        <f t="shared" si="1"/>
        <v>24</v>
      </c>
      <c r="K18" s="16">
        <v>11</v>
      </c>
    </row>
    <row r="19" spans="1:11">
      <c r="A19" s="26" t="s">
        <v>136</v>
      </c>
      <c r="B19" s="26" t="s">
        <v>65</v>
      </c>
      <c r="C19" s="26" t="s">
        <v>14</v>
      </c>
      <c r="D19" s="26" t="s">
        <v>34</v>
      </c>
      <c r="E19" s="26">
        <v>10346</v>
      </c>
      <c r="F19" s="27">
        <v>38808</v>
      </c>
      <c r="G19" s="27">
        <v>38831</v>
      </c>
      <c r="H19" s="55">
        <v>304.68</v>
      </c>
      <c r="I19">
        <f t="shared" si="0"/>
        <v>304.68</v>
      </c>
      <c r="J19" s="16">
        <f t="shared" si="1"/>
        <v>23</v>
      </c>
      <c r="K19" s="16">
        <v>12</v>
      </c>
    </row>
    <row r="20" spans="1:11">
      <c r="A20" s="26" t="s">
        <v>118</v>
      </c>
      <c r="B20" s="26" t="s">
        <v>20</v>
      </c>
      <c r="C20" s="26" t="s">
        <v>115</v>
      </c>
      <c r="D20" s="26" t="s">
        <v>17</v>
      </c>
      <c r="E20" s="26">
        <v>10383</v>
      </c>
      <c r="F20" s="27">
        <v>38839</v>
      </c>
      <c r="G20" s="27">
        <v>38864</v>
      </c>
      <c r="H20" s="55">
        <v>5385.87</v>
      </c>
      <c r="I20">
        <f t="shared" si="0"/>
        <v>5385.87</v>
      </c>
      <c r="J20" s="16">
        <f t="shared" si="1"/>
        <v>25</v>
      </c>
      <c r="K20" s="16">
        <v>13</v>
      </c>
    </row>
    <row r="21" spans="1:11">
      <c r="A21" s="26" t="s">
        <v>118</v>
      </c>
      <c r="B21" s="26" t="s">
        <v>20</v>
      </c>
      <c r="C21" s="26" t="s">
        <v>115</v>
      </c>
      <c r="D21" s="26" t="s">
        <v>17</v>
      </c>
      <c r="E21" s="26">
        <v>10384</v>
      </c>
      <c r="F21" s="27">
        <v>38839</v>
      </c>
      <c r="G21" s="27">
        <v>38865</v>
      </c>
      <c r="H21" s="55">
        <v>4924.22</v>
      </c>
      <c r="I21">
        <f t="shared" si="0"/>
        <v>4924.22</v>
      </c>
      <c r="J21" s="16">
        <f t="shared" si="1"/>
        <v>26</v>
      </c>
      <c r="K21" s="16">
        <v>14</v>
      </c>
    </row>
    <row r="22" spans="1:11">
      <c r="A22" s="26" t="s">
        <v>55</v>
      </c>
      <c r="B22" s="26" t="s">
        <v>56</v>
      </c>
      <c r="C22" s="26" t="s">
        <v>10</v>
      </c>
      <c r="D22" s="26" t="s">
        <v>38</v>
      </c>
      <c r="E22" s="26">
        <v>10242</v>
      </c>
      <c r="F22" s="27">
        <v>38739</v>
      </c>
      <c r="G22" s="27">
        <v>38771</v>
      </c>
      <c r="H22" s="55">
        <v>7313.48</v>
      </c>
      <c r="I22">
        <f t="shared" si="0"/>
        <v>7313.48</v>
      </c>
      <c r="J22" s="16">
        <f t="shared" si="1"/>
        <v>32</v>
      </c>
      <c r="K22" s="16">
        <v>15</v>
      </c>
    </row>
    <row r="23" spans="1:11">
      <c r="A23" s="26" t="s">
        <v>78</v>
      </c>
      <c r="B23" s="26" t="s">
        <v>79</v>
      </c>
      <c r="C23" s="26" t="s">
        <v>10</v>
      </c>
      <c r="D23" s="26" t="s">
        <v>34</v>
      </c>
      <c r="E23" s="26">
        <v>10243</v>
      </c>
      <c r="F23" s="27">
        <v>38739</v>
      </c>
      <c r="G23" s="27">
        <v>38765</v>
      </c>
      <c r="H23" s="55">
        <v>29.14</v>
      </c>
      <c r="I23">
        <f t="shared" si="0"/>
        <v>29.14</v>
      </c>
      <c r="J23" s="16">
        <f t="shared" si="1"/>
        <v>26</v>
      </c>
      <c r="K23" s="16">
        <v>16</v>
      </c>
    </row>
    <row r="24" spans="1:11">
      <c r="A24" s="26" t="s">
        <v>32</v>
      </c>
      <c r="B24" s="26" t="s">
        <v>42</v>
      </c>
      <c r="C24" s="26" t="s">
        <v>12</v>
      </c>
      <c r="D24" s="26" t="s">
        <v>34</v>
      </c>
      <c r="E24" s="26">
        <v>10299</v>
      </c>
      <c r="F24" s="27">
        <v>38772</v>
      </c>
      <c r="G24" s="27">
        <v>38793</v>
      </c>
      <c r="H24" s="55">
        <v>32.53</v>
      </c>
      <c r="I24">
        <f t="shared" si="0"/>
        <v>32.53</v>
      </c>
      <c r="J24" s="16">
        <f t="shared" si="1"/>
        <v>21</v>
      </c>
      <c r="K24" s="16">
        <v>17</v>
      </c>
    </row>
    <row r="25" spans="1:11">
      <c r="A25" s="26" t="s">
        <v>41</v>
      </c>
      <c r="B25" s="26" t="s">
        <v>42</v>
      </c>
      <c r="C25" s="26" t="s">
        <v>14</v>
      </c>
      <c r="D25" s="26" t="s">
        <v>34</v>
      </c>
      <c r="E25" s="26">
        <v>10363</v>
      </c>
      <c r="F25" s="27">
        <v>38822</v>
      </c>
      <c r="G25" s="27">
        <v>38851</v>
      </c>
      <c r="H25" s="55">
        <v>324.3</v>
      </c>
      <c r="I25">
        <f t="shared" si="0"/>
        <v>324.3</v>
      </c>
      <c r="J25" s="16">
        <f t="shared" si="1"/>
        <v>29</v>
      </c>
      <c r="K25" s="16">
        <v>18</v>
      </c>
    </row>
    <row r="26" spans="1:11">
      <c r="A26" s="26" t="s">
        <v>84</v>
      </c>
      <c r="B26" s="26" t="s">
        <v>65</v>
      </c>
      <c r="C26" s="26" t="s">
        <v>10</v>
      </c>
      <c r="D26" s="26" t="s">
        <v>34</v>
      </c>
      <c r="E26" s="26">
        <v>10248</v>
      </c>
      <c r="F26" s="27">
        <v>38741</v>
      </c>
      <c r="G26" s="27">
        <v>38774</v>
      </c>
      <c r="H26" s="55">
        <v>56.35</v>
      </c>
      <c r="I26">
        <f t="shared" si="0"/>
        <v>56.35</v>
      </c>
      <c r="J26" s="16">
        <f t="shared" si="1"/>
        <v>33</v>
      </c>
      <c r="K26" s="16">
        <v>19</v>
      </c>
    </row>
    <row r="27" spans="1:11">
      <c r="A27" s="26" t="s">
        <v>27</v>
      </c>
      <c r="B27" s="26" t="s">
        <v>28</v>
      </c>
      <c r="C27" s="26" t="s">
        <v>13</v>
      </c>
      <c r="D27" s="26" t="s">
        <v>29</v>
      </c>
      <c r="E27" s="26">
        <v>10330</v>
      </c>
      <c r="F27" s="27">
        <v>38787</v>
      </c>
      <c r="G27" s="27">
        <v>38798</v>
      </c>
      <c r="H27" s="55">
        <v>4349.47</v>
      </c>
      <c r="I27">
        <f t="shared" si="0"/>
        <v>4349.47</v>
      </c>
      <c r="J27" s="16">
        <f t="shared" si="1"/>
        <v>11</v>
      </c>
      <c r="K27" s="16">
        <v>20</v>
      </c>
    </row>
    <row r="28" spans="1:11">
      <c r="A28" s="26" t="s">
        <v>39</v>
      </c>
      <c r="B28" s="26" t="s">
        <v>28</v>
      </c>
      <c r="C28" s="26" t="s">
        <v>14</v>
      </c>
      <c r="D28" s="26" t="s">
        <v>29</v>
      </c>
      <c r="E28" s="26">
        <v>10366</v>
      </c>
      <c r="F28" s="27">
        <v>38822</v>
      </c>
      <c r="G28" s="27">
        <v>38854</v>
      </c>
      <c r="H28" s="55">
        <v>291.99</v>
      </c>
      <c r="I28">
        <f t="shared" si="0"/>
        <v>291.99</v>
      </c>
      <c r="J28" s="16">
        <f t="shared" si="1"/>
        <v>32</v>
      </c>
      <c r="K28" s="16">
        <v>21</v>
      </c>
    </row>
    <row r="29" spans="1:11">
      <c r="A29" s="26" t="s">
        <v>105</v>
      </c>
      <c r="B29" s="26" t="s">
        <v>65</v>
      </c>
      <c r="C29" s="26" t="s">
        <v>14</v>
      </c>
      <c r="D29" s="26" t="s">
        <v>34</v>
      </c>
      <c r="E29" s="26">
        <v>10367</v>
      </c>
      <c r="F29" s="27">
        <v>38822</v>
      </c>
      <c r="G29" s="27">
        <v>38850</v>
      </c>
      <c r="H29" s="55">
        <v>282.31</v>
      </c>
      <c r="I29">
        <f t="shared" si="0"/>
        <v>282.31</v>
      </c>
      <c r="J29" s="16">
        <f t="shared" si="1"/>
        <v>28</v>
      </c>
      <c r="K29" s="16">
        <v>22</v>
      </c>
    </row>
    <row r="30" spans="1:11">
      <c r="A30" s="26" t="s">
        <v>122</v>
      </c>
      <c r="B30" s="26" t="s">
        <v>22</v>
      </c>
      <c r="C30" s="26" t="s">
        <v>10</v>
      </c>
      <c r="D30" s="26" t="s">
        <v>23</v>
      </c>
      <c r="E30" s="26">
        <v>10263</v>
      </c>
      <c r="F30" s="27">
        <v>38747</v>
      </c>
      <c r="G30" s="27">
        <v>38775</v>
      </c>
      <c r="H30" s="55">
        <v>16074.52</v>
      </c>
      <c r="I30">
        <f t="shared" si="0"/>
        <v>16074.52</v>
      </c>
      <c r="J30" s="16">
        <f t="shared" si="1"/>
        <v>28</v>
      </c>
      <c r="K30" s="16">
        <v>23</v>
      </c>
    </row>
    <row r="31" spans="1:11">
      <c r="A31" s="26" t="s">
        <v>139</v>
      </c>
      <c r="B31" s="26" t="s">
        <v>42</v>
      </c>
      <c r="C31" s="26" t="s">
        <v>12</v>
      </c>
      <c r="D31" s="26" t="s">
        <v>34</v>
      </c>
      <c r="E31" s="26">
        <v>10308</v>
      </c>
      <c r="F31" s="27">
        <v>38776</v>
      </c>
      <c r="G31" s="27">
        <v>38799</v>
      </c>
      <c r="H31" s="55">
        <v>67.63</v>
      </c>
      <c r="I31">
        <f t="shared" si="0"/>
        <v>67.63</v>
      </c>
      <c r="J31" s="16">
        <f t="shared" si="1"/>
        <v>23</v>
      </c>
      <c r="K31" s="16">
        <v>24</v>
      </c>
    </row>
    <row r="32" spans="1:11">
      <c r="A32" s="26" t="s">
        <v>136</v>
      </c>
      <c r="B32" s="26" t="s">
        <v>65</v>
      </c>
      <c r="C32" s="26" t="s">
        <v>13</v>
      </c>
      <c r="D32" s="26" t="s">
        <v>34</v>
      </c>
      <c r="E32" s="26">
        <v>10336</v>
      </c>
      <c r="F32" s="27">
        <v>38793</v>
      </c>
      <c r="G32" s="27">
        <v>38803</v>
      </c>
      <c r="H32" s="55">
        <v>85</v>
      </c>
      <c r="I32">
        <f t="shared" si="0"/>
        <v>85</v>
      </c>
      <c r="J32" s="16">
        <f t="shared" si="1"/>
        <v>10</v>
      </c>
      <c r="K32" s="16">
        <v>25</v>
      </c>
    </row>
    <row r="33" spans="1:11">
      <c r="A33" s="26" t="s">
        <v>52</v>
      </c>
      <c r="B33" s="26" t="s">
        <v>53</v>
      </c>
      <c r="C33" s="26" t="s">
        <v>14</v>
      </c>
      <c r="D33" s="26" t="s">
        <v>54</v>
      </c>
      <c r="E33" s="26">
        <v>10371</v>
      </c>
      <c r="F33" s="27">
        <v>38824</v>
      </c>
      <c r="G33" s="27">
        <v>38840</v>
      </c>
      <c r="H33" s="55">
        <v>12310.56</v>
      </c>
      <c r="I33">
        <f t="shared" si="0"/>
        <v>12310.56</v>
      </c>
      <c r="J33" s="16">
        <f t="shared" si="1"/>
        <v>16</v>
      </c>
      <c r="K33" s="16">
        <v>26</v>
      </c>
    </row>
    <row r="34" spans="1:11">
      <c r="A34" s="26" t="s">
        <v>136</v>
      </c>
      <c r="B34" s="26" t="s">
        <v>65</v>
      </c>
      <c r="C34" s="26" t="s">
        <v>10</v>
      </c>
      <c r="D34" s="26" t="s">
        <v>34</v>
      </c>
      <c r="E34" s="26">
        <v>10261</v>
      </c>
      <c r="F34" s="27">
        <v>38746</v>
      </c>
      <c r="G34" s="27">
        <v>38776</v>
      </c>
      <c r="H34" s="55">
        <v>71.77</v>
      </c>
      <c r="I34">
        <f t="shared" si="0"/>
        <v>71.77</v>
      </c>
      <c r="J34" s="16">
        <f t="shared" si="1"/>
        <v>30</v>
      </c>
      <c r="K34" s="16">
        <v>27</v>
      </c>
    </row>
    <row r="35" spans="1:11">
      <c r="A35" s="26" t="s">
        <v>132</v>
      </c>
      <c r="B35" s="26" t="s">
        <v>42</v>
      </c>
      <c r="C35" s="26" t="s">
        <v>10</v>
      </c>
      <c r="D35" s="26" t="s">
        <v>34</v>
      </c>
      <c r="E35" s="26">
        <v>10262</v>
      </c>
      <c r="F35" s="27">
        <v>38747</v>
      </c>
      <c r="G35" s="27">
        <v>38759</v>
      </c>
      <c r="H35" s="55">
        <v>872.51</v>
      </c>
      <c r="I35">
        <f t="shared" si="0"/>
        <v>872.51</v>
      </c>
      <c r="J35" s="16">
        <f t="shared" si="1"/>
        <v>12</v>
      </c>
      <c r="K35" s="16">
        <v>28</v>
      </c>
    </row>
    <row r="36" spans="1:11">
      <c r="A36" s="26" t="s">
        <v>129</v>
      </c>
      <c r="B36" s="26" t="s">
        <v>48</v>
      </c>
      <c r="C36" s="26" t="s">
        <v>10</v>
      </c>
      <c r="D36" s="26" t="s">
        <v>48</v>
      </c>
      <c r="E36" s="26">
        <v>10241</v>
      </c>
      <c r="F36" s="27">
        <v>38739</v>
      </c>
      <c r="G36" s="27">
        <v>38762</v>
      </c>
      <c r="H36" s="55">
        <v>216.6</v>
      </c>
      <c r="I36">
        <f t="shared" si="0"/>
        <v>216.6</v>
      </c>
      <c r="J36" s="16">
        <f t="shared" si="1"/>
        <v>23</v>
      </c>
      <c r="K36" s="16">
        <v>29</v>
      </c>
    </row>
    <row r="37" spans="1:11">
      <c r="A37" s="26" t="s">
        <v>96</v>
      </c>
      <c r="B37" s="26" t="s">
        <v>63</v>
      </c>
      <c r="C37" s="26" t="s">
        <v>12</v>
      </c>
      <c r="D37" s="26" t="s">
        <v>63</v>
      </c>
      <c r="E37" s="26">
        <v>10298</v>
      </c>
      <c r="F37" s="27">
        <v>38772</v>
      </c>
      <c r="G37" s="27">
        <v>38803</v>
      </c>
      <c r="H37" s="55">
        <v>353.92</v>
      </c>
      <c r="I37">
        <f t="shared" si="0"/>
        <v>353.92</v>
      </c>
      <c r="J37" s="16">
        <f t="shared" si="1"/>
        <v>31</v>
      </c>
      <c r="K37" s="16">
        <v>30</v>
      </c>
    </row>
    <row r="38" spans="1:11">
      <c r="A38" s="26" t="s">
        <v>139</v>
      </c>
      <c r="B38" s="26" t="s">
        <v>42</v>
      </c>
      <c r="C38" s="26" t="s">
        <v>13</v>
      </c>
      <c r="D38" s="26" t="s">
        <v>34</v>
      </c>
      <c r="E38" s="26">
        <v>10328</v>
      </c>
      <c r="F38" s="27">
        <v>38787</v>
      </c>
      <c r="G38" s="27">
        <v>38817</v>
      </c>
      <c r="H38" s="55">
        <v>70.61</v>
      </c>
      <c r="I38">
        <f t="shared" si="0"/>
        <v>70.61</v>
      </c>
      <c r="J38" s="16">
        <f t="shared" si="1"/>
        <v>30</v>
      </c>
      <c r="K38" s="16">
        <v>31</v>
      </c>
    </row>
    <row r="39" spans="1:11">
      <c r="A39" s="26" t="s">
        <v>139</v>
      </c>
      <c r="B39" s="26" t="s">
        <v>42</v>
      </c>
      <c r="C39" s="26" t="s">
        <v>14</v>
      </c>
      <c r="D39" s="26" t="s">
        <v>34</v>
      </c>
      <c r="E39" s="26">
        <v>10362</v>
      </c>
      <c r="F39" s="27">
        <v>38819</v>
      </c>
      <c r="G39" s="27">
        <v>38838</v>
      </c>
      <c r="H39" s="55">
        <v>181.79</v>
      </c>
      <c r="I39">
        <f t="shared" si="0"/>
        <v>181.79</v>
      </c>
      <c r="J39" s="16">
        <f t="shared" si="1"/>
        <v>19</v>
      </c>
      <c r="K39" s="16">
        <v>32</v>
      </c>
    </row>
    <row r="40" spans="1:11">
      <c r="A40" s="26" t="s">
        <v>134</v>
      </c>
      <c r="B40" s="26" t="s">
        <v>76</v>
      </c>
      <c r="C40" s="26" t="s">
        <v>10</v>
      </c>
      <c r="D40" s="26" t="s">
        <v>76</v>
      </c>
      <c r="E40" s="26">
        <v>10260</v>
      </c>
      <c r="F40" s="27">
        <v>38746</v>
      </c>
      <c r="G40" s="27">
        <v>38768</v>
      </c>
      <c r="H40" s="55">
        <v>2868.36</v>
      </c>
      <c r="I40">
        <f t="shared" ref="I40:I71" si="2">VALUE(H40)</f>
        <v>2868.36</v>
      </c>
      <c r="J40" s="16">
        <f t="shared" ref="J40:J71" si="3">G40-F40</f>
        <v>22</v>
      </c>
      <c r="K40" s="16">
        <v>33</v>
      </c>
    </row>
    <row r="41" spans="1:11">
      <c r="A41" s="26" t="s">
        <v>87</v>
      </c>
      <c r="B41" s="26" t="s">
        <v>72</v>
      </c>
      <c r="C41" s="26" t="s">
        <v>13</v>
      </c>
      <c r="D41" s="26" t="s">
        <v>73</v>
      </c>
      <c r="E41" s="26">
        <v>10335</v>
      </c>
      <c r="F41" s="27">
        <v>38793</v>
      </c>
      <c r="G41" s="27">
        <v>38817</v>
      </c>
      <c r="H41" s="55">
        <v>142.34</v>
      </c>
      <c r="I41">
        <f t="shared" si="2"/>
        <v>142.34</v>
      </c>
      <c r="J41" s="16">
        <f t="shared" si="3"/>
        <v>24</v>
      </c>
      <c r="K41" s="16">
        <v>34</v>
      </c>
    </row>
    <row r="42" spans="1:11">
      <c r="A42" s="26" t="s">
        <v>135</v>
      </c>
      <c r="B42" s="26" t="s">
        <v>101</v>
      </c>
      <c r="C42" s="26" t="s">
        <v>14</v>
      </c>
      <c r="D42" s="26" t="s">
        <v>54</v>
      </c>
      <c r="E42" s="26">
        <v>10369</v>
      </c>
      <c r="F42" s="27">
        <v>38824</v>
      </c>
      <c r="G42" s="27">
        <v>38840</v>
      </c>
      <c r="H42" s="55">
        <v>1875.82</v>
      </c>
      <c r="I42">
        <f t="shared" si="2"/>
        <v>1875.82</v>
      </c>
      <c r="J42" s="16">
        <f t="shared" si="3"/>
        <v>16</v>
      </c>
      <c r="K42" s="16">
        <v>35</v>
      </c>
    </row>
    <row r="43" spans="1:11">
      <c r="A43" s="26" t="s">
        <v>135</v>
      </c>
      <c r="B43" s="26" t="s">
        <v>101</v>
      </c>
      <c r="C43" s="26" t="s">
        <v>14</v>
      </c>
      <c r="D43" s="26" t="s">
        <v>54</v>
      </c>
      <c r="E43" s="26">
        <v>10370</v>
      </c>
      <c r="F43" s="27">
        <v>38824</v>
      </c>
      <c r="G43" s="27">
        <v>38842</v>
      </c>
      <c r="H43" s="55">
        <v>707.85</v>
      </c>
      <c r="I43">
        <f t="shared" si="2"/>
        <v>707.85</v>
      </c>
      <c r="J43" s="16">
        <f t="shared" si="3"/>
        <v>18</v>
      </c>
      <c r="K43" s="16">
        <v>36</v>
      </c>
    </row>
    <row r="44" spans="1:11">
      <c r="A44" s="26" t="s">
        <v>81</v>
      </c>
      <c r="B44" s="26" t="s">
        <v>42</v>
      </c>
      <c r="C44" s="26" t="s">
        <v>10</v>
      </c>
      <c r="D44" s="26" t="s">
        <v>34</v>
      </c>
      <c r="E44" s="26">
        <v>10229</v>
      </c>
      <c r="F44" s="27">
        <v>38733</v>
      </c>
      <c r="G44" s="27">
        <v>38751</v>
      </c>
      <c r="H44" s="55">
        <v>122.93</v>
      </c>
      <c r="I44">
        <f t="shared" si="2"/>
        <v>122.93</v>
      </c>
      <c r="J44" s="16">
        <f t="shared" si="3"/>
        <v>18</v>
      </c>
      <c r="K44" s="16">
        <v>37</v>
      </c>
    </row>
    <row r="45" spans="1:11">
      <c r="A45" s="26" t="s">
        <v>131</v>
      </c>
      <c r="B45" s="26" t="s">
        <v>42</v>
      </c>
      <c r="C45" s="26" t="s">
        <v>10</v>
      </c>
      <c r="D45" s="26" t="s">
        <v>34</v>
      </c>
      <c r="E45" s="26">
        <v>10245</v>
      </c>
      <c r="F45" s="27">
        <v>38741</v>
      </c>
      <c r="G45" s="27">
        <v>38755</v>
      </c>
      <c r="H45" s="55">
        <v>316.13</v>
      </c>
      <c r="I45">
        <f t="shared" si="2"/>
        <v>316.13</v>
      </c>
      <c r="J45" s="16">
        <f t="shared" si="3"/>
        <v>14</v>
      </c>
      <c r="K45" s="16">
        <v>38</v>
      </c>
    </row>
    <row r="46" spans="1:11">
      <c r="A46" s="26" t="s">
        <v>131</v>
      </c>
      <c r="B46" s="26" t="s">
        <v>42</v>
      </c>
      <c r="C46" s="26" t="s">
        <v>10</v>
      </c>
      <c r="D46" s="26" t="s">
        <v>34</v>
      </c>
      <c r="E46" s="26">
        <v>10230</v>
      </c>
      <c r="F46" s="27">
        <v>38733</v>
      </c>
      <c r="G46" s="27">
        <v>38758</v>
      </c>
      <c r="H46" s="55">
        <v>300.5</v>
      </c>
      <c r="I46">
        <f t="shared" si="2"/>
        <v>300.5</v>
      </c>
      <c r="J46" s="16">
        <f t="shared" si="3"/>
        <v>25</v>
      </c>
      <c r="K46" s="16">
        <v>39</v>
      </c>
    </row>
    <row r="47" spans="1:11">
      <c r="A47" s="26" t="s">
        <v>120</v>
      </c>
      <c r="B47" s="26" t="s">
        <v>16</v>
      </c>
      <c r="C47" s="26" t="s">
        <v>10</v>
      </c>
      <c r="D47" s="26" t="s">
        <v>17</v>
      </c>
      <c r="E47" s="26">
        <v>10214</v>
      </c>
      <c r="F47" s="27">
        <v>38726</v>
      </c>
      <c r="G47" s="27">
        <v>38728</v>
      </c>
      <c r="H47" s="55">
        <v>194.66</v>
      </c>
      <c r="I47">
        <f t="shared" si="2"/>
        <v>194.66</v>
      </c>
      <c r="J47" s="16">
        <f t="shared" si="3"/>
        <v>2</v>
      </c>
      <c r="K47" s="16">
        <v>40</v>
      </c>
    </row>
    <row r="48" spans="1:11">
      <c r="A48" s="26" t="s">
        <v>125</v>
      </c>
      <c r="B48" s="26" t="s">
        <v>42</v>
      </c>
      <c r="C48" s="26" t="s">
        <v>10</v>
      </c>
      <c r="D48" s="26" t="s">
        <v>34</v>
      </c>
      <c r="E48" s="26">
        <v>10215</v>
      </c>
      <c r="F48" s="27">
        <v>38727</v>
      </c>
      <c r="G48" s="27">
        <v>38749</v>
      </c>
      <c r="H48" s="55">
        <v>221.14</v>
      </c>
      <c r="I48">
        <f t="shared" si="2"/>
        <v>221.14</v>
      </c>
      <c r="J48" s="16">
        <f t="shared" si="3"/>
        <v>22</v>
      </c>
      <c r="K48" s="16">
        <v>41</v>
      </c>
    </row>
    <row r="49" spans="1:11">
      <c r="A49" s="26" t="s">
        <v>111</v>
      </c>
      <c r="B49" s="26" t="s">
        <v>28</v>
      </c>
      <c r="C49" s="26" t="s">
        <v>10</v>
      </c>
      <c r="D49" s="26" t="s">
        <v>29</v>
      </c>
      <c r="E49" s="26">
        <v>10216</v>
      </c>
      <c r="F49" s="27">
        <v>38728</v>
      </c>
      <c r="G49" s="27">
        <v>38748</v>
      </c>
      <c r="H49" s="55">
        <v>617.83000000000004</v>
      </c>
      <c r="I49">
        <f t="shared" si="2"/>
        <v>617.83000000000004</v>
      </c>
      <c r="J49" s="16">
        <f t="shared" si="3"/>
        <v>20</v>
      </c>
      <c r="K49" s="16">
        <v>42</v>
      </c>
    </row>
    <row r="50" spans="1:11">
      <c r="A50" s="26" t="s">
        <v>27</v>
      </c>
      <c r="B50" s="26" t="s">
        <v>28</v>
      </c>
      <c r="C50" s="26" t="s">
        <v>10</v>
      </c>
      <c r="D50" s="26" t="s">
        <v>29</v>
      </c>
      <c r="E50" s="26">
        <v>10226</v>
      </c>
      <c r="F50" s="27">
        <v>38732</v>
      </c>
      <c r="G50" s="27">
        <v>38769</v>
      </c>
      <c r="H50" s="55">
        <v>5606.25</v>
      </c>
      <c r="I50">
        <f t="shared" si="2"/>
        <v>5606.25</v>
      </c>
      <c r="J50" s="16">
        <f t="shared" si="3"/>
        <v>37</v>
      </c>
      <c r="K50" s="16">
        <v>43</v>
      </c>
    </row>
    <row r="51" spans="1:11">
      <c r="A51" s="26" t="s">
        <v>74</v>
      </c>
      <c r="B51" s="26" t="s">
        <v>51</v>
      </c>
      <c r="C51" s="26" t="s">
        <v>10</v>
      </c>
      <c r="D51" s="26" t="s">
        <v>34</v>
      </c>
      <c r="E51" s="26">
        <v>10227</v>
      </c>
      <c r="F51" s="27">
        <v>38733</v>
      </c>
      <c r="G51" s="27">
        <v>38749</v>
      </c>
      <c r="H51" s="55">
        <v>130.72</v>
      </c>
      <c r="I51">
        <f t="shared" si="2"/>
        <v>130.72</v>
      </c>
      <c r="J51" s="16">
        <f t="shared" si="3"/>
        <v>16</v>
      </c>
      <c r="K51" s="16">
        <v>44</v>
      </c>
    </row>
    <row r="52" spans="1:11">
      <c r="A52" s="26" t="s">
        <v>124</v>
      </c>
      <c r="B52" s="26" t="s">
        <v>33</v>
      </c>
      <c r="C52" s="26" t="s">
        <v>10</v>
      </c>
      <c r="D52" s="26" t="s">
        <v>34</v>
      </c>
      <c r="E52" s="26">
        <v>10225</v>
      </c>
      <c r="F52" s="27">
        <v>38732</v>
      </c>
      <c r="G52" s="27">
        <v>38757</v>
      </c>
      <c r="H52" s="55">
        <v>865.35</v>
      </c>
      <c r="I52">
        <f t="shared" si="2"/>
        <v>865.35</v>
      </c>
      <c r="J52" s="16">
        <f t="shared" si="3"/>
        <v>25</v>
      </c>
      <c r="K52" s="16">
        <v>45</v>
      </c>
    </row>
    <row r="53" spans="1:11">
      <c r="A53" s="26" t="s">
        <v>75</v>
      </c>
      <c r="B53" s="26" t="s">
        <v>76</v>
      </c>
      <c r="C53" s="26" t="s">
        <v>10</v>
      </c>
      <c r="D53" s="26" t="s">
        <v>76</v>
      </c>
      <c r="E53" s="26">
        <v>10232</v>
      </c>
      <c r="F53" s="27">
        <v>38733</v>
      </c>
      <c r="G53" s="27">
        <v>38763</v>
      </c>
      <c r="H53" s="55">
        <v>20</v>
      </c>
      <c r="I53">
        <f t="shared" si="2"/>
        <v>20</v>
      </c>
      <c r="J53" s="16">
        <f t="shared" si="3"/>
        <v>30</v>
      </c>
      <c r="K53" s="16">
        <v>46</v>
      </c>
    </row>
    <row r="54" spans="1:11">
      <c r="A54" s="26" t="s">
        <v>78</v>
      </c>
      <c r="B54" s="26" t="s">
        <v>79</v>
      </c>
      <c r="C54" s="26" t="s">
        <v>10</v>
      </c>
      <c r="D54" s="26" t="s">
        <v>34</v>
      </c>
      <c r="E54" s="26">
        <v>10233</v>
      </c>
      <c r="F54" s="27">
        <v>38735</v>
      </c>
      <c r="G54" s="27">
        <v>38772</v>
      </c>
      <c r="H54" s="55">
        <v>6.03</v>
      </c>
      <c r="I54">
        <f t="shared" si="2"/>
        <v>6.03</v>
      </c>
      <c r="J54" s="16">
        <f t="shared" si="3"/>
        <v>37</v>
      </c>
      <c r="K54" s="16">
        <v>47</v>
      </c>
    </row>
    <row r="55" spans="1:11">
      <c r="A55" s="26" t="s">
        <v>74</v>
      </c>
      <c r="B55" s="26" t="s">
        <v>51</v>
      </c>
      <c r="C55" s="26" t="s">
        <v>10</v>
      </c>
      <c r="D55" s="26" t="s">
        <v>34</v>
      </c>
      <c r="E55" s="26">
        <v>10210</v>
      </c>
      <c r="F55" s="27">
        <v>38725</v>
      </c>
      <c r="G55" s="27">
        <v>38735</v>
      </c>
      <c r="H55" s="55">
        <v>81.400000000000006</v>
      </c>
      <c r="I55">
        <f t="shared" si="2"/>
        <v>81.400000000000006</v>
      </c>
      <c r="J55" s="16">
        <f t="shared" si="3"/>
        <v>10</v>
      </c>
      <c r="K55" s="16">
        <v>48</v>
      </c>
    </row>
    <row r="56" spans="1:11">
      <c r="A56" s="26" t="s">
        <v>125</v>
      </c>
      <c r="B56" s="26" t="s">
        <v>42</v>
      </c>
      <c r="C56" s="26" t="s">
        <v>10</v>
      </c>
      <c r="D56" s="26" t="s">
        <v>34</v>
      </c>
      <c r="E56" s="26">
        <v>10236</v>
      </c>
      <c r="F56" s="27">
        <v>38737</v>
      </c>
      <c r="G56" s="27">
        <v>38752</v>
      </c>
      <c r="H56" s="55">
        <v>27.54</v>
      </c>
      <c r="I56">
        <f t="shared" si="2"/>
        <v>27.54</v>
      </c>
      <c r="J56" s="16">
        <f t="shared" si="3"/>
        <v>15</v>
      </c>
      <c r="K56" s="16">
        <v>49</v>
      </c>
    </row>
    <row r="57" spans="1:11">
      <c r="A57" s="26" t="s">
        <v>164</v>
      </c>
      <c r="B57" s="26" t="s">
        <v>45</v>
      </c>
      <c r="C57" s="26" t="s">
        <v>10</v>
      </c>
      <c r="D57" s="26" t="s">
        <v>46</v>
      </c>
      <c r="E57" s="26">
        <v>10221</v>
      </c>
      <c r="F57" s="27">
        <v>38730</v>
      </c>
      <c r="G57" s="27">
        <v>38755</v>
      </c>
      <c r="H57" s="55">
        <v>1194.5</v>
      </c>
      <c r="I57">
        <f t="shared" si="2"/>
        <v>1194.5</v>
      </c>
      <c r="J57" s="16">
        <f t="shared" si="3"/>
        <v>25</v>
      </c>
      <c r="K57" s="16">
        <v>50</v>
      </c>
    </row>
    <row r="58" spans="1:11">
      <c r="A58" s="26" t="s">
        <v>138</v>
      </c>
      <c r="B58" s="26" t="s">
        <v>65</v>
      </c>
      <c r="C58" s="26" t="s">
        <v>10</v>
      </c>
      <c r="D58" s="26" t="s">
        <v>34</v>
      </c>
      <c r="E58" s="26">
        <v>10205</v>
      </c>
      <c r="F58" s="27">
        <v>38719</v>
      </c>
      <c r="G58" s="27">
        <v>38739</v>
      </c>
      <c r="H58" s="55">
        <v>189.35</v>
      </c>
      <c r="I58">
        <f t="shared" si="2"/>
        <v>189.35</v>
      </c>
      <c r="J58" s="16">
        <f t="shared" si="3"/>
        <v>20</v>
      </c>
      <c r="K58" s="16">
        <v>51</v>
      </c>
    </row>
    <row r="59" spans="1:11">
      <c r="A59" s="26" t="s">
        <v>74</v>
      </c>
      <c r="B59" s="26" t="s">
        <v>79</v>
      </c>
      <c r="C59" s="26" t="s">
        <v>12</v>
      </c>
      <c r="D59" s="26" t="s">
        <v>34</v>
      </c>
      <c r="E59" s="26">
        <v>10275</v>
      </c>
      <c r="F59" s="27">
        <v>38752</v>
      </c>
      <c r="G59" s="27">
        <v>38778</v>
      </c>
      <c r="H59" s="55">
        <v>73.7</v>
      </c>
      <c r="I59">
        <f t="shared" si="2"/>
        <v>73.7</v>
      </c>
      <c r="J59" s="16">
        <f t="shared" si="3"/>
        <v>26</v>
      </c>
      <c r="K59" s="16">
        <v>52</v>
      </c>
    </row>
    <row r="60" spans="1:11">
      <c r="A60" s="26" t="s">
        <v>137</v>
      </c>
      <c r="B60" s="26" t="s">
        <v>48</v>
      </c>
      <c r="C60" s="26" t="s">
        <v>10</v>
      </c>
      <c r="D60" s="26" t="s">
        <v>48</v>
      </c>
      <c r="E60" s="26">
        <v>10266</v>
      </c>
      <c r="F60" s="27">
        <v>38748</v>
      </c>
      <c r="G60" s="27">
        <v>38776</v>
      </c>
      <c r="H60" s="55">
        <v>404.97</v>
      </c>
      <c r="I60">
        <f t="shared" si="2"/>
        <v>404.97</v>
      </c>
      <c r="J60" s="16">
        <f t="shared" si="3"/>
        <v>28</v>
      </c>
      <c r="K60" s="16">
        <v>53</v>
      </c>
    </row>
    <row r="61" spans="1:11">
      <c r="A61" s="26" t="s">
        <v>71</v>
      </c>
      <c r="B61" s="26" t="s">
        <v>72</v>
      </c>
      <c r="C61" s="26" t="s">
        <v>10</v>
      </c>
      <c r="D61" s="26" t="s">
        <v>73</v>
      </c>
      <c r="E61" s="26">
        <v>10246</v>
      </c>
      <c r="F61" s="27">
        <v>38741</v>
      </c>
      <c r="G61" s="27">
        <v>38753</v>
      </c>
      <c r="H61" s="55">
        <v>146.34</v>
      </c>
      <c r="I61">
        <f t="shared" si="2"/>
        <v>146.34</v>
      </c>
      <c r="J61" s="16">
        <f t="shared" si="3"/>
        <v>12</v>
      </c>
      <c r="K61" s="16">
        <v>54</v>
      </c>
    </row>
    <row r="62" spans="1:11">
      <c r="A62" s="26" t="s">
        <v>164</v>
      </c>
      <c r="B62" s="26" t="s">
        <v>37</v>
      </c>
      <c r="C62" s="26" t="s">
        <v>10</v>
      </c>
      <c r="D62" s="26" t="s">
        <v>38</v>
      </c>
      <c r="E62" s="26">
        <v>10211</v>
      </c>
      <c r="F62" s="27">
        <v>38725</v>
      </c>
      <c r="G62" s="27">
        <v>38749</v>
      </c>
      <c r="H62" s="55">
        <v>23005.35</v>
      </c>
      <c r="I62">
        <f t="shared" si="2"/>
        <v>23005.35</v>
      </c>
      <c r="J62" s="16">
        <f t="shared" si="3"/>
        <v>24</v>
      </c>
      <c r="K62" s="16">
        <v>55</v>
      </c>
    </row>
    <row r="63" spans="1:11">
      <c r="A63" s="26" t="s">
        <v>47</v>
      </c>
      <c r="B63" s="26" t="s">
        <v>48</v>
      </c>
      <c r="C63" s="26" t="s">
        <v>10</v>
      </c>
      <c r="D63" s="26" t="s">
        <v>48</v>
      </c>
      <c r="E63" s="26">
        <v>10235</v>
      </c>
      <c r="F63" s="27">
        <v>38737</v>
      </c>
      <c r="G63" s="27">
        <v>38750</v>
      </c>
      <c r="H63" s="55">
        <v>69.33</v>
      </c>
      <c r="I63">
        <f t="shared" si="2"/>
        <v>69.33</v>
      </c>
      <c r="J63" s="16">
        <f t="shared" si="3"/>
        <v>13</v>
      </c>
      <c r="K63" s="16">
        <v>56</v>
      </c>
    </row>
    <row r="64" spans="1:11">
      <c r="A64" s="26" t="s">
        <v>164</v>
      </c>
      <c r="B64" s="26" t="s">
        <v>45</v>
      </c>
      <c r="C64" s="26" t="s">
        <v>10</v>
      </c>
      <c r="D64" s="26" t="s">
        <v>46</v>
      </c>
      <c r="E64" s="26">
        <v>10222</v>
      </c>
      <c r="F64" s="27">
        <v>38730</v>
      </c>
      <c r="G64" s="27">
        <v>38752</v>
      </c>
      <c r="H64" s="55">
        <v>2123.5700000000002</v>
      </c>
      <c r="I64">
        <f t="shared" si="2"/>
        <v>2123.5700000000002</v>
      </c>
      <c r="J64" s="16">
        <f t="shared" si="3"/>
        <v>22</v>
      </c>
      <c r="K64" s="16">
        <v>57</v>
      </c>
    </row>
    <row r="65" spans="1:11">
      <c r="A65" s="26" t="s">
        <v>47</v>
      </c>
      <c r="B65" s="26" t="s">
        <v>48</v>
      </c>
      <c r="C65" s="26" t="s">
        <v>10</v>
      </c>
      <c r="D65" s="26" t="s">
        <v>48</v>
      </c>
      <c r="E65" s="26">
        <v>10223</v>
      </c>
      <c r="F65" s="27">
        <v>38732</v>
      </c>
      <c r="G65" s="27">
        <v>38743</v>
      </c>
      <c r="H65" s="55">
        <v>276.06</v>
      </c>
      <c r="I65">
        <f t="shared" si="2"/>
        <v>276.06</v>
      </c>
      <c r="J65" s="16">
        <f t="shared" si="3"/>
        <v>11</v>
      </c>
      <c r="K65" s="16">
        <v>58</v>
      </c>
    </row>
    <row r="66" spans="1:11">
      <c r="A66" s="26" t="s">
        <v>113</v>
      </c>
      <c r="B66" s="26" t="s">
        <v>37</v>
      </c>
      <c r="C66" s="26" t="s">
        <v>10</v>
      </c>
      <c r="D66" s="26" t="s">
        <v>38</v>
      </c>
      <c r="E66" s="26">
        <v>10219</v>
      </c>
      <c r="F66" s="27">
        <v>38730</v>
      </c>
      <c r="G66" s="27">
        <v>38759</v>
      </c>
      <c r="H66" s="55">
        <v>19219.87</v>
      </c>
      <c r="I66">
        <f t="shared" si="2"/>
        <v>19219.87</v>
      </c>
      <c r="J66" s="16">
        <f t="shared" si="3"/>
        <v>29</v>
      </c>
      <c r="K66" s="16">
        <v>59</v>
      </c>
    </row>
    <row r="67" spans="1:11">
      <c r="A67" s="26" t="s">
        <v>113</v>
      </c>
      <c r="B67" s="26" t="s">
        <v>37</v>
      </c>
      <c r="C67" s="26" t="s">
        <v>10</v>
      </c>
      <c r="D67" s="26" t="s">
        <v>34</v>
      </c>
      <c r="E67" s="26">
        <v>10220</v>
      </c>
      <c r="F67" s="27">
        <v>38730</v>
      </c>
      <c r="G67" s="27">
        <v>38751</v>
      </c>
      <c r="H67" s="55">
        <v>13236.92</v>
      </c>
      <c r="I67">
        <f t="shared" si="2"/>
        <v>13236.92</v>
      </c>
      <c r="J67" s="16">
        <f t="shared" si="3"/>
        <v>21</v>
      </c>
      <c r="K67" s="16">
        <v>60</v>
      </c>
    </row>
    <row r="68" spans="1:11">
      <c r="A68" s="26" t="s">
        <v>74</v>
      </c>
      <c r="B68" s="26" t="s">
        <v>51</v>
      </c>
      <c r="C68" s="26" t="s">
        <v>10</v>
      </c>
      <c r="D68" s="26" t="s">
        <v>34</v>
      </c>
      <c r="E68" s="26">
        <v>10228</v>
      </c>
      <c r="F68" s="27">
        <v>38733</v>
      </c>
      <c r="G68" s="27">
        <v>38763</v>
      </c>
      <c r="H68" s="55">
        <v>9.2100000000000009</v>
      </c>
      <c r="I68">
        <f t="shared" si="2"/>
        <v>9.2100000000000009</v>
      </c>
      <c r="J68" s="16">
        <f t="shared" si="3"/>
        <v>30</v>
      </c>
      <c r="K68" s="16">
        <v>61</v>
      </c>
    </row>
    <row r="69" spans="1:11">
      <c r="A69" s="26" t="s">
        <v>39</v>
      </c>
      <c r="B69" s="26" t="s">
        <v>40</v>
      </c>
      <c r="C69" s="26" t="s">
        <v>10</v>
      </c>
      <c r="D69" s="26" t="s">
        <v>40</v>
      </c>
      <c r="E69" s="26">
        <v>10212</v>
      </c>
      <c r="F69" s="27">
        <v>38725</v>
      </c>
      <c r="G69" s="27">
        <v>38751</v>
      </c>
      <c r="H69" s="55">
        <v>1861.04</v>
      </c>
      <c r="I69">
        <f t="shared" si="2"/>
        <v>1861.04</v>
      </c>
      <c r="J69" s="16">
        <f t="shared" si="3"/>
        <v>26</v>
      </c>
      <c r="K69" s="16">
        <v>62</v>
      </c>
    </row>
    <row r="70" spans="1:11">
      <c r="A70" s="26" t="s">
        <v>139</v>
      </c>
      <c r="B70" s="26" t="s">
        <v>42</v>
      </c>
      <c r="C70" s="26" t="s">
        <v>10</v>
      </c>
      <c r="D70" s="26" t="s">
        <v>34</v>
      </c>
      <c r="E70" s="26">
        <v>10206</v>
      </c>
      <c r="F70" s="27">
        <v>38720</v>
      </c>
      <c r="G70" s="27">
        <v>38732</v>
      </c>
      <c r="H70" s="55">
        <v>531.9</v>
      </c>
      <c r="I70">
        <f t="shared" si="2"/>
        <v>531.9</v>
      </c>
      <c r="J70" s="16">
        <f t="shared" si="3"/>
        <v>12</v>
      </c>
      <c r="K70" s="16">
        <v>63</v>
      </c>
    </row>
    <row r="71" spans="1:11">
      <c r="A71" s="26" t="s">
        <v>74</v>
      </c>
      <c r="B71" s="26" t="s">
        <v>51</v>
      </c>
      <c r="C71" s="26" t="s">
        <v>10</v>
      </c>
      <c r="D71" s="26" t="s">
        <v>34</v>
      </c>
      <c r="E71" s="26">
        <v>10209</v>
      </c>
      <c r="F71" s="27">
        <v>38725</v>
      </c>
      <c r="G71" s="27">
        <v>38754</v>
      </c>
      <c r="H71" s="55">
        <v>107.64</v>
      </c>
      <c r="I71">
        <f t="shared" si="2"/>
        <v>107.64</v>
      </c>
      <c r="J71" s="16">
        <f t="shared" si="3"/>
        <v>29</v>
      </c>
      <c r="K71" s="16">
        <v>64</v>
      </c>
    </row>
    <row r="72" spans="1:11">
      <c r="A72" s="26" t="s">
        <v>164</v>
      </c>
      <c r="B72" s="26" t="s">
        <v>37</v>
      </c>
      <c r="C72" s="26" t="s">
        <v>10</v>
      </c>
      <c r="D72" s="26" t="s">
        <v>34</v>
      </c>
      <c r="E72" s="26">
        <v>10208</v>
      </c>
      <c r="F72" s="27">
        <v>38724</v>
      </c>
      <c r="G72" s="27">
        <v>38748</v>
      </c>
      <c r="H72" s="55">
        <v>884.82</v>
      </c>
      <c r="I72">
        <f t="shared" ref="I72:I103" si="4">VALUE(H72)</f>
        <v>884.82</v>
      </c>
      <c r="J72" s="16">
        <f t="shared" ref="J72:J103" si="5">G72-F72</f>
        <v>24</v>
      </c>
      <c r="K72" s="16">
        <v>65</v>
      </c>
    </row>
    <row r="73" spans="1:11">
      <c r="A73" s="26" t="s">
        <v>39</v>
      </c>
      <c r="B73" s="26" t="s">
        <v>40</v>
      </c>
      <c r="C73" s="26" t="s">
        <v>10</v>
      </c>
      <c r="D73" s="26" t="s">
        <v>40</v>
      </c>
      <c r="E73" s="26">
        <v>10264</v>
      </c>
      <c r="F73" s="27">
        <v>38747</v>
      </c>
      <c r="G73" s="27">
        <v>38780</v>
      </c>
      <c r="H73" s="55">
        <v>761.71</v>
      </c>
      <c r="I73">
        <f t="shared" si="4"/>
        <v>761.71</v>
      </c>
      <c r="J73" s="16">
        <f t="shared" si="5"/>
        <v>33</v>
      </c>
      <c r="K73" s="16">
        <v>66</v>
      </c>
    </row>
    <row r="74" spans="1:11">
      <c r="A74" s="26" t="s">
        <v>99</v>
      </c>
      <c r="B74" s="26" t="s">
        <v>76</v>
      </c>
      <c r="C74" s="26" t="s">
        <v>12</v>
      </c>
      <c r="D74" s="26" t="s">
        <v>76</v>
      </c>
      <c r="E74" s="26">
        <v>10312</v>
      </c>
      <c r="F74" s="27">
        <v>38776</v>
      </c>
      <c r="G74" s="27">
        <v>38799</v>
      </c>
      <c r="H74" s="55">
        <v>250.82</v>
      </c>
      <c r="I74">
        <f t="shared" si="4"/>
        <v>250.82</v>
      </c>
      <c r="J74" s="16">
        <f t="shared" si="5"/>
        <v>23</v>
      </c>
      <c r="K74" s="16">
        <v>67</v>
      </c>
    </row>
    <row r="75" spans="1:11">
      <c r="A75" s="26" t="s">
        <v>77</v>
      </c>
      <c r="B75" s="26" t="s">
        <v>76</v>
      </c>
      <c r="C75" s="26" t="s">
        <v>10</v>
      </c>
      <c r="D75" s="26" t="s">
        <v>76</v>
      </c>
      <c r="E75" s="26">
        <v>10231</v>
      </c>
      <c r="F75" s="27">
        <v>38733</v>
      </c>
      <c r="G75" s="27">
        <v>38760</v>
      </c>
      <c r="H75" s="55">
        <v>100.02</v>
      </c>
      <c r="I75">
        <f t="shared" si="4"/>
        <v>100.02</v>
      </c>
      <c r="J75" s="16">
        <f t="shared" si="5"/>
        <v>27</v>
      </c>
      <c r="K75" s="16">
        <v>68</v>
      </c>
    </row>
    <row r="76" spans="1:11">
      <c r="A76" s="26" t="s">
        <v>121</v>
      </c>
      <c r="B76" s="26" t="s">
        <v>9</v>
      </c>
      <c r="C76" s="26" t="s">
        <v>12</v>
      </c>
      <c r="D76" s="26" t="s">
        <v>11</v>
      </c>
      <c r="E76" s="26">
        <v>10269</v>
      </c>
      <c r="F76" s="27">
        <v>38750</v>
      </c>
      <c r="G76" s="27">
        <v>38780</v>
      </c>
      <c r="H76" s="55">
        <v>118939.59</v>
      </c>
      <c r="I76">
        <f t="shared" si="4"/>
        <v>118939.59</v>
      </c>
      <c r="J76" s="16">
        <f t="shared" si="5"/>
        <v>30</v>
      </c>
      <c r="K76" s="16">
        <v>69</v>
      </c>
    </row>
    <row r="77" spans="1:11">
      <c r="A77" s="26" t="s">
        <v>112</v>
      </c>
      <c r="B77" s="26" t="s">
        <v>28</v>
      </c>
      <c r="C77" s="26" t="s">
        <v>10</v>
      </c>
      <c r="D77" s="26" t="s">
        <v>29</v>
      </c>
      <c r="E77" s="26">
        <v>10207</v>
      </c>
      <c r="F77" s="27">
        <v>38720</v>
      </c>
      <c r="G77" s="27">
        <v>38743</v>
      </c>
      <c r="H77" s="55">
        <v>1460.27</v>
      </c>
      <c r="I77">
        <f t="shared" si="4"/>
        <v>1460.27</v>
      </c>
      <c r="J77" s="16">
        <f t="shared" si="5"/>
        <v>23</v>
      </c>
      <c r="K77" s="16">
        <v>70</v>
      </c>
    </row>
    <row r="78" spans="1:11">
      <c r="A78" s="26" t="s">
        <v>61</v>
      </c>
      <c r="B78" s="26" t="s">
        <v>62</v>
      </c>
      <c r="C78" s="26" t="s">
        <v>10</v>
      </c>
      <c r="D78" s="26" t="s">
        <v>63</v>
      </c>
      <c r="E78" s="26">
        <v>10237</v>
      </c>
      <c r="F78" s="27">
        <v>38737</v>
      </c>
      <c r="G78" s="27">
        <v>38776</v>
      </c>
      <c r="H78" s="55">
        <v>144.03</v>
      </c>
      <c r="I78">
        <f t="shared" si="4"/>
        <v>144.03</v>
      </c>
      <c r="J78" s="16">
        <f t="shared" si="5"/>
        <v>39</v>
      </c>
      <c r="K78" s="16">
        <v>71</v>
      </c>
    </row>
    <row r="79" spans="1:11">
      <c r="A79" s="26" t="s">
        <v>35</v>
      </c>
      <c r="B79" s="26" t="s">
        <v>49</v>
      </c>
      <c r="C79" s="26" t="s">
        <v>10</v>
      </c>
      <c r="D79" s="26" t="s">
        <v>38</v>
      </c>
      <c r="E79" s="26">
        <v>10224</v>
      </c>
      <c r="F79" s="27">
        <v>38732</v>
      </c>
      <c r="G79" s="27">
        <v>38764</v>
      </c>
      <c r="H79" s="55">
        <v>7344.01</v>
      </c>
      <c r="I79">
        <f t="shared" si="4"/>
        <v>7344.01</v>
      </c>
      <c r="J79" s="16">
        <f t="shared" si="5"/>
        <v>32</v>
      </c>
      <c r="K79" s="16">
        <v>72</v>
      </c>
    </row>
    <row r="80" spans="1:11">
      <c r="A80" s="26" t="s">
        <v>82</v>
      </c>
      <c r="B80" s="26" t="s">
        <v>79</v>
      </c>
      <c r="C80" s="26" t="s">
        <v>10</v>
      </c>
      <c r="D80" s="26" t="s">
        <v>34</v>
      </c>
      <c r="E80" s="26">
        <v>10265</v>
      </c>
      <c r="F80" s="27">
        <v>38747</v>
      </c>
      <c r="G80" s="27">
        <v>38770</v>
      </c>
      <c r="H80" s="55">
        <v>58.47</v>
      </c>
      <c r="I80">
        <f t="shared" si="4"/>
        <v>58.47</v>
      </c>
      <c r="J80" s="16">
        <f t="shared" si="5"/>
        <v>23</v>
      </c>
      <c r="K80" s="16">
        <v>73</v>
      </c>
    </row>
    <row r="81" spans="1:11">
      <c r="A81" s="26" t="s">
        <v>81</v>
      </c>
      <c r="B81" s="26" t="s">
        <v>42</v>
      </c>
      <c r="C81" s="26" t="s">
        <v>12</v>
      </c>
      <c r="D81" s="26" t="s">
        <v>34</v>
      </c>
      <c r="E81" s="26">
        <v>10309</v>
      </c>
      <c r="F81" s="27">
        <v>38776</v>
      </c>
      <c r="G81" s="27">
        <v>38812</v>
      </c>
      <c r="H81" s="55">
        <v>110.79</v>
      </c>
      <c r="I81">
        <f t="shared" si="4"/>
        <v>110.79</v>
      </c>
      <c r="J81" s="16">
        <f t="shared" si="5"/>
        <v>36</v>
      </c>
      <c r="K81" s="16">
        <v>74</v>
      </c>
    </row>
    <row r="82" spans="1:11">
      <c r="A82" s="26" t="s">
        <v>71</v>
      </c>
      <c r="B82" s="26" t="s">
        <v>72</v>
      </c>
      <c r="C82" s="26" t="s">
        <v>12</v>
      </c>
      <c r="D82" s="26" t="s">
        <v>73</v>
      </c>
      <c r="E82" s="26">
        <v>10310</v>
      </c>
      <c r="F82" s="27">
        <v>38776</v>
      </c>
      <c r="G82" s="27">
        <v>38798</v>
      </c>
      <c r="H82" s="55">
        <v>178.65</v>
      </c>
      <c r="I82">
        <f t="shared" si="4"/>
        <v>178.65</v>
      </c>
      <c r="J82" s="16">
        <f t="shared" si="5"/>
        <v>22</v>
      </c>
      <c r="K82" s="16">
        <v>75</v>
      </c>
    </row>
    <row r="83" spans="1:11">
      <c r="A83" s="26" t="s">
        <v>131</v>
      </c>
      <c r="B83" s="26" t="s">
        <v>42</v>
      </c>
      <c r="C83" s="26" t="s">
        <v>10</v>
      </c>
      <c r="D83" s="26" t="s">
        <v>34</v>
      </c>
      <c r="E83" s="26">
        <v>10239</v>
      </c>
      <c r="F83" s="27">
        <v>38738</v>
      </c>
      <c r="G83" s="27">
        <v>38768</v>
      </c>
      <c r="H83" s="55">
        <v>692.46</v>
      </c>
      <c r="I83">
        <f t="shared" si="4"/>
        <v>692.46</v>
      </c>
      <c r="J83" s="16">
        <f t="shared" si="5"/>
        <v>30</v>
      </c>
      <c r="K83" s="16">
        <v>76</v>
      </c>
    </row>
    <row r="84" spans="1:11">
      <c r="A84" s="26" t="s">
        <v>39</v>
      </c>
      <c r="B84" s="26" t="s">
        <v>40</v>
      </c>
      <c r="C84" s="26" t="s">
        <v>10</v>
      </c>
      <c r="D84" s="26" t="s">
        <v>40</v>
      </c>
      <c r="E84" s="26">
        <v>10240</v>
      </c>
      <c r="F84" s="27">
        <v>38738</v>
      </c>
      <c r="G84" s="27">
        <v>38761</v>
      </c>
      <c r="H84" s="55">
        <v>884.82</v>
      </c>
      <c r="I84">
        <f t="shared" si="4"/>
        <v>884.82</v>
      </c>
      <c r="J84" s="16">
        <f t="shared" si="5"/>
        <v>23</v>
      </c>
      <c r="K84" s="16">
        <v>77</v>
      </c>
    </row>
    <row r="85" spans="1:11">
      <c r="A85" s="26" t="s">
        <v>71</v>
      </c>
      <c r="B85" s="26" t="s">
        <v>72</v>
      </c>
      <c r="C85" s="26" t="s">
        <v>10</v>
      </c>
      <c r="D85" s="26" t="s">
        <v>73</v>
      </c>
      <c r="E85" s="26">
        <v>10247</v>
      </c>
      <c r="F85" s="27">
        <v>38741</v>
      </c>
      <c r="G85" s="27">
        <v>38770</v>
      </c>
      <c r="H85" s="55">
        <v>361.19</v>
      </c>
      <c r="I85">
        <f t="shared" si="4"/>
        <v>361.19</v>
      </c>
      <c r="J85" s="16">
        <f t="shared" si="5"/>
        <v>29</v>
      </c>
      <c r="K85" s="16">
        <v>78</v>
      </c>
    </row>
    <row r="86" spans="1:11">
      <c r="A86" s="26" t="s">
        <v>41</v>
      </c>
      <c r="B86" s="26" t="s">
        <v>42</v>
      </c>
      <c r="C86" s="26" t="s">
        <v>10</v>
      </c>
      <c r="D86" s="26" t="s">
        <v>34</v>
      </c>
      <c r="E86" s="26">
        <v>10200</v>
      </c>
      <c r="F86" s="27">
        <v>38719</v>
      </c>
      <c r="G86" s="27">
        <v>38737</v>
      </c>
      <c r="H86" s="55">
        <v>319.64</v>
      </c>
      <c r="I86">
        <f t="shared" si="4"/>
        <v>319.64</v>
      </c>
      <c r="J86" s="16">
        <f t="shared" si="5"/>
        <v>18</v>
      </c>
      <c r="K86" s="16">
        <v>79</v>
      </c>
    </row>
    <row r="87" spans="1:11">
      <c r="A87" s="26" t="s">
        <v>122</v>
      </c>
      <c r="B87" s="26" t="s">
        <v>22</v>
      </c>
      <c r="C87" s="26" t="s">
        <v>10</v>
      </c>
      <c r="D87" s="26" t="s">
        <v>23</v>
      </c>
      <c r="E87" s="26">
        <v>10201</v>
      </c>
      <c r="F87" s="27">
        <v>38719</v>
      </c>
      <c r="G87" s="27">
        <v>38748</v>
      </c>
      <c r="H87" s="55">
        <v>16074.52</v>
      </c>
      <c r="I87">
        <f t="shared" si="4"/>
        <v>16074.52</v>
      </c>
      <c r="J87" s="16">
        <f t="shared" si="5"/>
        <v>29</v>
      </c>
      <c r="K87" s="16">
        <v>80</v>
      </c>
    </row>
    <row r="88" spans="1:11">
      <c r="A88" s="26" t="s">
        <v>132</v>
      </c>
      <c r="B88" s="26" t="s">
        <v>42</v>
      </c>
      <c r="C88" s="26" t="s">
        <v>10</v>
      </c>
      <c r="D88" s="26" t="s">
        <v>34</v>
      </c>
      <c r="E88" s="26">
        <v>10255</v>
      </c>
      <c r="F88" s="27">
        <v>38746</v>
      </c>
      <c r="G88" s="27">
        <v>38779</v>
      </c>
      <c r="H88" s="55">
        <v>498.73</v>
      </c>
      <c r="I88">
        <f t="shared" si="4"/>
        <v>498.73</v>
      </c>
      <c r="J88" s="16">
        <f t="shared" si="5"/>
        <v>33</v>
      </c>
      <c r="K88" s="16">
        <v>81</v>
      </c>
    </row>
    <row r="89" spans="1:11">
      <c r="A89" s="26" t="s">
        <v>127</v>
      </c>
      <c r="B89" s="26" t="s">
        <v>51</v>
      </c>
      <c r="C89" s="26" t="s">
        <v>10</v>
      </c>
      <c r="D89" s="26" t="s">
        <v>34</v>
      </c>
      <c r="E89" s="26">
        <v>10252</v>
      </c>
      <c r="F89" s="27">
        <v>38745</v>
      </c>
      <c r="G89" s="27">
        <v>38773</v>
      </c>
      <c r="H89" s="55">
        <v>162.99</v>
      </c>
      <c r="I89">
        <f t="shared" si="4"/>
        <v>162.99</v>
      </c>
      <c r="J89" s="16">
        <f t="shared" si="5"/>
        <v>28</v>
      </c>
      <c r="K89" s="16">
        <v>82</v>
      </c>
    </row>
    <row r="90" spans="1:11">
      <c r="A90" s="26" t="s">
        <v>121</v>
      </c>
      <c r="B90" s="26" t="s">
        <v>9</v>
      </c>
      <c r="C90" s="26" t="s">
        <v>10</v>
      </c>
      <c r="D90" s="26" t="s">
        <v>11</v>
      </c>
      <c r="E90" s="26">
        <v>10202</v>
      </c>
      <c r="F90" s="27">
        <v>38719</v>
      </c>
      <c r="G90" s="27">
        <v>38754</v>
      </c>
      <c r="H90" s="55">
        <v>113136.66</v>
      </c>
      <c r="I90">
        <f t="shared" si="4"/>
        <v>113136.66</v>
      </c>
      <c r="J90" s="16">
        <f t="shared" si="5"/>
        <v>35</v>
      </c>
      <c r="K90" s="16">
        <v>83</v>
      </c>
    </row>
    <row r="91" spans="1:11">
      <c r="A91" s="26" t="s">
        <v>123</v>
      </c>
      <c r="B91" s="26" t="s">
        <v>25</v>
      </c>
      <c r="C91" s="26" t="s">
        <v>10</v>
      </c>
      <c r="D91" s="26" t="s">
        <v>26</v>
      </c>
      <c r="E91" s="26">
        <v>10203</v>
      </c>
      <c r="F91" s="27">
        <v>38719</v>
      </c>
      <c r="G91" s="27">
        <v>38745</v>
      </c>
      <c r="H91" s="55">
        <v>1747.77</v>
      </c>
      <c r="I91">
        <f t="shared" si="4"/>
        <v>1747.77</v>
      </c>
      <c r="J91" s="16">
        <f t="shared" si="5"/>
        <v>26</v>
      </c>
      <c r="K91" s="16">
        <v>84</v>
      </c>
    </row>
    <row r="92" spans="1:11">
      <c r="A92" s="26" t="s">
        <v>83</v>
      </c>
      <c r="B92" s="26" t="s">
        <v>76</v>
      </c>
      <c r="C92" s="26" t="s">
        <v>10</v>
      </c>
      <c r="D92" s="26" t="s">
        <v>76</v>
      </c>
      <c r="E92" s="26">
        <v>10258</v>
      </c>
      <c r="F92" s="27">
        <v>38746</v>
      </c>
      <c r="G92" s="27">
        <v>38770</v>
      </c>
      <c r="H92" s="55">
        <v>4893.4399999999996</v>
      </c>
      <c r="I92">
        <f t="shared" si="4"/>
        <v>4893.4399999999996</v>
      </c>
      <c r="J92" s="16">
        <f t="shared" si="5"/>
        <v>24</v>
      </c>
      <c r="K92" s="16">
        <v>85</v>
      </c>
    </row>
    <row r="93" spans="1:11">
      <c r="A93" s="26" t="s">
        <v>83</v>
      </c>
      <c r="B93" s="26" t="s">
        <v>76</v>
      </c>
      <c r="C93" s="26" t="s">
        <v>10</v>
      </c>
      <c r="D93" s="26" t="s">
        <v>76</v>
      </c>
      <c r="E93" s="26">
        <v>10257</v>
      </c>
      <c r="F93" s="27">
        <v>38746</v>
      </c>
      <c r="G93" s="27">
        <v>38770</v>
      </c>
      <c r="H93" s="55">
        <v>3883.98</v>
      </c>
      <c r="I93">
        <f t="shared" si="4"/>
        <v>3883.98</v>
      </c>
      <c r="J93" s="16">
        <f t="shared" si="5"/>
        <v>24</v>
      </c>
      <c r="K93" s="16">
        <v>86</v>
      </c>
    </row>
    <row r="94" spans="1:11">
      <c r="A94" s="26" t="s">
        <v>83</v>
      </c>
      <c r="B94" s="26" t="s">
        <v>76</v>
      </c>
      <c r="C94" s="26" t="s">
        <v>10</v>
      </c>
      <c r="D94" s="26" t="s">
        <v>76</v>
      </c>
      <c r="E94" s="26">
        <v>10259</v>
      </c>
      <c r="F94" s="27">
        <v>38746</v>
      </c>
      <c r="G94" s="27">
        <v>38782</v>
      </c>
      <c r="H94" s="55">
        <v>1949.68</v>
      </c>
      <c r="I94">
        <f t="shared" si="4"/>
        <v>1949.68</v>
      </c>
      <c r="J94" s="16">
        <f t="shared" si="5"/>
        <v>36</v>
      </c>
      <c r="K94" s="16">
        <v>87</v>
      </c>
    </row>
    <row r="95" spans="1:11">
      <c r="A95" s="26" t="s">
        <v>112</v>
      </c>
      <c r="B95" s="26" t="s">
        <v>28</v>
      </c>
      <c r="C95" s="26" t="s">
        <v>10</v>
      </c>
      <c r="D95" s="26" t="s">
        <v>29</v>
      </c>
      <c r="E95" s="26">
        <v>10204</v>
      </c>
      <c r="F95" s="27">
        <v>38719</v>
      </c>
      <c r="G95" s="27">
        <v>38743</v>
      </c>
      <c r="H95" s="55">
        <v>486.74</v>
      </c>
      <c r="I95">
        <f t="shared" si="4"/>
        <v>486.74</v>
      </c>
      <c r="J95" s="16">
        <f t="shared" si="5"/>
        <v>24</v>
      </c>
      <c r="K95" s="16">
        <v>88</v>
      </c>
    </row>
    <row r="96" spans="1:11">
      <c r="A96" s="26" t="s">
        <v>70</v>
      </c>
      <c r="B96" s="26" t="s">
        <v>62</v>
      </c>
      <c r="C96" s="26" t="s">
        <v>10</v>
      </c>
      <c r="D96" s="26" t="s">
        <v>63</v>
      </c>
      <c r="E96" s="26">
        <v>10217</v>
      </c>
      <c r="F96" s="27">
        <v>38728</v>
      </c>
      <c r="G96" s="27">
        <v>38763</v>
      </c>
      <c r="H96" s="55">
        <v>144.34</v>
      </c>
      <c r="I96">
        <f t="shared" si="4"/>
        <v>144.34</v>
      </c>
      <c r="J96" s="16">
        <f t="shared" si="5"/>
        <v>35</v>
      </c>
      <c r="K96" s="16">
        <v>89</v>
      </c>
    </row>
    <row r="97" spans="1:11">
      <c r="A97" s="26" t="s">
        <v>140</v>
      </c>
      <c r="B97" s="26" t="s">
        <v>68</v>
      </c>
      <c r="C97" s="26" t="s">
        <v>10</v>
      </c>
      <c r="D97" s="26" t="s">
        <v>69</v>
      </c>
      <c r="E97" s="26">
        <v>10256</v>
      </c>
      <c r="F97" s="27">
        <v>38746</v>
      </c>
      <c r="G97" s="27">
        <v>38768</v>
      </c>
      <c r="H97" s="55">
        <v>1129.03</v>
      </c>
      <c r="I97">
        <f t="shared" si="4"/>
        <v>1129.03</v>
      </c>
      <c r="J97" s="16">
        <f t="shared" si="5"/>
        <v>22</v>
      </c>
      <c r="K97" s="16">
        <v>90</v>
      </c>
    </row>
    <row r="98" spans="1:11">
      <c r="A98" s="26" t="s">
        <v>126</v>
      </c>
      <c r="B98" s="26" t="s">
        <v>37</v>
      </c>
      <c r="C98" s="26" t="s">
        <v>10</v>
      </c>
      <c r="D98" s="26" t="s">
        <v>34</v>
      </c>
      <c r="E98" s="26">
        <v>10218</v>
      </c>
      <c r="F98" s="27">
        <v>38730</v>
      </c>
      <c r="G98" s="27">
        <v>38757</v>
      </c>
      <c r="H98" s="55">
        <v>539.74</v>
      </c>
      <c r="I98">
        <f t="shared" si="4"/>
        <v>539.74</v>
      </c>
      <c r="J98" s="16">
        <f t="shared" si="5"/>
        <v>27</v>
      </c>
      <c r="K98" s="16">
        <v>91</v>
      </c>
    </row>
    <row r="99" spans="1:11">
      <c r="A99" s="26" t="s">
        <v>80</v>
      </c>
      <c r="B99" s="26" t="s">
        <v>79</v>
      </c>
      <c r="C99" s="26" t="s">
        <v>10</v>
      </c>
      <c r="D99" s="26" t="s">
        <v>34</v>
      </c>
      <c r="E99" s="26">
        <v>10249</v>
      </c>
      <c r="F99" s="27">
        <v>38742</v>
      </c>
      <c r="G99" s="27">
        <v>38761</v>
      </c>
      <c r="H99" s="55">
        <v>37.700000000000003</v>
      </c>
      <c r="I99">
        <f t="shared" si="4"/>
        <v>37.700000000000003</v>
      </c>
      <c r="J99" s="16">
        <f t="shared" si="5"/>
        <v>19</v>
      </c>
      <c r="K99" s="16">
        <v>92</v>
      </c>
    </row>
    <row r="100" spans="1:11">
      <c r="A100" s="26" t="s">
        <v>47</v>
      </c>
      <c r="B100" s="26" t="s">
        <v>48</v>
      </c>
      <c r="C100" s="26" t="s">
        <v>10</v>
      </c>
      <c r="D100" s="26" t="s">
        <v>48</v>
      </c>
      <c r="E100" s="26">
        <v>10250</v>
      </c>
      <c r="F100" s="27">
        <v>38744</v>
      </c>
      <c r="G100" s="27">
        <v>38770</v>
      </c>
      <c r="H100" s="55">
        <v>118.15</v>
      </c>
      <c r="I100">
        <f t="shared" si="4"/>
        <v>118.15</v>
      </c>
      <c r="J100" s="16">
        <f t="shared" si="5"/>
        <v>26</v>
      </c>
      <c r="K100" s="16">
        <v>93</v>
      </c>
    </row>
    <row r="101" spans="1:11">
      <c r="A101" s="26" t="s">
        <v>113</v>
      </c>
      <c r="B101" s="26" t="s">
        <v>37</v>
      </c>
      <c r="C101" s="26" t="s">
        <v>10</v>
      </c>
      <c r="D101" s="26" t="s">
        <v>34</v>
      </c>
      <c r="E101" s="26">
        <v>10251</v>
      </c>
      <c r="F101" s="27">
        <v>38744</v>
      </c>
      <c r="G101" s="27">
        <v>38753</v>
      </c>
      <c r="H101" s="55">
        <v>1256.44</v>
      </c>
      <c r="I101">
        <f t="shared" si="4"/>
        <v>1256.44</v>
      </c>
      <c r="J101" s="16">
        <f t="shared" si="5"/>
        <v>9</v>
      </c>
      <c r="K101" s="16">
        <v>94</v>
      </c>
    </row>
    <row r="102" spans="1:11">
      <c r="A102" s="26" t="s">
        <v>87</v>
      </c>
      <c r="B102" s="26" t="s">
        <v>72</v>
      </c>
      <c r="C102" s="26" t="s">
        <v>10</v>
      </c>
      <c r="D102" s="26" t="s">
        <v>73</v>
      </c>
      <c r="E102" s="26">
        <v>10268</v>
      </c>
      <c r="F102" s="27">
        <v>38748</v>
      </c>
      <c r="G102" s="27">
        <v>38769</v>
      </c>
      <c r="H102" s="55">
        <v>316.05</v>
      </c>
      <c r="I102">
        <f t="shared" si="4"/>
        <v>316.05</v>
      </c>
      <c r="J102" s="16">
        <f t="shared" si="5"/>
        <v>21</v>
      </c>
      <c r="K102" s="16">
        <v>95</v>
      </c>
    </row>
    <row r="103" spans="1:11">
      <c r="A103" s="26" t="s">
        <v>59</v>
      </c>
      <c r="B103" s="26" t="s">
        <v>48</v>
      </c>
      <c r="C103" s="26" t="s">
        <v>10</v>
      </c>
      <c r="D103" s="26" t="s">
        <v>48</v>
      </c>
      <c r="E103" s="26">
        <v>10267</v>
      </c>
      <c r="F103" s="27">
        <v>38748</v>
      </c>
      <c r="G103" s="27">
        <v>38771</v>
      </c>
      <c r="H103" s="55">
        <v>2500.58</v>
      </c>
      <c r="I103">
        <f t="shared" si="4"/>
        <v>2500.58</v>
      </c>
      <c r="J103" s="16">
        <f t="shared" si="5"/>
        <v>23</v>
      </c>
      <c r="K103" s="16">
        <v>96</v>
      </c>
    </row>
    <row r="104" spans="1:11">
      <c r="A104" s="26" t="s">
        <v>74</v>
      </c>
      <c r="B104" s="26" t="s">
        <v>51</v>
      </c>
      <c r="C104" s="26" t="s">
        <v>10</v>
      </c>
      <c r="D104" s="26" t="s">
        <v>34</v>
      </c>
      <c r="E104" s="26">
        <v>10253</v>
      </c>
      <c r="F104" s="27">
        <v>38746</v>
      </c>
      <c r="G104" s="27">
        <v>38773</v>
      </c>
      <c r="H104" s="55">
        <v>76.78</v>
      </c>
      <c r="I104">
        <f t="shared" ref="I104:I135" si="6">VALUE(H104)</f>
        <v>76.78</v>
      </c>
      <c r="J104" s="16">
        <f t="shared" ref="J104:J135" si="7">G104-F104</f>
        <v>27</v>
      </c>
      <c r="K104" s="16">
        <v>97</v>
      </c>
    </row>
    <row r="105" spans="1:11">
      <c r="A105" s="26" t="s">
        <v>52</v>
      </c>
      <c r="B105" s="26" t="s">
        <v>53</v>
      </c>
      <c r="C105" s="26" t="s">
        <v>10</v>
      </c>
      <c r="D105" s="26" t="s">
        <v>54</v>
      </c>
      <c r="E105" s="26">
        <v>10238</v>
      </c>
      <c r="F105" s="27">
        <v>38737</v>
      </c>
      <c r="G105" s="27">
        <v>38759</v>
      </c>
      <c r="H105" s="55">
        <v>13019.95</v>
      </c>
      <c r="I105">
        <f t="shared" si="6"/>
        <v>13019.95</v>
      </c>
      <c r="J105" s="16">
        <f t="shared" si="7"/>
        <v>22</v>
      </c>
      <c r="K105" s="16">
        <v>98</v>
      </c>
    </row>
    <row r="106" spans="1:11">
      <c r="A106" s="26" t="s">
        <v>81</v>
      </c>
      <c r="B106" s="26" t="s">
        <v>42</v>
      </c>
      <c r="C106" s="26" t="s">
        <v>10</v>
      </c>
      <c r="D106" s="26" t="s">
        <v>34</v>
      </c>
      <c r="E106" s="26">
        <v>10254</v>
      </c>
      <c r="F106" s="27">
        <v>38746</v>
      </c>
      <c r="G106" s="27">
        <v>38760</v>
      </c>
      <c r="H106" s="55">
        <v>7.69</v>
      </c>
      <c r="I106">
        <f t="shared" si="6"/>
        <v>7.69</v>
      </c>
      <c r="J106" s="16">
        <f t="shared" si="7"/>
        <v>14</v>
      </c>
      <c r="K106" s="16">
        <v>99</v>
      </c>
    </row>
    <row r="107" spans="1:11">
      <c r="A107" s="26" t="s">
        <v>32</v>
      </c>
      <c r="B107" s="26" t="s">
        <v>42</v>
      </c>
      <c r="C107" s="26" t="s">
        <v>12</v>
      </c>
      <c r="D107" s="26" t="s">
        <v>34</v>
      </c>
      <c r="E107" s="26">
        <v>10304</v>
      </c>
      <c r="F107" s="27">
        <v>38775</v>
      </c>
      <c r="G107" s="27">
        <v>38800</v>
      </c>
      <c r="H107" s="55">
        <v>407.47</v>
      </c>
      <c r="I107">
        <f t="shared" si="6"/>
        <v>407.47</v>
      </c>
      <c r="J107" s="16">
        <f t="shared" si="7"/>
        <v>25</v>
      </c>
      <c r="K107" s="16">
        <v>100</v>
      </c>
    </row>
    <row r="108" spans="1:11">
      <c r="A108" s="26" t="s">
        <v>88</v>
      </c>
      <c r="B108" s="26" t="s">
        <v>89</v>
      </c>
      <c r="C108" s="26" t="s">
        <v>12</v>
      </c>
      <c r="D108" s="26" t="s">
        <v>69</v>
      </c>
      <c r="E108" s="26">
        <v>10294</v>
      </c>
      <c r="F108" s="27">
        <v>38768</v>
      </c>
      <c r="G108" s="27">
        <v>38806</v>
      </c>
      <c r="H108" s="55">
        <v>30.77</v>
      </c>
      <c r="I108">
        <f t="shared" si="6"/>
        <v>30.77</v>
      </c>
      <c r="J108" s="16">
        <f t="shared" si="7"/>
        <v>38</v>
      </c>
      <c r="K108" s="16">
        <v>101</v>
      </c>
    </row>
    <row r="109" spans="1:11">
      <c r="A109" s="26" t="s">
        <v>15</v>
      </c>
      <c r="B109" s="26" t="s">
        <v>16</v>
      </c>
      <c r="C109" s="26" t="s">
        <v>12</v>
      </c>
      <c r="D109" s="26" t="s">
        <v>17</v>
      </c>
      <c r="E109" s="26">
        <v>10271</v>
      </c>
      <c r="F109" s="27">
        <v>38751</v>
      </c>
      <c r="G109" s="27">
        <v>38778</v>
      </c>
      <c r="H109" s="55">
        <v>291.99</v>
      </c>
      <c r="I109">
        <f t="shared" si="6"/>
        <v>291.99</v>
      </c>
      <c r="J109" s="16">
        <f t="shared" si="7"/>
        <v>27</v>
      </c>
      <c r="K109" s="16">
        <v>102</v>
      </c>
    </row>
    <row r="110" spans="1:11">
      <c r="A110" s="26" t="s">
        <v>139</v>
      </c>
      <c r="B110" s="26" t="s">
        <v>42</v>
      </c>
      <c r="C110" s="26" t="s">
        <v>12</v>
      </c>
      <c r="D110" s="26" t="s">
        <v>34</v>
      </c>
      <c r="E110" s="26">
        <v>10285</v>
      </c>
      <c r="F110" s="27">
        <v>38758</v>
      </c>
      <c r="G110" s="27">
        <v>38783</v>
      </c>
      <c r="H110" s="55">
        <v>217.94</v>
      </c>
      <c r="I110">
        <f t="shared" si="6"/>
        <v>217.94</v>
      </c>
      <c r="J110" s="16">
        <f t="shared" si="7"/>
        <v>25</v>
      </c>
      <c r="K110" s="16">
        <v>103</v>
      </c>
    </row>
    <row r="111" spans="1:11">
      <c r="A111" s="26" t="s">
        <v>164</v>
      </c>
      <c r="B111" s="26" t="s">
        <v>37</v>
      </c>
      <c r="C111" s="26" t="s">
        <v>12</v>
      </c>
      <c r="D111" s="26" t="s">
        <v>34</v>
      </c>
      <c r="E111" s="26">
        <v>10286</v>
      </c>
      <c r="F111" s="27">
        <v>38758</v>
      </c>
      <c r="G111" s="27">
        <v>38793</v>
      </c>
      <c r="H111" s="55">
        <v>1216.6300000000001</v>
      </c>
      <c r="I111">
        <f t="shared" si="6"/>
        <v>1216.6300000000001</v>
      </c>
      <c r="J111" s="16">
        <f t="shared" si="7"/>
        <v>35</v>
      </c>
      <c r="K111" s="16">
        <v>104</v>
      </c>
    </row>
    <row r="112" spans="1:11">
      <c r="A112" s="26" t="s">
        <v>124</v>
      </c>
      <c r="B112" s="26" t="s">
        <v>33</v>
      </c>
      <c r="C112" s="26" t="s">
        <v>12</v>
      </c>
      <c r="D112" s="26" t="s">
        <v>34</v>
      </c>
      <c r="E112" s="26">
        <v>10292</v>
      </c>
      <c r="F112" s="27">
        <v>38765</v>
      </c>
      <c r="G112" s="27">
        <v>38789</v>
      </c>
      <c r="H112" s="55">
        <v>865.35</v>
      </c>
      <c r="I112">
        <f t="shared" si="6"/>
        <v>865.35</v>
      </c>
      <c r="J112" s="16">
        <f t="shared" si="7"/>
        <v>24</v>
      </c>
      <c r="K112" s="16">
        <v>105</v>
      </c>
    </row>
    <row r="113" spans="1:11">
      <c r="A113" s="26" t="s">
        <v>139</v>
      </c>
      <c r="B113" s="26" t="s">
        <v>65</v>
      </c>
      <c r="C113" s="26" t="s">
        <v>12</v>
      </c>
      <c r="D113" s="26" t="s">
        <v>34</v>
      </c>
      <c r="E113" s="26">
        <v>10313</v>
      </c>
      <c r="F113" s="27">
        <v>38776</v>
      </c>
      <c r="G113" s="27">
        <v>38810</v>
      </c>
      <c r="H113" s="55">
        <v>141.84</v>
      </c>
      <c r="I113">
        <f t="shared" si="6"/>
        <v>141.84</v>
      </c>
      <c r="J113" s="16">
        <f t="shared" si="7"/>
        <v>34</v>
      </c>
      <c r="K113" s="16">
        <v>106</v>
      </c>
    </row>
    <row r="114" spans="1:11">
      <c r="A114" s="26" t="s">
        <v>130</v>
      </c>
      <c r="B114" s="26" t="s">
        <v>48</v>
      </c>
      <c r="C114" s="26" t="s">
        <v>12</v>
      </c>
      <c r="D114" s="26" t="s">
        <v>48</v>
      </c>
      <c r="E114" s="26">
        <v>10307</v>
      </c>
      <c r="F114" s="27">
        <v>38776</v>
      </c>
      <c r="G114" s="27">
        <v>38798</v>
      </c>
      <c r="H114" s="55">
        <v>272.18</v>
      </c>
      <c r="I114">
        <f t="shared" si="6"/>
        <v>272.18</v>
      </c>
      <c r="J114" s="16">
        <f t="shared" si="7"/>
        <v>22</v>
      </c>
      <c r="K114" s="16">
        <v>107</v>
      </c>
    </row>
    <row r="115" spans="1:11">
      <c r="A115" s="26" t="s">
        <v>88</v>
      </c>
      <c r="B115" s="26" t="s">
        <v>89</v>
      </c>
      <c r="C115" s="26" t="s">
        <v>12</v>
      </c>
      <c r="D115" s="26" t="s">
        <v>69</v>
      </c>
      <c r="E115" s="26">
        <v>10279</v>
      </c>
      <c r="F115" s="27">
        <v>38754</v>
      </c>
      <c r="G115" s="27">
        <v>38793</v>
      </c>
      <c r="H115" s="55">
        <v>18.149999999999999</v>
      </c>
      <c r="I115">
        <f t="shared" si="6"/>
        <v>18.149999999999999</v>
      </c>
      <c r="J115" s="16">
        <f t="shared" si="7"/>
        <v>39</v>
      </c>
      <c r="K115" s="16">
        <v>108</v>
      </c>
    </row>
    <row r="116" spans="1:11">
      <c r="A116" s="26" t="s">
        <v>92</v>
      </c>
      <c r="B116" s="26" t="s">
        <v>48</v>
      </c>
      <c r="C116" s="26" t="s">
        <v>12</v>
      </c>
      <c r="D116" s="26" t="s">
        <v>48</v>
      </c>
      <c r="E116" s="26">
        <v>10280</v>
      </c>
      <c r="F116" s="27">
        <v>38754</v>
      </c>
      <c r="G116" s="27">
        <v>38791</v>
      </c>
      <c r="H116" s="55">
        <v>24.62</v>
      </c>
      <c r="I116">
        <f t="shared" si="6"/>
        <v>24.62</v>
      </c>
      <c r="J116" s="16">
        <f t="shared" si="7"/>
        <v>37</v>
      </c>
      <c r="K116" s="16">
        <v>109</v>
      </c>
    </row>
    <row r="117" spans="1:11">
      <c r="A117" s="26" t="s">
        <v>64</v>
      </c>
      <c r="B117" s="26" t="s">
        <v>65</v>
      </c>
      <c r="C117" s="26" t="s">
        <v>12</v>
      </c>
      <c r="D117" s="26" t="s">
        <v>34</v>
      </c>
      <c r="E117" s="26">
        <v>10277</v>
      </c>
      <c r="F117" s="27">
        <v>38753</v>
      </c>
      <c r="G117" s="27">
        <v>38785</v>
      </c>
      <c r="H117" s="55">
        <v>136.18</v>
      </c>
      <c r="I117">
        <f t="shared" si="6"/>
        <v>136.18</v>
      </c>
      <c r="J117" s="16">
        <f t="shared" si="7"/>
        <v>32</v>
      </c>
      <c r="K117" s="16">
        <v>110</v>
      </c>
    </row>
    <row r="118" spans="1:11">
      <c r="A118" s="26" t="s">
        <v>88</v>
      </c>
      <c r="B118" s="26" t="s">
        <v>89</v>
      </c>
      <c r="C118" s="26" t="s">
        <v>12</v>
      </c>
      <c r="D118" s="26" t="s">
        <v>69</v>
      </c>
      <c r="E118" s="26">
        <v>10278</v>
      </c>
      <c r="F118" s="27">
        <v>38754</v>
      </c>
      <c r="G118" s="27">
        <v>38781</v>
      </c>
      <c r="H118" s="55">
        <v>527.64</v>
      </c>
      <c r="I118">
        <f t="shared" si="6"/>
        <v>527.64</v>
      </c>
      <c r="J118" s="16">
        <f t="shared" si="7"/>
        <v>27</v>
      </c>
      <c r="K118" s="16">
        <v>111</v>
      </c>
    </row>
    <row r="119" spans="1:11">
      <c r="A119" s="26" t="s">
        <v>91</v>
      </c>
      <c r="B119" s="26" t="s">
        <v>65</v>
      </c>
      <c r="C119" s="26" t="s">
        <v>12</v>
      </c>
      <c r="D119" s="26" t="s">
        <v>34</v>
      </c>
      <c r="E119" s="26">
        <v>10272</v>
      </c>
      <c r="F119" s="27">
        <v>38751</v>
      </c>
      <c r="G119" s="27">
        <v>38775</v>
      </c>
      <c r="H119" s="55">
        <v>25.39</v>
      </c>
      <c r="I119">
        <f t="shared" si="6"/>
        <v>25.39</v>
      </c>
      <c r="J119" s="16">
        <f t="shared" si="7"/>
        <v>24</v>
      </c>
      <c r="K119" s="16">
        <v>112</v>
      </c>
    </row>
    <row r="120" spans="1:11">
      <c r="A120" s="26" t="s">
        <v>139</v>
      </c>
      <c r="B120" s="26" t="s">
        <v>42</v>
      </c>
      <c r="C120" s="26" t="s">
        <v>12</v>
      </c>
      <c r="D120" s="26" t="s">
        <v>34</v>
      </c>
      <c r="E120" s="26">
        <v>10283</v>
      </c>
      <c r="F120" s="27">
        <v>38755</v>
      </c>
      <c r="G120" s="27">
        <v>38775</v>
      </c>
      <c r="H120" s="55">
        <v>371.82</v>
      </c>
      <c r="I120">
        <f t="shared" si="6"/>
        <v>371.82</v>
      </c>
      <c r="J120" s="16">
        <f t="shared" si="7"/>
        <v>20</v>
      </c>
      <c r="K120" s="16">
        <v>113</v>
      </c>
    </row>
    <row r="121" spans="1:11">
      <c r="A121" s="26" t="s">
        <v>98</v>
      </c>
      <c r="B121" s="26" t="s">
        <v>48</v>
      </c>
      <c r="C121" s="26" t="s">
        <v>12</v>
      </c>
      <c r="D121" s="26" t="s">
        <v>48</v>
      </c>
      <c r="E121" s="26">
        <v>10306</v>
      </c>
      <c r="F121" s="27">
        <v>38776</v>
      </c>
      <c r="G121" s="27">
        <v>38796</v>
      </c>
      <c r="H121" s="55">
        <v>430.86</v>
      </c>
      <c r="I121">
        <f t="shared" si="6"/>
        <v>430.86</v>
      </c>
      <c r="J121" s="16">
        <f t="shared" si="7"/>
        <v>20</v>
      </c>
      <c r="K121" s="16">
        <v>114</v>
      </c>
    </row>
    <row r="122" spans="1:11">
      <c r="A122" s="26" t="s">
        <v>118</v>
      </c>
      <c r="B122" s="26" t="s">
        <v>19</v>
      </c>
      <c r="C122" s="26" t="s">
        <v>12</v>
      </c>
      <c r="D122" s="26" t="s">
        <v>17</v>
      </c>
      <c r="E122" s="26">
        <v>10270</v>
      </c>
      <c r="F122" s="27">
        <v>38751</v>
      </c>
      <c r="G122" s="27">
        <v>38780</v>
      </c>
      <c r="H122" s="55">
        <v>9733.0300000000007</v>
      </c>
      <c r="I122">
        <f t="shared" si="6"/>
        <v>9733.0300000000007</v>
      </c>
      <c r="J122" s="16">
        <f t="shared" si="7"/>
        <v>29</v>
      </c>
      <c r="K122" s="16">
        <v>115</v>
      </c>
    </row>
    <row r="123" spans="1:11">
      <c r="A123" s="26" t="s">
        <v>128</v>
      </c>
      <c r="B123" s="26" t="s">
        <v>51</v>
      </c>
      <c r="C123" s="26" t="s">
        <v>12</v>
      </c>
      <c r="D123" s="26" t="s">
        <v>34</v>
      </c>
      <c r="E123" s="26">
        <v>10295</v>
      </c>
      <c r="F123" s="27">
        <v>38768</v>
      </c>
      <c r="G123" s="27">
        <v>38795</v>
      </c>
      <c r="H123" s="55">
        <v>148.38</v>
      </c>
      <c r="I123">
        <f t="shared" si="6"/>
        <v>148.38</v>
      </c>
      <c r="J123" s="16">
        <f t="shared" si="7"/>
        <v>27</v>
      </c>
      <c r="K123" s="16">
        <v>116</v>
      </c>
    </row>
    <row r="124" spans="1:11">
      <c r="A124" s="26" t="s">
        <v>134</v>
      </c>
      <c r="B124" s="26" t="s">
        <v>76</v>
      </c>
      <c r="C124" s="26" t="s">
        <v>12</v>
      </c>
      <c r="D124" s="26" t="s">
        <v>76</v>
      </c>
      <c r="E124" s="26">
        <v>10274</v>
      </c>
      <c r="F124" s="27">
        <v>38752</v>
      </c>
      <c r="G124" s="27">
        <v>38773</v>
      </c>
      <c r="H124" s="55">
        <v>7384.02</v>
      </c>
      <c r="I124">
        <f t="shared" si="6"/>
        <v>7384.02</v>
      </c>
      <c r="J124" s="16">
        <f t="shared" si="7"/>
        <v>21</v>
      </c>
      <c r="K124" s="16">
        <v>117</v>
      </c>
    </row>
    <row r="125" spans="1:11">
      <c r="A125" s="26" t="s">
        <v>92</v>
      </c>
      <c r="B125" s="26" t="s">
        <v>48</v>
      </c>
      <c r="C125" s="26" t="s">
        <v>12</v>
      </c>
      <c r="D125" s="26" t="s">
        <v>48</v>
      </c>
      <c r="E125" s="26">
        <v>10281</v>
      </c>
      <c r="F125" s="27">
        <v>38754</v>
      </c>
      <c r="G125" s="27">
        <v>38775</v>
      </c>
      <c r="H125" s="55">
        <v>27.69</v>
      </c>
      <c r="I125">
        <f t="shared" si="6"/>
        <v>27.69</v>
      </c>
      <c r="J125" s="16">
        <f t="shared" si="7"/>
        <v>21</v>
      </c>
      <c r="K125" s="16">
        <v>118</v>
      </c>
    </row>
    <row r="126" spans="1:11">
      <c r="A126" s="26" t="s">
        <v>87</v>
      </c>
      <c r="B126" s="26" t="s">
        <v>72</v>
      </c>
      <c r="C126" s="26" t="s">
        <v>12</v>
      </c>
      <c r="D126" s="26" t="s">
        <v>73</v>
      </c>
      <c r="E126" s="26">
        <v>10282</v>
      </c>
      <c r="F126" s="27">
        <v>38754</v>
      </c>
      <c r="G126" s="27">
        <v>38775</v>
      </c>
      <c r="H126" s="55">
        <v>609.52</v>
      </c>
      <c r="I126">
        <f t="shared" si="6"/>
        <v>609.52</v>
      </c>
      <c r="J126" s="16">
        <f t="shared" si="7"/>
        <v>21</v>
      </c>
      <c r="K126" s="16">
        <v>119</v>
      </c>
    </row>
    <row r="127" spans="1:11">
      <c r="A127" s="26" t="s">
        <v>94</v>
      </c>
      <c r="B127" s="26" t="s">
        <v>95</v>
      </c>
      <c r="C127" s="26" t="s">
        <v>12</v>
      </c>
      <c r="D127" s="26" t="s">
        <v>26</v>
      </c>
      <c r="E127" s="26">
        <v>10289</v>
      </c>
      <c r="F127" s="27">
        <v>38760</v>
      </c>
      <c r="G127" s="27">
        <v>38787</v>
      </c>
      <c r="H127" s="55">
        <v>209.17</v>
      </c>
      <c r="I127">
        <f t="shared" si="6"/>
        <v>209.17</v>
      </c>
      <c r="J127" s="16">
        <f t="shared" si="7"/>
        <v>27</v>
      </c>
      <c r="K127" s="16">
        <v>120</v>
      </c>
    </row>
    <row r="128" spans="1:11">
      <c r="A128" s="26" t="s">
        <v>70</v>
      </c>
      <c r="B128" s="26" t="s">
        <v>62</v>
      </c>
      <c r="C128" s="26" t="s">
        <v>12</v>
      </c>
      <c r="D128" s="26" t="s">
        <v>63</v>
      </c>
      <c r="E128" s="26">
        <v>10290</v>
      </c>
      <c r="F128" s="27">
        <v>38760</v>
      </c>
      <c r="G128" s="27">
        <v>38793</v>
      </c>
      <c r="H128" s="55">
        <v>144.34</v>
      </c>
      <c r="I128">
        <f t="shared" si="6"/>
        <v>144.34</v>
      </c>
      <c r="J128" s="16">
        <f t="shared" si="7"/>
        <v>33</v>
      </c>
      <c r="K128" s="16">
        <v>121</v>
      </c>
    </row>
    <row r="129" spans="1:11">
      <c r="A129" s="26" t="s">
        <v>97</v>
      </c>
      <c r="B129" s="26" t="s">
        <v>51</v>
      </c>
      <c r="C129" s="26" t="s">
        <v>12</v>
      </c>
      <c r="D129" s="26" t="s">
        <v>34</v>
      </c>
      <c r="E129" s="26">
        <v>10291</v>
      </c>
      <c r="F129" s="27">
        <v>38761</v>
      </c>
      <c r="G129" s="27">
        <v>38785</v>
      </c>
      <c r="H129" s="55">
        <v>38.39</v>
      </c>
      <c r="I129">
        <f t="shared" si="6"/>
        <v>38.39</v>
      </c>
      <c r="J129" s="16">
        <f t="shared" si="7"/>
        <v>24</v>
      </c>
      <c r="K129" s="16">
        <v>122</v>
      </c>
    </row>
    <row r="130" spans="1:11">
      <c r="A130" s="26" t="s">
        <v>134</v>
      </c>
      <c r="B130" s="26" t="s">
        <v>76</v>
      </c>
      <c r="C130" s="26" t="s">
        <v>12</v>
      </c>
      <c r="D130" s="26" t="s">
        <v>76</v>
      </c>
      <c r="E130" s="26">
        <v>10305</v>
      </c>
      <c r="F130" s="27">
        <v>38775</v>
      </c>
      <c r="G130" s="27">
        <v>38803</v>
      </c>
      <c r="H130" s="55">
        <v>306.22000000000003</v>
      </c>
      <c r="I130">
        <f t="shared" si="6"/>
        <v>306.22000000000003</v>
      </c>
      <c r="J130" s="16">
        <f t="shared" si="7"/>
        <v>28</v>
      </c>
      <c r="K130" s="16">
        <v>123</v>
      </c>
    </row>
    <row r="131" spans="1:11">
      <c r="A131" s="26" t="s">
        <v>70</v>
      </c>
      <c r="B131" s="26" t="s">
        <v>62</v>
      </c>
      <c r="C131" s="26" t="s">
        <v>12</v>
      </c>
      <c r="D131" s="26" t="s">
        <v>63</v>
      </c>
      <c r="E131" s="26">
        <v>10288</v>
      </c>
      <c r="F131" s="27">
        <v>38759</v>
      </c>
      <c r="G131" s="27">
        <v>38781</v>
      </c>
      <c r="H131" s="55">
        <v>144.34</v>
      </c>
      <c r="I131">
        <f t="shared" si="6"/>
        <v>144.34</v>
      </c>
      <c r="J131" s="16">
        <f t="shared" si="7"/>
        <v>22</v>
      </c>
      <c r="K131" s="16">
        <v>124</v>
      </c>
    </row>
    <row r="132" spans="1:11">
      <c r="A132" s="26" t="s">
        <v>87</v>
      </c>
      <c r="B132" s="26" t="s">
        <v>72</v>
      </c>
      <c r="C132" s="26" t="s">
        <v>12</v>
      </c>
      <c r="D132" s="26" t="s">
        <v>73</v>
      </c>
      <c r="E132" s="26">
        <v>10287</v>
      </c>
      <c r="F132" s="27">
        <v>38758</v>
      </c>
      <c r="G132" s="27">
        <v>38786</v>
      </c>
      <c r="H132" s="55">
        <v>207.89</v>
      </c>
      <c r="I132">
        <f t="shared" si="6"/>
        <v>207.89</v>
      </c>
      <c r="J132" s="16">
        <f t="shared" si="7"/>
        <v>28</v>
      </c>
      <c r="K132" s="16">
        <v>125</v>
      </c>
    </row>
    <row r="133" spans="1:11">
      <c r="A133" s="26" t="s">
        <v>99</v>
      </c>
      <c r="B133" s="26" t="s">
        <v>76</v>
      </c>
      <c r="C133" s="26" t="s">
        <v>12</v>
      </c>
      <c r="D133" s="26" t="s">
        <v>76</v>
      </c>
      <c r="E133" s="26">
        <v>10311</v>
      </c>
      <c r="F133" s="27">
        <v>38776</v>
      </c>
      <c r="G133" s="27">
        <v>38807</v>
      </c>
      <c r="H133" s="55">
        <v>8425.0300000000007</v>
      </c>
      <c r="I133">
        <f t="shared" si="6"/>
        <v>8425.0300000000007</v>
      </c>
      <c r="J133" s="16">
        <f t="shared" si="7"/>
        <v>31</v>
      </c>
      <c r="K133" s="16">
        <v>126</v>
      </c>
    </row>
    <row r="134" spans="1:11">
      <c r="A134" s="26" t="s">
        <v>47</v>
      </c>
      <c r="B134" s="26" t="s">
        <v>48</v>
      </c>
      <c r="C134" s="26" t="s">
        <v>12</v>
      </c>
      <c r="D134" s="26" t="s">
        <v>48</v>
      </c>
      <c r="E134" s="26">
        <v>10296</v>
      </c>
      <c r="F134" s="27">
        <v>38768</v>
      </c>
      <c r="G134" s="27">
        <v>38797</v>
      </c>
      <c r="H134" s="55">
        <v>136.94999999999999</v>
      </c>
      <c r="I134">
        <f t="shared" si="6"/>
        <v>136.94999999999999</v>
      </c>
      <c r="J134" s="16">
        <f t="shared" si="7"/>
        <v>29</v>
      </c>
      <c r="K134" s="16">
        <v>127</v>
      </c>
    </row>
    <row r="135" spans="1:11">
      <c r="A135" s="26" t="s">
        <v>59</v>
      </c>
      <c r="B135" s="26" t="s">
        <v>48</v>
      </c>
      <c r="C135" s="26" t="s">
        <v>12</v>
      </c>
      <c r="D135" s="26" t="s">
        <v>48</v>
      </c>
      <c r="E135" s="26">
        <v>10276</v>
      </c>
      <c r="F135" s="27">
        <v>38753</v>
      </c>
      <c r="G135" s="27">
        <v>38777</v>
      </c>
      <c r="H135" s="55">
        <v>130.79</v>
      </c>
      <c r="I135">
        <f t="shared" si="6"/>
        <v>130.79</v>
      </c>
      <c r="J135" s="16">
        <f t="shared" si="7"/>
        <v>24</v>
      </c>
      <c r="K135" s="16">
        <v>128</v>
      </c>
    </row>
    <row r="136" spans="1:11">
      <c r="A136" s="26" t="s">
        <v>59</v>
      </c>
      <c r="B136" s="26" t="s">
        <v>48</v>
      </c>
      <c r="C136" s="26" t="s">
        <v>12</v>
      </c>
      <c r="D136" s="26" t="s">
        <v>48</v>
      </c>
      <c r="E136" s="26">
        <v>10273</v>
      </c>
      <c r="F136" s="27">
        <v>38752</v>
      </c>
      <c r="G136" s="27">
        <v>38776</v>
      </c>
      <c r="H136" s="55">
        <v>192.35</v>
      </c>
      <c r="I136">
        <f t="shared" ref="I136:I167" si="8">VALUE(H136)</f>
        <v>192.35</v>
      </c>
      <c r="J136" s="16">
        <f t="shared" ref="J136:J167" si="9">G136-F136</f>
        <v>24</v>
      </c>
      <c r="K136" s="16">
        <v>129</v>
      </c>
    </row>
    <row r="137" spans="1:11">
      <c r="A137" s="26" t="s">
        <v>134</v>
      </c>
      <c r="B137" s="26" t="s">
        <v>76</v>
      </c>
      <c r="C137" s="26" t="s">
        <v>10</v>
      </c>
      <c r="D137" s="26" t="s">
        <v>76</v>
      </c>
      <c r="E137" s="26">
        <v>10297</v>
      </c>
      <c r="F137" s="27">
        <v>38771</v>
      </c>
      <c r="G137" s="27">
        <v>38782</v>
      </c>
      <c r="H137" s="55">
        <v>4970.38</v>
      </c>
      <c r="I137">
        <f t="shared" si="8"/>
        <v>4970.38</v>
      </c>
      <c r="J137" s="16">
        <f t="shared" si="9"/>
        <v>11</v>
      </c>
      <c r="K137" s="16">
        <v>130</v>
      </c>
    </row>
    <row r="138" spans="1:11">
      <c r="A138" s="26" t="s">
        <v>71</v>
      </c>
      <c r="B138" s="26" t="s">
        <v>72</v>
      </c>
      <c r="C138" s="26" t="s">
        <v>12</v>
      </c>
      <c r="D138" s="26" t="s">
        <v>73</v>
      </c>
      <c r="E138" s="26">
        <v>10302</v>
      </c>
      <c r="F138" s="27">
        <v>38774</v>
      </c>
      <c r="G138" s="27">
        <v>38803</v>
      </c>
      <c r="H138" s="55">
        <v>513.19000000000005</v>
      </c>
      <c r="I138">
        <f t="shared" si="8"/>
        <v>513.19000000000005</v>
      </c>
      <c r="J138" s="16">
        <f t="shared" si="9"/>
        <v>29</v>
      </c>
      <c r="K138" s="16">
        <v>131</v>
      </c>
    </row>
    <row r="139" spans="1:11">
      <c r="A139" s="26" t="s">
        <v>32</v>
      </c>
      <c r="B139" s="26" t="s">
        <v>42</v>
      </c>
      <c r="C139" s="26" t="s">
        <v>12</v>
      </c>
      <c r="D139" s="26" t="s">
        <v>34</v>
      </c>
      <c r="E139" s="26">
        <v>10303</v>
      </c>
      <c r="F139" s="27">
        <v>38775</v>
      </c>
      <c r="G139" s="27">
        <v>38800</v>
      </c>
      <c r="H139" s="55">
        <v>920.29</v>
      </c>
      <c r="I139">
        <f t="shared" si="8"/>
        <v>920.29</v>
      </c>
      <c r="J139" s="16">
        <f t="shared" si="9"/>
        <v>25</v>
      </c>
      <c r="K139" s="16">
        <v>132</v>
      </c>
    </row>
    <row r="140" spans="1:11">
      <c r="A140" s="26" t="s">
        <v>39</v>
      </c>
      <c r="B140" s="26" t="s">
        <v>40</v>
      </c>
      <c r="C140" s="26" t="s">
        <v>12</v>
      </c>
      <c r="D140" s="26" t="s">
        <v>40</v>
      </c>
      <c r="E140" s="26">
        <v>10301</v>
      </c>
      <c r="F140" s="27">
        <v>38773</v>
      </c>
      <c r="G140" s="27">
        <v>38810</v>
      </c>
      <c r="H140" s="55">
        <v>4616.46</v>
      </c>
      <c r="I140">
        <f t="shared" si="8"/>
        <v>4616.46</v>
      </c>
      <c r="J140" s="16">
        <f t="shared" si="9"/>
        <v>37</v>
      </c>
      <c r="K140" s="16">
        <v>133</v>
      </c>
    </row>
    <row r="141" spans="1:11">
      <c r="A141" s="26" t="s">
        <v>139</v>
      </c>
      <c r="B141" s="26" t="s">
        <v>42</v>
      </c>
      <c r="C141" s="26" t="s">
        <v>13</v>
      </c>
      <c r="D141" s="26" t="s">
        <v>34</v>
      </c>
      <c r="E141" s="26">
        <v>10337</v>
      </c>
      <c r="F141" s="27">
        <v>38794</v>
      </c>
      <c r="G141" s="27">
        <v>38825</v>
      </c>
      <c r="H141" s="55">
        <v>209.21</v>
      </c>
      <c r="I141">
        <f t="shared" si="8"/>
        <v>209.21</v>
      </c>
      <c r="J141" s="16">
        <f t="shared" si="9"/>
        <v>31</v>
      </c>
      <c r="K141" s="16">
        <v>134</v>
      </c>
    </row>
    <row r="142" spans="1:11">
      <c r="A142" s="26" t="s">
        <v>124</v>
      </c>
      <c r="B142" s="26" t="s">
        <v>33</v>
      </c>
      <c r="C142" s="26" t="s">
        <v>13</v>
      </c>
      <c r="D142" s="26" t="s">
        <v>34</v>
      </c>
      <c r="E142" s="26">
        <v>10338</v>
      </c>
      <c r="F142" s="27">
        <v>38794</v>
      </c>
      <c r="G142" s="27">
        <v>38823</v>
      </c>
      <c r="H142" s="55">
        <v>865.35</v>
      </c>
      <c r="I142">
        <f t="shared" si="8"/>
        <v>865.35</v>
      </c>
      <c r="J142" s="16">
        <f t="shared" si="9"/>
        <v>29</v>
      </c>
      <c r="K142" s="16">
        <v>135</v>
      </c>
    </row>
    <row r="143" spans="1:11">
      <c r="A143" s="26" t="s">
        <v>135</v>
      </c>
      <c r="B143" s="26" t="s">
        <v>101</v>
      </c>
      <c r="C143" s="26" t="s">
        <v>13</v>
      </c>
      <c r="D143" s="26" t="s">
        <v>54</v>
      </c>
      <c r="E143" s="26">
        <v>10339</v>
      </c>
      <c r="F143" s="27">
        <v>38794</v>
      </c>
      <c r="G143" s="27">
        <v>38802</v>
      </c>
      <c r="H143" s="55">
        <v>221.2</v>
      </c>
      <c r="I143">
        <f t="shared" si="8"/>
        <v>221.2</v>
      </c>
      <c r="J143" s="16">
        <f t="shared" si="9"/>
        <v>8</v>
      </c>
      <c r="K143" s="16">
        <v>136</v>
      </c>
    </row>
    <row r="144" spans="1:11">
      <c r="A144" s="26" t="s">
        <v>135</v>
      </c>
      <c r="B144" s="26" t="s">
        <v>101</v>
      </c>
      <c r="C144" s="26" t="s">
        <v>13</v>
      </c>
      <c r="D144" s="26" t="s">
        <v>54</v>
      </c>
      <c r="E144" s="26">
        <v>10322</v>
      </c>
      <c r="F144" s="27">
        <v>38780</v>
      </c>
      <c r="G144" s="27">
        <v>38800</v>
      </c>
      <c r="H144" s="55">
        <v>6763.57</v>
      </c>
      <c r="I144">
        <f t="shared" si="8"/>
        <v>6763.57</v>
      </c>
      <c r="J144" s="16">
        <f t="shared" si="9"/>
        <v>20</v>
      </c>
      <c r="K144" s="16">
        <v>137</v>
      </c>
    </row>
    <row r="145" spans="1:11">
      <c r="A145" s="26" t="s">
        <v>71</v>
      </c>
      <c r="B145" s="26" t="s">
        <v>72</v>
      </c>
      <c r="C145" s="26" t="s">
        <v>13</v>
      </c>
      <c r="D145" s="26" t="s">
        <v>73</v>
      </c>
      <c r="E145" s="26">
        <v>10342</v>
      </c>
      <c r="F145" s="27">
        <v>38802</v>
      </c>
      <c r="G145" s="27">
        <v>38838</v>
      </c>
      <c r="H145" s="55">
        <v>28.62</v>
      </c>
      <c r="I145">
        <f t="shared" si="8"/>
        <v>28.62</v>
      </c>
      <c r="J145" s="16">
        <f t="shared" si="9"/>
        <v>36</v>
      </c>
      <c r="K145" s="16">
        <v>138</v>
      </c>
    </row>
    <row r="146" spans="1:11">
      <c r="A146" s="26" t="s">
        <v>139</v>
      </c>
      <c r="B146" s="26" t="s">
        <v>42</v>
      </c>
      <c r="C146" s="26" t="s">
        <v>13</v>
      </c>
      <c r="D146" s="26" t="s">
        <v>34</v>
      </c>
      <c r="E146" s="26">
        <v>10333</v>
      </c>
      <c r="F146" s="27">
        <v>38790</v>
      </c>
      <c r="G146" s="27">
        <v>38813</v>
      </c>
      <c r="H146" s="55">
        <v>29.4</v>
      </c>
      <c r="I146">
        <f t="shared" si="8"/>
        <v>29.4</v>
      </c>
      <c r="J146" s="16">
        <f t="shared" si="9"/>
        <v>23</v>
      </c>
      <c r="K146" s="16">
        <v>139</v>
      </c>
    </row>
    <row r="147" spans="1:11">
      <c r="A147" s="26" t="s">
        <v>15</v>
      </c>
      <c r="B147" s="26" t="s">
        <v>16</v>
      </c>
      <c r="C147" s="26" t="s">
        <v>13</v>
      </c>
      <c r="D147" s="26" t="s">
        <v>17</v>
      </c>
      <c r="E147" s="26">
        <v>10325</v>
      </c>
      <c r="F147" s="27">
        <v>38782</v>
      </c>
      <c r="G147" s="27">
        <v>38811</v>
      </c>
      <c r="H147" s="55">
        <v>194.66</v>
      </c>
      <c r="I147">
        <f t="shared" si="8"/>
        <v>194.66</v>
      </c>
      <c r="J147" s="16">
        <f t="shared" si="9"/>
        <v>29</v>
      </c>
      <c r="K147" s="16">
        <v>140</v>
      </c>
    </row>
    <row r="148" spans="1:11">
      <c r="A148" s="26" t="s">
        <v>134</v>
      </c>
      <c r="B148" s="26" t="s">
        <v>76</v>
      </c>
      <c r="C148" s="26" t="s">
        <v>13</v>
      </c>
      <c r="D148" s="26" t="s">
        <v>76</v>
      </c>
      <c r="E148" s="26">
        <v>10314</v>
      </c>
      <c r="F148" s="27">
        <v>38777</v>
      </c>
      <c r="G148" s="27">
        <v>38785</v>
      </c>
      <c r="H148" s="55">
        <v>100.02</v>
      </c>
      <c r="I148">
        <f t="shared" si="8"/>
        <v>100.02</v>
      </c>
      <c r="J148" s="16">
        <f t="shared" si="9"/>
        <v>8</v>
      </c>
      <c r="K148" s="16">
        <v>141</v>
      </c>
    </row>
    <row r="149" spans="1:11">
      <c r="A149" s="26" t="s">
        <v>123</v>
      </c>
      <c r="B149" s="26" t="s">
        <v>25</v>
      </c>
      <c r="C149" s="26" t="s">
        <v>13</v>
      </c>
      <c r="D149" s="26" t="s">
        <v>26</v>
      </c>
      <c r="E149" s="26">
        <v>10317</v>
      </c>
      <c r="F149" s="27">
        <v>38779</v>
      </c>
      <c r="G149" s="27">
        <v>38813</v>
      </c>
      <c r="H149" s="55">
        <v>1747.77</v>
      </c>
      <c r="I149">
        <f t="shared" si="8"/>
        <v>1747.77</v>
      </c>
      <c r="J149" s="16">
        <f t="shared" si="9"/>
        <v>34</v>
      </c>
      <c r="K149" s="16">
        <v>142</v>
      </c>
    </row>
    <row r="150" spans="1:11">
      <c r="A150" s="26" t="s">
        <v>135</v>
      </c>
      <c r="B150" s="26" t="s">
        <v>101</v>
      </c>
      <c r="C150" s="26" t="s">
        <v>13</v>
      </c>
      <c r="D150" s="26" t="s">
        <v>54</v>
      </c>
      <c r="E150" s="26">
        <v>10323</v>
      </c>
      <c r="F150" s="27">
        <v>38780</v>
      </c>
      <c r="G150" s="27">
        <v>38801</v>
      </c>
      <c r="H150" s="55">
        <v>4205.5600000000004</v>
      </c>
      <c r="I150">
        <f t="shared" si="8"/>
        <v>4205.5600000000004</v>
      </c>
      <c r="J150" s="16">
        <f t="shared" si="9"/>
        <v>21</v>
      </c>
      <c r="K150" s="16">
        <v>143</v>
      </c>
    </row>
    <row r="151" spans="1:11">
      <c r="A151" s="26" t="s">
        <v>121</v>
      </c>
      <c r="B151" s="26" t="s">
        <v>9</v>
      </c>
      <c r="C151" s="26" t="s">
        <v>13</v>
      </c>
      <c r="D151" s="26" t="s">
        <v>11</v>
      </c>
      <c r="E151" s="26">
        <v>10315</v>
      </c>
      <c r="F151" s="27">
        <v>38778</v>
      </c>
      <c r="G151" s="27">
        <v>38812</v>
      </c>
      <c r="H151" s="55">
        <v>106942.28</v>
      </c>
      <c r="I151">
        <f t="shared" si="8"/>
        <v>106942.28</v>
      </c>
      <c r="J151" s="16">
        <f t="shared" si="9"/>
        <v>34</v>
      </c>
      <c r="K151" s="16">
        <v>144</v>
      </c>
    </row>
    <row r="152" spans="1:11">
      <c r="A152" s="26" t="s">
        <v>118</v>
      </c>
      <c r="B152" s="26" t="s">
        <v>19</v>
      </c>
      <c r="C152" s="26" t="s">
        <v>13</v>
      </c>
      <c r="D152" s="26" t="s">
        <v>17</v>
      </c>
      <c r="E152" s="26">
        <v>10318</v>
      </c>
      <c r="F152" s="27">
        <v>38780</v>
      </c>
      <c r="G152" s="27">
        <v>38815</v>
      </c>
      <c r="H152" s="55">
        <v>7432.5</v>
      </c>
      <c r="I152">
        <f t="shared" si="8"/>
        <v>7432.5</v>
      </c>
      <c r="J152" s="16">
        <f t="shared" si="9"/>
        <v>35</v>
      </c>
      <c r="K152" s="16">
        <v>145</v>
      </c>
    </row>
    <row r="153" spans="1:11">
      <c r="A153" s="26" t="s">
        <v>139</v>
      </c>
      <c r="B153" s="26" t="s">
        <v>42</v>
      </c>
      <c r="C153" s="26" t="s">
        <v>13</v>
      </c>
      <c r="D153" s="26" t="s">
        <v>34</v>
      </c>
      <c r="E153" s="26">
        <v>10340</v>
      </c>
      <c r="F153" s="27">
        <v>38795</v>
      </c>
      <c r="G153" s="27">
        <v>38832</v>
      </c>
      <c r="H153" s="55">
        <v>427.79</v>
      </c>
      <c r="I153">
        <f t="shared" si="8"/>
        <v>427.79</v>
      </c>
      <c r="J153" s="16">
        <f t="shared" si="9"/>
        <v>37</v>
      </c>
      <c r="K153" s="16">
        <v>146</v>
      </c>
    </row>
    <row r="154" spans="1:11">
      <c r="A154" s="26" t="s">
        <v>138</v>
      </c>
      <c r="B154" s="26" t="s">
        <v>42</v>
      </c>
      <c r="C154" s="26" t="s">
        <v>13</v>
      </c>
      <c r="D154" s="26" t="s">
        <v>34</v>
      </c>
      <c r="E154" s="26">
        <v>10319</v>
      </c>
      <c r="F154" s="27">
        <v>38780</v>
      </c>
      <c r="G154" s="27">
        <v>38817</v>
      </c>
      <c r="H154" s="55">
        <v>875.8</v>
      </c>
      <c r="I154">
        <f t="shared" si="8"/>
        <v>875.8</v>
      </c>
      <c r="J154" s="16">
        <f t="shared" si="9"/>
        <v>37</v>
      </c>
      <c r="K154" s="16">
        <v>147</v>
      </c>
    </row>
    <row r="155" spans="1:11">
      <c r="A155" s="26" t="s">
        <v>134</v>
      </c>
      <c r="B155" s="26" t="s">
        <v>76</v>
      </c>
      <c r="C155" s="26" t="s">
        <v>13</v>
      </c>
      <c r="D155" s="26" t="s">
        <v>76</v>
      </c>
      <c r="E155" s="26">
        <v>10320</v>
      </c>
      <c r="F155" s="27">
        <v>38780</v>
      </c>
      <c r="G155" s="27">
        <v>38786</v>
      </c>
      <c r="H155" s="55">
        <v>1163.19</v>
      </c>
      <c r="I155">
        <f t="shared" si="8"/>
        <v>1163.19</v>
      </c>
      <c r="J155" s="16">
        <f t="shared" si="9"/>
        <v>6</v>
      </c>
      <c r="K155" s="16">
        <v>148</v>
      </c>
    </row>
    <row r="156" spans="1:11">
      <c r="A156" s="26" t="s">
        <v>123</v>
      </c>
      <c r="B156" s="26" t="s">
        <v>25</v>
      </c>
      <c r="C156" s="26" t="s">
        <v>14</v>
      </c>
      <c r="D156" s="26" t="s">
        <v>26</v>
      </c>
      <c r="E156" s="26">
        <v>10380</v>
      </c>
      <c r="F156" s="27">
        <v>38837</v>
      </c>
      <c r="G156" s="27">
        <v>38846</v>
      </c>
      <c r="H156" s="55">
        <v>1747.77</v>
      </c>
      <c r="I156">
        <f t="shared" si="8"/>
        <v>1747.77</v>
      </c>
      <c r="J156" s="16">
        <f t="shared" si="9"/>
        <v>9</v>
      </c>
      <c r="K156" s="16">
        <v>149</v>
      </c>
    </row>
    <row r="157" spans="1:11">
      <c r="A157" s="26" t="s">
        <v>41</v>
      </c>
      <c r="B157" s="26" t="s">
        <v>42</v>
      </c>
      <c r="C157" s="26" t="s">
        <v>14</v>
      </c>
      <c r="D157" s="26" t="s">
        <v>34</v>
      </c>
      <c r="E157" s="26">
        <v>10374</v>
      </c>
      <c r="F157" s="27">
        <v>38825</v>
      </c>
      <c r="G157" s="27">
        <v>38850</v>
      </c>
      <c r="H157" s="55">
        <v>1263.3800000000001</v>
      </c>
      <c r="I157">
        <f t="shared" si="8"/>
        <v>1263.3800000000001</v>
      </c>
      <c r="J157" s="16">
        <f t="shared" si="9"/>
        <v>25</v>
      </c>
      <c r="K157" s="16">
        <v>150</v>
      </c>
    </row>
    <row r="158" spans="1:11">
      <c r="A158" s="26" t="s">
        <v>131</v>
      </c>
      <c r="B158" s="26" t="s">
        <v>42</v>
      </c>
      <c r="C158" s="26" t="s">
        <v>14</v>
      </c>
      <c r="D158" s="26" t="s">
        <v>34</v>
      </c>
      <c r="E158" s="26">
        <v>10347</v>
      </c>
      <c r="F158" s="27">
        <v>38809</v>
      </c>
      <c r="G158" s="27">
        <v>38837</v>
      </c>
      <c r="H158" s="55">
        <v>324.3</v>
      </c>
      <c r="I158">
        <f t="shared" si="8"/>
        <v>324.3</v>
      </c>
      <c r="J158" s="16">
        <f t="shared" si="9"/>
        <v>28</v>
      </c>
      <c r="K158" s="16">
        <v>151</v>
      </c>
    </row>
    <row r="159" spans="1:11">
      <c r="A159" s="26" t="s">
        <v>47</v>
      </c>
      <c r="B159" s="26" t="s">
        <v>48</v>
      </c>
      <c r="C159" s="26" t="s">
        <v>14</v>
      </c>
      <c r="D159" s="26" t="s">
        <v>48</v>
      </c>
      <c r="E159" s="26">
        <v>10351</v>
      </c>
      <c r="F159" s="27">
        <v>38811</v>
      </c>
      <c r="G159" s="27">
        <v>38831</v>
      </c>
      <c r="H159" s="55">
        <v>213.14</v>
      </c>
      <c r="I159">
        <f t="shared" si="8"/>
        <v>213.14</v>
      </c>
      <c r="J159" s="16">
        <f t="shared" si="9"/>
        <v>20</v>
      </c>
      <c r="K159" s="16">
        <v>152</v>
      </c>
    </row>
    <row r="160" spans="1:11">
      <c r="A160" s="26" t="s">
        <v>88</v>
      </c>
      <c r="B160" s="26" t="s">
        <v>89</v>
      </c>
      <c r="C160" s="26" t="s">
        <v>13</v>
      </c>
      <c r="D160" s="26" t="s">
        <v>69</v>
      </c>
      <c r="E160" s="26">
        <v>10327</v>
      </c>
      <c r="F160" s="27">
        <v>38783</v>
      </c>
      <c r="G160" s="27">
        <v>38806</v>
      </c>
      <c r="H160" s="55">
        <v>764.77</v>
      </c>
      <c r="I160">
        <f t="shared" si="8"/>
        <v>764.77</v>
      </c>
      <c r="J160" s="16">
        <f t="shared" si="9"/>
        <v>23</v>
      </c>
      <c r="K160" s="16">
        <v>153</v>
      </c>
    </row>
    <row r="161" spans="1:11">
      <c r="A161" s="26" t="s">
        <v>139</v>
      </c>
      <c r="B161" s="26" t="s">
        <v>42</v>
      </c>
      <c r="C161" s="26" t="s">
        <v>13</v>
      </c>
      <c r="D161" s="26" t="s">
        <v>34</v>
      </c>
      <c r="E161" s="26">
        <v>10334</v>
      </c>
      <c r="F161" s="27">
        <v>38793</v>
      </c>
      <c r="G161" s="27">
        <v>38832</v>
      </c>
      <c r="H161" s="55">
        <v>121.56</v>
      </c>
      <c r="I161">
        <f t="shared" si="8"/>
        <v>121.56</v>
      </c>
      <c r="J161" s="16">
        <f t="shared" si="9"/>
        <v>39</v>
      </c>
      <c r="K161" s="16">
        <v>154</v>
      </c>
    </row>
    <row r="162" spans="1:11">
      <c r="A162" s="26" t="s">
        <v>88</v>
      </c>
      <c r="B162" s="26" t="s">
        <v>89</v>
      </c>
      <c r="C162" s="26" t="s">
        <v>13</v>
      </c>
      <c r="D162" s="26" t="s">
        <v>69</v>
      </c>
      <c r="E162" s="26">
        <v>10331</v>
      </c>
      <c r="F162" s="27">
        <v>38789</v>
      </c>
      <c r="G162" s="27">
        <v>38809</v>
      </c>
      <c r="H162" s="55">
        <v>112.67</v>
      </c>
      <c r="I162">
        <f t="shared" si="8"/>
        <v>112.67</v>
      </c>
      <c r="J162" s="16">
        <f t="shared" si="9"/>
        <v>20</v>
      </c>
      <c r="K162" s="16">
        <v>155</v>
      </c>
    </row>
    <row r="163" spans="1:11">
      <c r="A163" s="26" t="s">
        <v>99</v>
      </c>
      <c r="B163" s="26" t="s">
        <v>76</v>
      </c>
      <c r="C163" s="26" t="s">
        <v>13</v>
      </c>
      <c r="D163" s="26" t="s">
        <v>76</v>
      </c>
      <c r="E163" s="26">
        <v>10341</v>
      </c>
      <c r="F163" s="27">
        <v>38797</v>
      </c>
      <c r="G163" s="27">
        <v>38815</v>
      </c>
      <c r="H163" s="55">
        <v>692.46</v>
      </c>
      <c r="I163">
        <f t="shared" si="8"/>
        <v>692.46</v>
      </c>
      <c r="J163" s="16">
        <f t="shared" si="9"/>
        <v>18</v>
      </c>
      <c r="K163" s="16">
        <v>156</v>
      </c>
    </row>
    <row r="164" spans="1:11">
      <c r="A164" s="26" t="s">
        <v>100</v>
      </c>
      <c r="B164" s="26" t="s">
        <v>101</v>
      </c>
      <c r="C164" s="26" t="s">
        <v>13</v>
      </c>
      <c r="D164" s="26" t="s">
        <v>54</v>
      </c>
      <c r="E164" s="26">
        <v>10321</v>
      </c>
      <c r="F164" s="27">
        <v>38780</v>
      </c>
      <c r="G164" s="27">
        <v>38799</v>
      </c>
      <c r="H164" s="55">
        <v>4553.53</v>
      </c>
      <c r="I164">
        <f t="shared" si="8"/>
        <v>4553.53</v>
      </c>
      <c r="J164" s="16">
        <f t="shared" si="9"/>
        <v>19</v>
      </c>
      <c r="K164" s="16">
        <v>157</v>
      </c>
    </row>
    <row r="165" spans="1:11">
      <c r="A165" s="26" t="s">
        <v>87</v>
      </c>
      <c r="B165" s="26" t="s">
        <v>72</v>
      </c>
      <c r="C165" s="26" t="s">
        <v>13</v>
      </c>
      <c r="D165" s="26" t="s">
        <v>73</v>
      </c>
      <c r="E165" s="26">
        <v>10326</v>
      </c>
      <c r="F165" s="27">
        <v>38782</v>
      </c>
      <c r="G165" s="27">
        <v>38821</v>
      </c>
      <c r="H165" s="55">
        <v>116.08</v>
      </c>
      <c r="I165">
        <f t="shared" si="8"/>
        <v>116.08</v>
      </c>
      <c r="J165" s="16">
        <f t="shared" si="9"/>
        <v>39</v>
      </c>
      <c r="K165" s="16">
        <v>158</v>
      </c>
    </row>
    <row r="166" spans="1:11">
      <c r="A166" s="26" t="s">
        <v>164</v>
      </c>
      <c r="B166" s="26" t="s">
        <v>37</v>
      </c>
      <c r="C166" s="26" t="s">
        <v>13</v>
      </c>
      <c r="D166" s="26" t="s">
        <v>34</v>
      </c>
      <c r="E166" s="26">
        <v>10332</v>
      </c>
      <c r="F166" s="27">
        <v>38789</v>
      </c>
      <c r="G166" s="27">
        <v>38816</v>
      </c>
      <c r="H166" s="55">
        <v>610.52</v>
      </c>
      <c r="I166">
        <f t="shared" si="8"/>
        <v>610.52</v>
      </c>
      <c r="J166" s="16">
        <f t="shared" si="9"/>
        <v>27</v>
      </c>
      <c r="K166" s="16">
        <v>159</v>
      </c>
    </row>
    <row r="167" spans="1:11">
      <c r="A167" s="26" t="s">
        <v>103</v>
      </c>
      <c r="B167" s="26" t="s">
        <v>28</v>
      </c>
      <c r="C167" s="26" t="s">
        <v>14</v>
      </c>
      <c r="D167" s="26" t="s">
        <v>29</v>
      </c>
      <c r="E167" s="26">
        <v>10358</v>
      </c>
      <c r="F167" s="27">
        <v>38815</v>
      </c>
      <c r="G167" s="27">
        <v>38839</v>
      </c>
      <c r="H167" s="55">
        <v>291.99</v>
      </c>
      <c r="I167">
        <f t="shared" si="8"/>
        <v>291.99</v>
      </c>
      <c r="J167" s="16">
        <f t="shared" si="9"/>
        <v>24</v>
      </c>
      <c r="K167" s="16">
        <v>160</v>
      </c>
    </row>
    <row r="168" spans="1:11">
      <c r="A168" s="26" t="s">
        <v>122</v>
      </c>
      <c r="B168" s="26" t="s">
        <v>22</v>
      </c>
      <c r="C168" s="26" t="s">
        <v>14</v>
      </c>
      <c r="D168" s="26" t="s">
        <v>23</v>
      </c>
      <c r="E168" s="26">
        <v>10344</v>
      </c>
      <c r="F168" s="27">
        <v>38808</v>
      </c>
      <c r="G168" s="27">
        <v>38834</v>
      </c>
      <c r="H168" s="55">
        <v>16074.52</v>
      </c>
      <c r="I168">
        <f t="shared" ref="I168:I192" si="10">VALUE(H168)</f>
        <v>16074.52</v>
      </c>
      <c r="J168" s="16">
        <f t="shared" ref="J168:J192" si="11">G168-F168</f>
        <v>26</v>
      </c>
      <c r="K168" s="16">
        <v>161</v>
      </c>
    </row>
    <row r="169" spans="1:11">
      <c r="A169" s="26" t="s">
        <v>133</v>
      </c>
      <c r="B169" s="26" t="s">
        <v>107</v>
      </c>
      <c r="C169" s="26" t="s">
        <v>14</v>
      </c>
      <c r="D169" s="26" t="s">
        <v>34</v>
      </c>
      <c r="E169" s="26">
        <v>10365</v>
      </c>
      <c r="F169" s="27">
        <v>38822</v>
      </c>
      <c r="G169" s="27">
        <v>38847</v>
      </c>
      <c r="H169" s="55">
        <v>164.59</v>
      </c>
      <c r="I169">
        <f t="shared" si="10"/>
        <v>164.59</v>
      </c>
      <c r="J169" s="16">
        <f t="shared" si="11"/>
        <v>25</v>
      </c>
      <c r="K169" s="16">
        <v>162</v>
      </c>
    </row>
    <row r="170" spans="1:11">
      <c r="A170" s="26" t="s">
        <v>52</v>
      </c>
      <c r="B170" s="26" t="s">
        <v>53</v>
      </c>
      <c r="C170" s="26" t="s">
        <v>14</v>
      </c>
      <c r="D170" s="26" t="s">
        <v>54</v>
      </c>
      <c r="E170" s="26">
        <v>10373</v>
      </c>
      <c r="F170" s="27">
        <v>38824</v>
      </c>
      <c r="G170" s="27">
        <v>38840</v>
      </c>
      <c r="H170" s="55">
        <v>3600.83</v>
      </c>
      <c r="I170">
        <f t="shared" si="10"/>
        <v>3600.83</v>
      </c>
      <c r="J170" s="16">
        <f t="shared" si="11"/>
        <v>16</v>
      </c>
      <c r="K170" s="16">
        <v>163</v>
      </c>
    </row>
    <row r="171" spans="1:11">
      <c r="A171" s="26" t="s">
        <v>121</v>
      </c>
      <c r="B171" s="26" t="s">
        <v>9</v>
      </c>
      <c r="C171" s="26" t="s">
        <v>14</v>
      </c>
      <c r="D171" s="26" t="s">
        <v>11</v>
      </c>
      <c r="E171" s="26">
        <v>10348</v>
      </c>
      <c r="F171" s="27">
        <v>38809</v>
      </c>
      <c r="G171" s="27">
        <v>38841</v>
      </c>
      <c r="H171" s="55">
        <v>146957.31</v>
      </c>
      <c r="I171">
        <f t="shared" si="10"/>
        <v>146957.31</v>
      </c>
      <c r="J171" s="16">
        <f t="shared" si="11"/>
        <v>32</v>
      </c>
      <c r="K171" s="16">
        <v>164</v>
      </c>
    </row>
    <row r="172" spans="1:11">
      <c r="A172" s="26" t="s">
        <v>118</v>
      </c>
      <c r="B172" s="26" t="s">
        <v>19</v>
      </c>
      <c r="C172" s="26" t="s">
        <v>14</v>
      </c>
      <c r="D172" s="26" t="s">
        <v>17</v>
      </c>
      <c r="E172" s="26">
        <v>10343</v>
      </c>
      <c r="F172" s="27">
        <v>38808</v>
      </c>
      <c r="G172" s="27">
        <v>38823</v>
      </c>
      <c r="H172" s="55">
        <v>7432.5</v>
      </c>
      <c r="I172">
        <f t="shared" si="10"/>
        <v>7432.5</v>
      </c>
      <c r="J172" s="16">
        <f t="shared" si="11"/>
        <v>15</v>
      </c>
      <c r="K172" s="16">
        <v>165</v>
      </c>
    </row>
    <row r="173" spans="1:11">
      <c r="A173" s="26" t="s">
        <v>27</v>
      </c>
      <c r="B173" s="26" t="s">
        <v>28</v>
      </c>
      <c r="C173" s="26" t="s">
        <v>14</v>
      </c>
      <c r="D173" s="26" t="s">
        <v>29</v>
      </c>
      <c r="E173" s="26">
        <v>10359</v>
      </c>
      <c r="F173" s="27">
        <v>38816</v>
      </c>
      <c r="G173" s="27">
        <v>38843</v>
      </c>
      <c r="H173" s="55">
        <v>4747.24</v>
      </c>
      <c r="I173">
        <f t="shared" si="10"/>
        <v>4747.24</v>
      </c>
      <c r="J173" s="16">
        <f t="shared" si="11"/>
        <v>27</v>
      </c>
      <c r="K173" s="16">
        <v>166</v>
      </c>
    </row>
    <row r="174" spans="1:11">
      <c r="A174" s="26" t="s">
        <v>52</v>
      </c>
      <c r="B174" s="26" t="s">
        <v>53</v>
      </c>
      <c r="C174" s="26" t="s">
        <v>14</v>
      </c>
      <c r="D174" s="26" t="s">
        <v>54</v>
      </c>
      <c r="E174" s="26">
        <v>10372</v>
      </c>
      <c r="F174" s="27">
        <v>38824</v>
      </c>
      <c r="G174" s="27">
        <v>38844</v>
      </c>
      <c r="H174" s="55">
        <v>12310.56</v>
      </c>
      <c r="I174">
        <f t="shared" si="10"/>
        <v>12310.56</v>
      </c>
      <c r="J174" s="16">
        <f t="shared" si="11"/>
        <v>20</v>
      </c>
      <c r="K174" s="16">
        <v>167</v>
      </c>
    </row>
    <row r="175" spans="1:11">
      <c r="A175" s="26" t="s">
        <v>111</v>
      </c>
      <c r="B175" s="26" t="s">
        <v>28</v>
      </c>
      <c r="C175" s="26" t="s">
        <v>14</v>
      </c>
      <c r="D175" s="26" t="s">
        <v>29</v>
      </c>
      <c r="E175" s="26">
        <v>10381</v>
      </c>
      <c r="F175" s="27">
        <v>38837</v>
      </c>
      <c r="G175" s="27">
        <v>38864</v>
      </c>
      <c r="H175" s="55">
        <v>619.37</v>
      </c>
      <c r="I175">
        <f t="shared" si="10"/>
        <v>619.37</v>
      </c>
      <c r="J175" s="16">
        <f t="shared" si="11"/>
        <v>27</v>
      </c>
      <c r="K175" s="16">
        <v>168</v>
      </c>
    </row>
    <row r="176" spans="1:11">
      <c r="A176" s="26" t="s">
        <v>87</v>
      </c>
      <c r="B176" s="26" t="s">
        <v>72</v>
      </c>
      <c r="C176" s="26" t="s">
        <v>14</v>
      </c>
      <c r="D176" s="26" t="s">
        <v>73</v>
      </c>
      <c r="E176" s="26">
        <v>10352</v>
      </c>
      <c r="F176" s="27">
        <v>38811</v>
      </c>
      <c r="G176" s="27">
        <v>38847</v>
      </c>
      <c r="H176" s="55">
        <v>339.06</v>
      </c>
      <c r="I176">
        <f t="shared" si="10"/>
        <v>339.06</v>
      </c>
      <c r="J176" s="16">
        <f t="shared" si="11"/>
        <v>36</v>
      </c>
      <c r="K176" s="16">
        <v>169</v>
      </c>
    </row>
    <row r="177" spans="1:13">
      <c r="A177" s="26" t="s">
        <v>139</v>
      </c>
      <c r="B177" s="26" t="s">
        <v>42</v>
      </c>
      <c r="C177" s="26" t="s">
        <v>14</v>
      </c>
      <c r="D177" s="26" t="s">
        <v>34</v>
      </c>
      <c r="E177" s="26">
        <v>10368</v>
      </c>
      <c r="F177" s="27">
        <v>38824</v>
      </c>
      <c r="G177" s="27">
        <v>38856</v>
      </c>
      <c r="H177" s="55">
        <v>495.5</v>
      </c>
      <c r="I177">
        <f t="shared" si="10"/>
        <v>495.5</v>
      </c>
      <c r="J177" s="16">
        <f t="shared" si="11"/>
        <v>32</v>
      </c>
      <c r="K177" s="16">
        <v>170</v>
      </c>
    </row>
    <row r="178" spans="1:13">
      <c r="A178" s="26" t="s">
        <v>39</v>
      </c>
      <c r="B178" s="26" t="s">
        <v>40</v>
      </c>
      <c r="C178" s="26" t="s">
        <v>14</v>
      </c>
      <c r="D178" s="26" t="s">
        <v>40</v>
      </c>
      <c r="E178" s="26">
        <v>10353</v>
      </c>
      <c r="F178" s="27">
        <v>38811</v>
      </c>
      <c r="G178" s="27">
        <v>38836</v>
      </c>
      <c r="H178" s="55">
        <v>10</v>
      </c>
      <c r="I178">
        <f t="shared" si="10"/>
        <v>10</v>
      </c>
      <c r="J178" s="16">
        <f t="shared" si="11"/>
        <v>25</v>
      </c>
      <c r="K178" s="16">
        <v>171</v>
      </c>
    </row>
    <row r="179" spans="1:13">
      <c r="A179" s="26" t="s">
        <v>71</v>
      </c>
      <c r="B179" s="26" t="s">
        <v>72</v>
      </c>
      <c r="C179" s="26" t="s">
        <v>14</v>
      </c>
      <c r="D179" s="26" t="s">
        <v>73</v>
      </c>
      <c r="E179" s="26">
        <v>10354</v>
      </c>
      <c r="F179" s="27">
        <v>38814</v>
      </c>
      <c r="G179" s="27">
        <v>38838</v>
      </c>
      <c r="H179" s="55">
        <v>1188.73</v>
      </c>
      <c r="I179">
        <f t="shared" si="10"/>
        <v>1188.73</v>
      </c>
      <c r="J179" s="16">
        <f t="shared" si="11"/>
        <v>24</v>
      </c>
      <c r="K179" s="16">
        <v>172</v>
      </c>
    </row>
    <row r="180" spans="1:13">
      <c r="A180" s="26" t="s">
        <v>139</v>
      </c>
      <c r="B180" s="26" t="s">
        <v>42</v>
      </c>
      <c r="C180" s="26" t="s">
        <v>14</v>
      </c>
      <c r="D180" s="26" t="s">
        <v>34</v>
      </c>
      <c r="E180" s="26">
        <v>10382</v>
      </c>
      <c r="F180" s="27">
        <v>38838</v>
      </c>
      <c r="G180" s="27">
        <v>38854</v>
      </c>
      <c r="H180" s="55">
        <v>972.91</v>
      </c>
      <c r="I180">
        <f t="shared" si="10"/>
        <v>972.91</v>
      </c>
      <c r="J180" s="16">
        <f t="shared" si="11"/>
        <v>16</v>
      </c>
      <c r="K180" s="16">
        <v>173</v>
      </c>
    </row>
    <row r="181" spans="1:13">
      <c r="A181" s="26" t="s">
        <v>27</v>
      </c>
      <c r="B181" s="26" t="s">
        <v>28</v>
      </c>
      <c r="C181" s="26" t="s">
        <v>14</v>
      </c>
      <c r="D181" s="26" t="s">
        <v>29</v>
      </c>
      <c r="E181" s="26">
        <v>10360</v>
      </c>
      <c r="F181" s="27">
        <v>38817</v>
      </c>
      <c r="G181" s="27">
        <v>38842</v>
      </c>
      <c r="H181" s="55">
        <v>256.64</v>
      </c>
      <c r="I181">
        <f t="shared" si="10"/>
        <v>256.64</v>
      </c>
      <c r="J181" s="16">
        <f t="shared" si="11"/>
        <v>25</v>
      </c>
      <c r="K181" s="16">
        <v>174</v>
      </c>
    </row>
    <row r="182" spans="1:13">
      <c r="A182" s="26" t="s">
        <v>124</v>
      </c>
      <c r="B182" s="26" t="s">
        <v>33</v>
      </c>
      <c r="C182" s="26" t="s">
        <v>14</v>
      </c>
      <c r="D182" s="26" t="s">
        <v>34</v>
      </c>
      <c r="E182" s="26">
        <v>10375</v>
      </c>
      <c r="F182" s="27">
        <v>38827</v>
      </c>
      <c r="G182" s="27">
        <v>38866</v>
      </c>
      <c r="H182" s="55">
        <v>865.35</v>
      </c>
      <c r="I182">
        <f t="shared" si="10"/>
        <v>865.35</v>
      </c>
      <c r="J182" s="16">
        <f t="shared" si="11"/>
        <v>39</v>
      </c>
      <c r="K182" s="16">
        <v>175</v>
      </c>
    </row>
    <row r="183" spans="1:13">
      <c r="A183" s="26" t="s">
        <v>111</v>
      </c>
      <c r="B183" s="26" t="s">
        <v>28</v>
      </c>
      <c r="C183" s="26" t="s">
        <v>14</v>
      </c>
      <c r="D183" s="26" t="s">
        <v>29</v>
      </c>
      <c r="E183" s="26">
        <v>10349</v>
      </c>
      <c r="F183" s="27">
        <v>38809</v>
      </c>
      <c r="G183" s="27">
        <v>38836</v>
      </c>
      <c r="H183" s="55">
        <v>619.37</v>
      </c>
      <c r="I183">
        <f t="shared" si="10"/>
        <v>619.37</v>
      </c>
      <c r="J183" s="16">
        <f t="shared" si="11"/>
        <v>27</v>
      </c>
      <c r="K183" s="16">
        <v>176</v>
      </c>
    </row>
    <row r="184" spans="1:13">
      <c r="A184" s="26" t="s">
        <v>139</v>
      </c>
      <c r="B184" s="26" t="s">
        <v>42</v>
      </c>
      <c r="C184" s="26" t="s">
        <v>14</v>
      </c>
      <c r="D184" s="26" t="s">
        <v>34</v>
      </c>
      <c r="E184" s="26">
        <v>10376</v>
      </c>
      <c r="F184" s="27">
        <v>38829</v>
      </c>
      <c r="G184" s="27">
        <v>38860</v>
      </c>
      <c r="H184" s="55">
        <v>968.3</v>
      </c>
      <c r="I184">
        <f t="shared" si="10"/>
        <v>968.3</v>
      </c>
      <c r="J184" s="16">
        <f t="shared" si="11"/>
        <v>31</v>
      </c>
      <c r="K184" s="16">
        <v>177</v>
      </c>
    </row>
    <row r="185" spans="1:13">
      <c r="A185" s="26" t="s">
        <v>35</v>
      </c>
      <c r="B185" s="26" t="s">
        <v>49</v>
      </c>
      <c r="C185" s="26" t="s">
        <v>14</v>
      </c>
      <c r="D185" s="26" t="s">
        <v>29</v>
      </c>
      <c r="E185" s="26">
        <v>10377</v>
      </c>
      <c r="F185" s="27">
        <v>38829</v>
      </c>
      <c r="G185" s="27">
        <v>38852</v>
      </c>
      <c r="H185" s="55">
        <v>849.42</v>
      </c>
      <c r="I185">
        <f t="shared" si="10"/>
        <v>849.42</v>
      </c>
      <c r="J185" s="16">
        <f t="shared" si="11"/>
        <v>23</v>
      </c>
      <c r="K185" s="16">
        <v>178</v>
      </c>
    </row>
    <row r="186" spans="1:13">
      <c r="A186" s="26" t="s">
        <v>133</v>
      </c>
      <c r="B186" s="26" t="s">
        <v>107</v>
      </c>
      <c r="C186" s="26" t="s">
        <v>14</v>
      </c>
      <c r="D186" s="26" t="s">
        <v>34</v>
      </c>
      <c r="E186" s="26">
        <v>10378</v>
      </c>
      <c r="F186" s="27">
        <v>38831</v>
      </c>
      <c r="G186" s="27">
        <v>38863</v>
      </c>
      <c r="H186" s="55">
        <v>138.15</v>
      </c>
      <c r="I186">
        <f t="shared" si="10"/>
        <v>138.15</v>
      </c>
      <c r="J186" s="16">
        <f t="shared" si="11"/>
        <v>32</v>
      </c>
      <c r="K186" s="16">
        <v>179</v>
      </c>
    </row>
    <row r="187" spans="1:13">
      <c r="A187" s="26" t="s">
        <v>118</v>
      </c>
      <c r="B187" s="26" t="s">
        <v>19</v>
      </c>
      <c r="C187" s="26" t="s">
        <v>14</v>
      </c>
      <c r="D187" s="26" t="s">
        <v>17</v>
      </c>
      <c r="E187" s="26">
        <v>10379</v>
      </c>
      <c r="F187" s="27">
        <v>38837</v>
      </c>
      <c r="G187" s="27">
        <v>38845</v>
      </c>
      <c r="H187" s="55">
        <v>7255.53</v>
      </c>
      <c r="I187">
        <f t="shared" si="10"/>
        <v>7255.53</v>
      </c>
      <c r="J187" s="16">
        <f t="shared" si="11"/>
        <v>8</v>
      </c>
      <c r="K187" s="16">
        <v>180</v>
      </c>
    </row>
    <row r="188" spans="1:13">
      <c r="A188" s="26" t="s">
        <v>88</v>
      </c>
      <c r="B188" s="26" t="s">
        <v>89</v>
      </c>
      <c r="C188" s="26" t="s">
        <v>14</v>
      </c>
      <c r="D188" s="26" t="s">
        <v>69</v>
      </c>
      <c r="E188" s="26">
        <v>10355</v>
      </c>
      <c r="F188" s="27">
        <v>38815</v>
      </c>
      <c r="G188" s="27">
        <v>38838</v>
      </c>
      <c r="H188" s="55">
        <v>585.36</v>
      </c>
      <c r="I188">
        <f t="shared" si="10"/>
        <v>585.36</v>
      </c>
      <c r="J188" s="16">
        <f t="shared" si="11"/>
        <v>23</v>
      </c>
      <c r="K188" s="16">
        <v>181</v>
      </c>
    </row>
    <row r="189" spans="1:13">
      <c r="A189" s="26" t="s">
        <v>123</v>
      </c>
      <c r="B189" s="26" t="s">
        <v>25</v>
      </c>
      <c r="C189" s="26" t="s">
        <v>14</v>
      </c>
      <c r="D189" s="26" t="s">
        <v>26</v>
      </c>
      <c r="E189" s="26">
        <v>10357</v>
      </c>
      <c r="F189" s="27">
        <v>38815</v>
      </c>
      <c r="G189" s="27">
        <v>38835</v>
      </c>
      <c r="H189" s="55">
        <v>1705.9</v>
      </c>
      <c r="I189">
        <f t="shared" si="10"/>
        <v>1705.9</v>
      </c>
      <c r="J189" s="16">
        <f t="shared" si="11"/>
        <v>20</v>
      </c>
      <c r="K189" s="16">
        <v>182</v>
      </c>
    </row>
    <row r="190" spans="1:13">
      <c r="A190" s="26" t="s">
        <v>15</v>
      </c>
      <c r="B190" s="26" t="s">
        <v>16</v>
      </c>
      <c r="C190" s="26" t="s">
        <v>14</v>
      </c>
      <c r="D190" s="26" t="s">
        <v>17</v>
      </c>
      <c r="E190" s="26">
        <v>10350</v>
      </c>
      <c r="F190" s="27">
        <v>38810</v>
      </c>
      <c r="G190" s="27">
        <v>38831</v>
      </c>
      <c r="H190" s="55">
        <v>194.66</v>
      </c>
      <c r="I190">
        <f t="shared" si="10"/>
        <v>194.66</v>
      </c>
      <c r="J190" s="16">
        <f t="shared" si="11"/>
        <v>21</v>
      </c>
      <c r="K190" s="16">
        <v>183</v>
      </c>
      <c r="L190" s="16">
        <v>15</v>
      </c>
      <c r="M190" t="s">
        <v>144</v>
      </c>
    </row>
    <row r="191" spans="1:13">
      <c r="A191" s="26" t="s">
        <v>125</v>
      </c>
      <c r="B191" s="26" t="s">
        <v>42</v>
      </c>
      <c r="C191" s="26" t="s">
        <v>10</v>
      </c>
      <c r="D191" s="26" t="s">
        <v>34</v>
      </c>
      <c r="E191" s="26">
        <v>10213</v>
      </c>
      <c r="F191" s="27">
        <v>38726</v>
      </c>
      <c r="G191" s="27">
        <v>38749</v>
      </c>
      <c r="H191" s="55">
        <v>191.93</v>
      </c>
      <c r="I191">
        <f t="shared" si="10"/>
        <v>191.93</v>
      </c>
      <c r="J191" s="16">
        <f t="shared" si="11"/>
        <v>23</v>
      </c>
      <c r="K191" s="16">
        <v>184</v>
      </c>
    </row>
    <row r="192" spans="1:13">
      <c r="A192" s="26" t="s">
        <v>104</v>
      </c>
      <c r="B192" s="26" t="s">
        <v>65</v>
      </c>
      <c r="C192" s="26" t="s">
        <v>14</v>
      </c>
      <c r="D192" s="26" t="s">
        <v>34</v>
      </c>
      <c r="E192" s="26">
        <v>10361</v>
      </c>
      <c r="F192" s="27">
        <v>38817</v>
      </c>
      <c r="G192" s="27">
        <v>38840</v>
      </c>
      <c r="H192" s="55">
        <v>169.27</v>
      </c>
      <c r="I192">
        <f t="shared" si="10"/>
        <v>169.27</v>
      </c>
      <c r="J192" s="16">
        <f t="shared" si="11"/>
        <v>23</v>
      </c>
      <c r="K192" s="16">
        <v>185</v>
      </c>
    </row>
    <row r="193" spans="1:11">
      <c r="A193" s="56"/>
      <c r="B193" s="56"/>
      <c r="C193" s="56"/>
      <c r="D193" s="56"/>
      <c r="E193" s="56"/>
      <c r="F193" s="56"/>
      <c r="G193" s="56"/>
      <c r="H193" s="55"/>
      <c r="K193" s="16"/>
    </row>
    <row r="194" spans="1:11">
      <c r="A194" s="56"/>
      <c r="B194" s="57"/>
      <c r="C194" s="56"/>
      <c r="D194" s="56"/>
      <c r="E194" s="56"/>
      <c r="F194" s="56"/>
      <c r="G194" s="56"/>
      <c r="H194" s="55"/>
    </row>
    <row r="195" spans="1:11">
      <c r="A195" s="56"/>
      <c r="B195" s="56"/>
      <c r="C195" s="56"/>
      <c r="D195" s="56"/>
      <c r="E195" s="56"/>
      <c r="F195" s="56"/>
      <c r="G195" s="56"/>
      <c r="H195" s="55"/>
    </row>
    <row r="196" spans="1:11">
      <c r="A196" s="56"/>
      <c r="B196" s="56"/>
      <c r="C196" s="56"/>
      <c r="D196" s="56"/>
      <c r="E196" s="56"/>
      <c r="F196" s="56"/>
      <c r="G196" s="56"/>
      <c r="H196" s="55"/>
    </row>
    <row r="197" spans="1:11">
      <c r="A197" s="56"/>
      <c r="B197" s="56"/>
      <c r="C197" s="56"/>
      <c r="D197" s="56"/>
      <c r="E197" s="56"/>
      <c r="F197" s="56"/>
      <c r="G197" s="56"/>
      <c r="H197" s="55"/>
    </row>
    <row r="198" spans="1:11">
      <c r="A198" s="56"/>
      <c r="B198" s="56"/>
      <c r="C198" s="56"/>
      <c r="D198" s="56"/>
      <c r="E198" s="56"/>
      <c r="F198" s="56"/>
      <c r="G198" s="56"/>
      <c r="H198" s="55"/>
    </row>
    <row r="199" spans="1:11">
      <c r="A199" s="56"/>
      <c r="B199" s="56"/>
      <c r="C199" s="56"/>
      <c r="D199" s="56"/>
      <c r="E199" s="56"/>
      <c r="F199" s="56"/>
      <c r="G199" s="56"/>
      <c r="H199" s="55"/>
    </row>
    <row r="200" spans="1:11">
      <c r="A200" s="56"/>
      <c r="B200" s="56"/>
      <c r="C200" s="56"/>
      <c r="D200" s="56"/>
      <c r="E200" s="56"/>
      <c r="F200" s="56"/>
      <c r="G200" s="56"/>
      <c r="H200" s="55"/>
    </row>
    <row r="201" spans="1:11">
      <c r="A201" s="56"/>
      <c r="B201" s="56"/>
      <c r="C201" s="56"/>
      <c r="D201" s="56"/>
      <c r="E201" s="56"/>
      <c r="F201" s="56"/>
      <c r="G201" s="56"/>
      <c r="H201" s="55"/>
    </row>
    <row r="202" spans="1:11">
      <c r="A202" s="56"/>
      <c r="B202" s="56"/>
      <c r="C202" s="56"/>
      <c r="D202" s="56"/>
      <c r="E202" s="56"/>
      <c r="F202" s="56"/>
      <c r="G202" s="56"/>
      <c r="H202" s="55"/>
    </row>
    <row r="203" spans="1:11">
      <c r="A203" s="56"/>
      <c r="B203" s="56"/>
      <c r="C203" s="56"/>
      <c r="D203" s="56"/>
      <c r="E203" s="56"/>
      <c r="F203" s="56"/>
      <c r="G203" s="56"/>
      <c r="H203" s="55"/>
    </row>
    <row r="204" spans="1:11">
      <c r="A204" s="56"/>
      <c r="B204" s="56"/>
      <c r="C204" s="56"/>
      <c r="D204" s="56"/>
      <c r="E204" s="56"/>
      <c r="F204" s="56"/>
      <c r="G204" s="56"/>
      <c r="H204" s="55"/>
    </row>
    <row r="205" spans="1:11">
      <c r="A205" s="56"/>
      <c r="B205" s="56"/>
      <c r="C205" s="56"/>
      <c r="D205" s="56"/>
      <c r="E205" s="56"/>
      <c r="F205" s="56"/>
      <c r="G205" s="56"/>
      <c r="H205" s="55"/>
    </row>
    <row r="206" spans="1:11">
      <c r="A206" s="56"/>
      <c r="B206" s="56"/>
      <c r="C206" s="56"/>
      <c r="D206" s="56"/>
      <c r="E206" s="56"/>
      <c r="F206" s="56"/>
      <c r="G206" s="56"/>
      <c r="H206" s="55"/>
    </row>
    <row r="207" spans="1:11">
      <c r="A207" s="56"/>
      <c r="B207" s="56"/>
      <c r="C207" s="56"/>
      <c r="D207" s="56"/>
      <c r="E207" s="56"/>
      <c r="F207" s="56"/>
      <c r="G207" s="56"/>
      <c r="H207" s="55"/>
    </row>
    <row r="208" spans="1:11">
      <c r="A208" s="56"/>
      <c r="B208" s="56"/>
      <c r="C208" s="56"/>
      <c r="D208" s="56"/>
      <c r="E208" s="56"/>
      <c r="F208" s="56"/>
      <c r="G208" s="56"/>
      <c r="H208" s="55"/>
    </row>
    <row r="209" spans="1:8">
      <c r="A209" s="56"/>
      <c r="B209" s="56"/>
      <c r="C209" s="56"/>
      <c r="D209" s="56"/>
      <c r="E209" s="56"/>
      <c r="F209" s="56"/>
      <c r="G209" s="56"/>
      <c r="H209" s="55"/>
    </row>
    <row r="210" spans="1:8">
      <c r="A210" s="56"/>
      <c r="B210" s="56"/>
      <c r="C210" s="56"/>
      <c r="D210" s="56"/>
      <c r="E210" s="56"/>
      <c r="F210" s="56"/>
      <c r="G210" s="56"/>
      <c r="H210" s="55"/>
    </row>
    <row r="211" spans="1:8">
      <c r="A211" s="56"/>
      <c r="B211" s="56"/>
      <c r="C211" s="56"/>
      <c r="D211" s="56"/>
      <c r="E211" s="56"/>
      <c r="F211" s="56"/>
      <c r="G211" s="56"/>
      <c r="H211" s="55"/>
    </row>
    <row r="212" spans="1:8">
      <c r="A212" s="56"/>
      <c r="B212" s="56"/>
      <c r="C212" s="56"/>
      <c r="D212" s="56"/>
      <c r="E212" s="56"/>
      <c r="F212" s="56"/>
      <c r="G212" s="56"/>
      <c r="H212" s="55"/>
    </row>
    <row r="213" spans="1:8">
      <c r="A213" s="56"/>
      <c r="B213" s="56"/>
      <c r="C213" s="56"/>
      <c r="D213" s="56"/>
      <c r="E213" s="56"/>
      <c r="F213" s="56"/>
      <c r="G213" s="56"/>
      <c r="H213" s="55"/>
    </row>
    <row r="214" spans="1:8">
      <c r="A214" s="56"/>
      <c r="B214" s="56"/>
      <c r="C214" s="56"/>
      <c r="D214" s="56"/>
      <c r="E214" s="56"/>
      <c r="F214" s="56"/>
      <c r="G214" s="56"/>
      <c r="H214" s="55"/>
    </row>
    <row r="215" spans="1:8">
      <c r="A215" s="56"/>
      <c r="B215" s="56"/>
      <c r="C215" s="56"/>
      <c r="D215" s="56"/>
      <c r="E215" s="56"/>
      <c r="F215" s="56"/>
      <c r="G215" s="56"/>
      <c r="H215" s="55"/>
    </row>
    <row r="216" spans="1:8">
      <c r="A216" s="56"/>
      <c r="B216" s="56"/>
      <c r="C216" s="56"/>
      <c r="D216" s="56"/>
      <c r="E216" s="56"/>
      <c r="F216" s="56"/>
      <c r="G216" s="56"/>
      <c r="H216" s="55"/>
    </row>
    <row r="217" spans="1:8">
      <c r="A217" s="56"/>
      <c r="B217" s="56"/>
      <c r="C217" s="56"/>
      <c r="D217" s="56"/>
      <c r="E217" s="56"/>
      <c r="F217" s="56"/>
      <c r="G217" s="56"/>
      <c r="H217" s="55"/>
    </row>
    <row r="218" spans="1:8">
      <c r="A218" s="56"/>
      <c r="B218" s="56"/>
      <c r="C218" s="56"/>
      <c r="D218" s="56"/>
      <c r="E218" s="56"/>
      <c r="F218" s="56"/>
      <c r="G218" s="56"/>
      <c r="H218" s="55"/>
    </row>
    <row r="219" spans="1:8">
      <c r="A219" s="56"/>
      <c r="B219" s="56"/>
      <c r="C219" s="56"/>
      <c r="D219" s="56"/>
      <c r="E219" s="56"/>
      <c r="F219" s="56"/>
      <c r="G219" s="56"/>
      <c r="H219" s="55"/>
    </row>
    <row r="220" spans="1:8">
      <c r="A220" s="56"/>
      <c r="B220" s="56"/>
      <c r="C220" s="56"/>
      <c r="D220" s="56"/>
      <c r="E220" s="56"/>
      <c r="F220" s="56"/>
      <c r="G220" s="56"/>
      <c r="H220" s="55"/>
    </row>
    <row r="221" spans="1:8">
      <c r="A221" s="56"/>
      <c r="B221" s="56"/>
      <c r="C221" s="56"/>
      <c r="D221" s="56"/>
      <c r="E221" s="56"/>
      <c r="F221" s="56"/>
      <c r="G221" s="56"/>
      <c r="H221" s="55"/>
    </row>
    <row r="222" spans="1:8">
      <c r="A222" s="56"/>
      <c r="B222" s="56"/>
      <c r="C222" s="56"/>
      <c r="D222" s="56"/>
      <c r="E222" s="56"/>
      <c r="F222" s="56"/>
      <c r="G222" s="56"/>
      <c r="H222" s="55"/>
    </row>
    <row r="223" spans="1:8">
      <c r="A223" s="56"/>
      <c r="B223" s="56"/>
      <c r="C223" s="56"/>
      <c r="D223" s="56"/>
      <c r="E223" s="56"/>
      <c r="F223" s="56"/>
      <c r="G223" s="56"/>
      <c r="H223" s="55"/>
    </row>
    <row r="224" spans="1:8">
      <c r="A224" s="56"/>
      <c r="B224" s="56"/>
      <c r="C224" s="56"/>
      <c r="D224" s="56"/>
      <c r="E224" s="56"/>
      <c r="F224" s="56"/>
      <c r="G224" s="56"/>
      <c r="H224" s="55"/>
    </row>
    <row r="225" spans="1:8">
      <c r="A225" s="56"/>
      <c r="B225" s="56"/>
      <c r="C225" s="56"/>
      <c r="D225" s="56"/>
      <c r="E225" s="56"/>
      <c r="F225" s="56"/>
      <c r="G225" s="56"/>
      <c r="H225" s="55"/>
    </row>
    <row r="226" spans="1:8">
      <c r="A226" s="56"/>
      <c r="B226" s="56"/>
      <c r="C226" s="56"/>
      <c r="D226" s="56"/>
      <c r="E226" s="56"/>
      <c r="F226" s="56"/>
      <c r="G226" s="56"/>
      <c r="H226" s="55"/>
    </row>
    <row r="227" spans="1:8">
      <c r="A227" s="56"/>
      <c r="B227" s="56"/>
      <c r="C227" s="56"/>
      <c r="D227" s="56"/>
      <c r="E227" s="56"/>
      <c r="F227" s="56"/>
      <c r="G227" s="56"/>
      <c r="H227" s="55"/>
    </row>
    <row r="228" spans="1:8">
      <c r="A228" s="56"/>
      <c r="B228" s="56"/>
      <c r="C228" s="56"/>
      <c r="D228" s="56"/>
      <c r="E228" s="56"/>
      <c r="F228" s="56"/>
      <c r="G228" s="56"/>
      <c r="H228" s="55"/>
    </row>
    <row r="229" spans="1:8">
      <c r="A229" s="56"/>
      <c r="B229" s="56"/>
      <c r="C229" s="56"/>
      <c r="D229" s="56"/>
      <c r="E229" s="56"/>
      <c r="F229" s="56"/>
      <c r="G229" s="56"/>
      <c r="H229" s="55"/>
    </row>
    <row r="230" spans="1:8">
      <c r="A230" s="56"/>
      <c r="B230" s="56"/>
      <c r="C230" s="56"/>
      <c r="D230" s="56"/>
      <c r="E230" s="56"/>
      <c r="F230" s="56"/>
      <c r="G230" s="56"/>
      <c r="H230" s="55"/>
    </row>
    <row r="231" spans="1:8">
      <c r="A231" s="56"/>
      <c r="B231" s="56"/>
      <c r="C231" s="56"/>
      <c r="D231" s="56"/>
      <c r="E231" s="56"/>
      <c r="F231" s="56"/>
      <c r="G231" s="56"/>
      <c r="H231" s="55"/>
    </row>
    <row r="232" spans="1:8">
      <c r="A232" s="56"/>
      <c r="B232" s="56"/>
      <c r="C232" s="56"/>
      <c r="D232" s="56"/>
      <c r="E232" s="56"/>
      <c r="F232" s="56"/>
      <c r="G232" s="56"/>
      <c r="H232" s="55"/>
    </row>
    <row r="233" spans="1:8">
      <c r="A233" s="56"/>
      <c r="B233" s="56"/>
      <c r="C233" s="56"/>
      <c r="D233" s="56"/>
      <c r="E233" s="56"/>
      <c r="F233" s="56"/>
      <c r="G233" s="56"/>
      <c r="H233" s="55"/>
    </row>
    <row r="234" spans="1:8">
      <c r="A234" s="56"/>
      <c r="B234" s="56"/>
      <c r="C234" s="56"/>
      <c r="D234" s="56"/>
      <c r="E234" s="56"/>
      <c r="F234" s="56"/>
      <c r="G234" s="56"/>
      <c r="H234" s="55"/>
    </row>
    <row r="235" spans="1:8">
      <c r="A235" s="56"/>
      <c r="B235" s="56"/>
      <c r="C235" s="56"/>
      <c r="D235" s="56"/>
      <c r="E235" s="56"/>
      <c r="F235" s="56"/>
      <c r="G235" s="56"/>
      <c r="H235" s="55"/>
    </row>
    <row r="236" spans="1:8">
      <c r="A236" s="56"/>
      <c r="B236" s="56"/>
      <c r="C236" s="56"/>
      <c r="D236" s="56"/>
      <c r="E236" s="56"/>
      <c r="F236" s="56"/>
      <c r="G236" s="56"/>
      <c r="H236" s="55"/>
    </row>
    <row r="237" spans="1:8">
      <c r="A237" s="56"/>
      <c r="B237" s="56"/>
      <c r="C237" s="56"/>
      <c r="D237" s="56"/>
      <c r="E237" s="56"/>
      <c r="F237" s="56"/>
      <c r="G237" s="56"/>
      <c r="H237" s="55"/>
    </row>
    <row r="238" spans="1:8">
      <c r="A238" s="56"/>
      <c r="B238" s="56"/>
      <c r="C238" s="56"/>
      <c r="D238" s="56"/>
      <c r="E238" s="56"/>
      <c r="F238" s="56"/>
      <c r="G238" s="56"/>
      <c r="H238" s="55"/>
    </row>
    <row r="239" spans="1:8">
      <c r="A239" s="56"/>
      <c r="B239" s="56"/>
      <c r="C239" s="56"/>
      <c r="D239" s="56"/>
      <c r="E239" s="56"/>
      <c r="F239" s="56"/>
      <c r="G239" s="56"/>
      <c r="H239" s="55"/>
    </row>
    <row r="240" spans="1:8">
      <c r="A240" s="56"/>
      <c r="B240" s="56"/>
      <c r="C240" s="56"/>
      <c r="D240" s="56"/>
      <c r="E240" s="56"/>
      <c r="F240" s="56"/>
      <c r="G240" s="56"/>
      <c r="H240" s="55"/>
    </row>
    <row r="241" spans="1:8">
      <c r="A241" s="56"/>
      <c r="B241" s="56"/>
      <c r="C241" s="56"/>
      <c r="D241" s="56"/>
      <c r="E241" s="56"/>
      <c r="F241" s="56"/>
      <c r="G241" s="56"/>
      <c r="H241" s="55"/>
    </row>
    <row r="242" spans="1:8">
      <c r="A242" s="56"/>
      <c r="B242" s="56"/>
      <c r="C242" s="56"/>
      <c r="D242" s="56"/>
      <c r="E242" s="56"/>
      <c r="F242" s="56"/>
      <c r="G242" s="56"/>
      <c r="H242" s="55"/>
    </row>
    <row r="243" spans="1:8">
      <c r="A243" s="56"/>
      <c r="B243" s="56"/>
      <c r="C243" s="56"/>
      <c r="D243" s="56"/>
      <c r="E243" s="56"/>
      <c r="F243" s="56"/>
      <c r="G243" s="56"/>
      <c r="H243" s="55"/>
    </row>
    <row r="244" spans="1:8">
      <c r="A244" s="56"/>
      <c r="B244" s="56"/>
      <c r="C244" s="56"/>
      <c r="D244" s="56"/>
      <c r="E244" s="56"/>
      <c r="F244" s="56"/>
      <c r="G244" s="56"/>
      <c r="H244" s="55"/>
    </row>
    <row r="245" spans="1:8">
      <c r="A245" s="56"/>
      <c r="B245" s="56"/>
      <c r="C245" s="56"/>
      <c r="D245" s="56"/>
      <c r="E245" s="56"/>
      <c r="F245" s="56"/>
      <c r="G245" s="56"/>
      <c r="H245" s="55"/>
    </row>
    <row r="246" spans="1:8">
      <c r="A246" s="56"/>
      <c r="B246" s="56"/>
      <c r="C246" s="56"/>
      <c r="D246" s="56"/>
      <c r="E246" s="56"/>
      <c r="F246" s="56"/>
      <c r="G246" s="56"/>
      <c r="H246" s="55"/>
    </row>
    <row r="247" spans="1:8">
      <c r="A247" s="56"/>
      <c r="B247" s="56"/>
      <c r="C247" s="56"/>
      <c r="D247" s="56"/>
      <c r="E247" s="56"/>
      <c r="F247" s="56"/>
      <c r="G247" s="56"/>
      <c r="H247" s="55"/>
    </row>
    <row r="248" spans="1:8">
      <c r="A248" s="56"/>
      <c r="B248" s="56"/>
      <c r="C248" s="56"/>
      <c r="D248" s="56"/>
      <c r="E248" s="56"/>
      <c r="F248" s="56"/>
      <c r="G248" s="56"/>
      <c r="H248" s="55"/>
    </row>
    <row r="249" spans="1:8">
      <c r="A249" s="56"/>
      <c r="B249" s="56"/>
      <c r="C249" s="56"/>
      <c r="D249" s="56"/>
      <c r="E249" s="56"/>
      <c r="F249" s="56"/>
      <c r="G249" s="56"/>
      <c r="H249" s="55"/>
    </row>
    <row r="250" spans="1:8">
      <c r="A250" s="56"/>
      <c r="B250" s="56"/>
      <c r="C250" s="56"/>
      <c r="D250" s="56"/>
      <c r="E250" s="56"/>
      <c r="F250" s="56"/>
      <c r="G250" s="56"/>
      <c r="H250" s="55"/>
    </row>
    <row r="251" spans="1:8">
      <c r="A251" s="56"/>
      <c r="B251" s="56"/>
      <c r="C251" s="56"/>
      <c r="D251" s="56"/>
      <c r="E251" s="56"/>
      <c r="F251" s="56"/>
      <c r="G251" s="56"/>
      <c r="H251" s="55"/>
    </row>
    <row r="252" spans="1:8">
      <c r="A252" s="56"/>
      <c r="B252" s="56"/>
      <c r="C252" s="56"/>
      <c r="D252" s="56"/>
      <c r="E252" s="56"/>
      <c r="F252" s="56"/>
      <c r="G252" s="56"/>
      <c r="H252" s="55"/>
    </row>
    <row r="253" spans="1:8">
      <c r="A253" s="56"/>
      <c r="B253" s="56"/>
      <c r="C253" s="56"/>
      <c r="D253" s="56"/>
      <c r="E253" s="56"/>
      <c r="F253" s="56"/>
      <c r="G253" s="56"/>
      <c r="H253" s="55"/>
    </row>
    <row r="254" spans="1:8">
      <c r="A254" s="56"/>
      <c r="B254" s="56"/>
      <c r="C254" s="56"/>
      <c r="D254" s="56"/>
      <c r="E254" s="56"/>
      <c r="F254" s="56"/>
      <c r="G254" s="56"/>
      <c r="H254" s="55"/>
    </row>
    <row r="255" spans="1:8">
      <c r="A255" s="56"/>
      <c r="B255" s="56"/>
      <c r="C255" s="56"/>
      <c r="D255" s="56"/>
      <c r="E255" s="56"/>
      <c r="F255" s="56"/>
      <c r="G255" s="56"/>
      <c r="H255" s="55"/>
    </row>
    <row r="256" spans="1:8">
      <c r="A256" s="56"/>
      <c r="B256" s="56"/>
      <c r="C256" s="56"/>
      <c r="D256" s="56"/>
      <c r="E256" s="56"/>
      <c r="F256" s="56"/>
      <c r="G256" s="56"/>
      <c r="H256" s="55"/>
    </row>
    <row r="257" spans="1:8">
      <c r="A257" s="56"/>
      <c r="B257" s="56"/>
      <c r="C257" s="56"/>
      <c r="D257" s="56"/>
      <c r="E257" s="56"/>
      <c r="F257" s="56"/>
      <c r="G257" s="56"/>
      <c r="H257" s="55"/>
    </row>
    <row r="258" spans="1:8">
      <c r="A258" s="56"/>
      <c r="B258" s="56"/>
      <c r="C258" s="56"/>
      <c r="D258" s="56"/>
      <c r="E258" s="56"/>
      <c r="F258" s="56"/>
      <c r="G258" s="56"/>
      <c r="H258" s="55"/>
    </row>
    <row r="259" spans="1:8">
      <c r="A259" s="56"/>
      <c r="B259" s="56"/>
      <c r="C259" s="56"/>
      <c r="D259" s="56"/>
      <c r="E259" s="56"/>
      <c r="F259" s="56"/>
      <c r="G259" s="56"/>
      <c r="H259" s="58"/>
    </row>
    <row r="260" spans="1:8">
      <c r="A260" s="56"/>
      <c r="B260" s="56"/>
      <c r="C260" s="56"/>
      <c r="D260" s="56"/>
      <c r="E260" s="56"/>
      <c r="F260" s="56"/>
      <c r="G260" s="56"/>
      <c r="H260" s="58"/>
    </row>
    <row r="261" spans="1:8">
      <c r="A261" s="56"/>
      <c r="B261" s="56"/>
      <c r="C261" s="56"/>
      <c r="D261" s="56"/>
      <c r="E261" s="56"/>
      <c r="F261" s="56"/>
      <c r="G261" s="56"/>
      <c r="H261" s="58"/>
    </row>
    <row r="262" spans="1:8">
      <c r="A262" s="56"/>
      <c r="B262" s="56"/>
      <c r="C262" s="56"/>
      <c r="D262" s="56"/>
      <c r="E262" s="56"/>
      <c r="F262" s="56"/>
      <c r="G262" s="56"/>
      <c r="H262" s="58"/>
    </row>
    <row r="263" spans="1:8">
      <c r="A263" s="56"/>
      <c r="B263" s="56"/>
      <c r="C263" s="56"/>
      <c r="D263" s="56"/>
      <c r="E263" s="56"/>
      <c r="F263" s="56"/>
      <c r="G263" s="56"/>
      <c r="H263" s="58"/>
    </row>
    <row r="264" spans="1:8">
      <c r="A264" s="56"/>
      <c r="B264" s="56"/>
      <c r="C264" s="56"/>
      <c r="D264" s="56"/>
      <c r="E264" s="56"/>
      <c r="F264" s="56"/>
      <c r="G264" s="56"/>
      <c r="H264" s="58"/>
    </row>
    <row r="265" spans="1:8">
      <c r="A265" s="56"/>
      <c r="B265" s="56"/>
      <c r="C265" s="56"/>
      <c r="D265" s="56"/>
      <c r="E265" s="56"/>
      <c r="F265" s="56"/>
      <c r="G265" s="56"/>
      <c r="H265" s="58"/>
    </row>
    <row r="266" spans="1:8">
      <c r="A266" s="56"/>
      <c r="B266" s="56"/>
      <c r="C266" s="56"/>
      <c r="D266" s="56"/>
      <c r="E266" s="56"/>
      <c r="F266" s="56"/>
      <c r="G266" s="56"/>
      <c r="H266" s="58"/>
    </row>
    <row r="267" spans="1:8">
      <c r="A267" s="56"/>
      <c r="B267" s="56"/>
      <c r="C267" s="56"/>
      <c r="D267" s="56"/>
      <c r="E267" s="56"/>
      <c r="F267" s="56"/>
      <c r="G267" s="56"/>
      <c r="H267" s="58"/>
    </row>
    <row r="268" spans="1:8">
      <c r="A268" s="56"/>
      <c r="B268" s="56"/>
      <c r="C268" s="56"/>
      <c r="D268" s="56"/>
      <c r="E268" s="56"/>
      <c r="F268" s="56"/>
      <c r="G268" s="56"/>
      <c r="H268" s="58"/>
    </row>
    <row r="269" spans="1:8">
      <c r="A269" s="56"/>
      <c r="B269" s="56"/>
      <c r="C269" s="56"/>
      <c r="D269" s="56"/>
      <c r="E269" s="56"/>
      <c r="F269" s="56"/>
      <c r="G269" s="56"/>
      <c r="H269" s="58"/>
    </row>
    <row r="270" spans="1:8">
      <c r="A270" s="56"/>
      <c r="B270" s="56"/>
      <c r="C270" s="56"/>
      <c r="D270" s="56"/>
      <c r="E270" s="56"/>
      <c r="F270" s="56"/>
      <c r="G270" s="56"/>
      <c r="H270" s="58"/>
    </row>
    <row r="271" spans="1:8">
      <c r="A271" s="56"/>
      <c r="B271" s="56"/>
      <c r="C271" s="56"/>
      <c r="D271" s="56"/>
      <c r="E271" s="56"/>
      <c r="F271" s="56"/>
      <c r="G271" s="56"/>
      <c r="H271" s="58"/>
    </row>
    <row r="272" spans="1:8">
      <c r="A272" s="56"/>
      <c r="B272" s="56"/>
      <c r="C272" s="56"/>
      <c r="D272" s="56"/>
      <c r="E272" s="56"/>
      <c r="F272" s="56"/>
      <c r="G272" s="56"/>
      <c r="H272" s="58"/>
    </row>
    <row r="273" spans="1:8">
      <c r="A273" s="56"/>
      <c r="B273" s="56"/>
      <c r="C273" s="56"/>
      <c r="D273" s="56"/>
      <c r="E273" s="56"/>
      <c r="F273" s="56"/>
      <c r="G273" s="56"/>
      <c r="H273" s="58"/>
    </row>
    <row r="274" spans="1:8">
      <c r="A274" s="56"/>
      <c r="B274" s="56"/>
      <c r="C274" s="56"/>
      <c r="D274" s="56"/>
      <c r="E274" s="56"/>
      <c r="F274" s="56"/>
      <c r="G274" s="56"/>
      <c r="H274" s="58"/>
    </row>
    <row r="275" spans="1:8">
      <c r="A275" s="56"/>
      <c r="B275" s="56"/>
      <c r="C275" s="56"/>
      <c r="D275" s="56"/>
      <c r="E275" s="56"/>
      <c r="F275" s="56"/>
      <c r="G275" s="56"/>
      <c r="H275" s="58"/>
    </row>
    <row r="276" spans="1:8">
      <c r="A276" s="56"/>
      <c r="B276" s="56"/>
      <c r="C276" s="56"/>
      <c r="D276" s="56"/>
      <c r="E276" s="56"/>
      <c r="F276" s="56"/>
      <c r="G276" s="56"/>
      <c r="H276" s="58"/>
    </row>
    <row r="277" spans="1:8">
      <c r="A277" s="56"/>
      <c r="B277" s="56"/>
      <c r="C277" s="56"/>
      <c r="D277" s="56"/>
      <c r="E277" s="56"/>
      <c r="F277" s="56"/>
      <c r="G277" s="56"/>
      <c r="H277" s="58"/>
    </row>
    <row r="278" spans="1:8">
      <c r="A278" s="56"/>
      <c r="B278" s="56"/>
      <c r="C278" s="56"/>
      <c r="D278" s="56"/>
      <c r="E278" s="56"/>
      <c r="F278" s="56"/>
      <c r="G278" s="56"/>
      <c r="H278" s="58"/>
    </row>
    <row r="279" spans="1:8">
      <c r="A279" s="56"/>
      <c r="B279" s="56"/>
      <c r="C279" s="56"/>
      <c r="D279" s="56"/>
      <c r="E279" s="56"/>
      <c r="F279" s="56"/>
      <c r="G279" s="56"/>
      <c r="H279" s="58"/>
    </row>
    <row r="280" spans="1:8">
      <c r="A280" s="56"/>
      <c r="B280" s="56"/>
      <c r="C280" s="56"/>
      <c r="D280" s="56"/>
      <c r="E280" s="56"/>
      <c r="F280" s="56"/>
      <c r="G280" s="56"/>
      <c r="H280" s="58"/>
    </row>
    <row r="281" spans="1:8">
      <c r="A281" s="56"/>
      <c r="B281" s="56"/>
      <c r="C281" s="56"/>
      <c r="D281" s="56"/>
      <c r="E281" s="56"/>
      <c r="F281" s="56"/>
      <c r="G281" s="56"/>
      <c r="H281" s="58"/>
    </row>
    <row r="282" spans="1:8">
      <c r="A282" s="56"/>
      <c r="B282" s="56"/>
      <c r="C282" s="56"/>
      <c r="D282" s="56"/>
      <c r="E282" s="56"/>
      <c r="F282" s="56"/>
      <c r="G282" s="56"/>
      <c r="H282" s="58"/>
    </row>
    <row r="283" spans="1:8">
      <c r="A283" s="56"/>
      <c r="B283" s="56"/>
      <c r="C283" s="56"/>
      <c r="D283" s="56"/>
      <c r="E283" s="56"/>
      <c r="F283" s="56"/>
      <c r="G283" s="56"/>
      <c r="H283" s="58"/>
    </row>
    <row r="284" spans="1:8">
      <c r="A284" s="56"/>
      <c r="B284" s="56"/>
      <c r="C284" s="56"/>
      <c r="D284" s="56"/>
      <c r="E284" s="56"/>
      <c r="F284" s="56"/>
      <c r="G284" s="56"/>
      <c r="H284" s="58"/>
    </row>
    <row r="285" spans="1:8">
      <c r="A285" s="56"/>
      <c r="B285" s="56"/>
      <c r="C285" s="56"/>
      <c r="D285" s="56"/>
      <c r="E285" s="56"/>
      <c r="F285" s="56"/>
      <c r="G285" s="56"/>
      <c r="H285" s="58"/>
    </row>
    <row r="286" spans="1:8">
      <c r="A286" s="56"/>
      <c r="B286" s="56"/>
      <c r="C286" s="56"/>
      <c r="D286" s="56"/>
      <c r="E286" s="56"/>
      <c r="F286" s="56"/>
      <c r="G286" s="56"/>
      <c r="H286" s="58"/>
    </row>
    <row r="287" spans="1:8">
      <c r="A287" s="56"/>
      <c r="B287" s="56"/>
      <c r="C287" s="56"/>
      <c r="D287" s="56"/>
      <c r="E287" s="56"/>
      <c r="F287" s="56"/>
      <c r="G287" s="56"/>
      <c r="H287" s="58"/>
    </row>
    <row r="288" spans="1:8">
      <c r="A288" s="56"/>
      <c r="B288" s="56"/>
      <c r="C288" s="56"/>
      <c r="D288" s="56"/>
      <c r="E288" s="56"/>
      <c r="F288" s="56"/>
      <c r="G288" s="56"/>
      <c r="H288" s="58"/>
    </row>
    <row r="289" spans="1:8">
      <c r="A289" s="56"/>
      <c r="B289" s="56"/>
      <c r="C289" s="56"/>
      <c r="D289" s="56"/>
      <c r="E289" s="56"/>
      <c r="F289" s="56"/>
      <c r="G289" s="56"/>
      <c r="H289" s="58"/>
    </row>
    <row r="290" spans="1:8">
      <c r="A290" s="56"/>
      <c r="B290" s="56"/>
      <c r="C290" s="56"/>
      <c r="D290" s="56"/>
      <c r="E290" s="56"/>
      <c r="F290" s="56"/>
      <c r="G290" s="56"/>
      <c r="H290" s="58"/>
    </row>
    <row r="291" spans="1:8">
      <c r="A291" s="56"/>
      <c r="B291" s="56"/>
      <c r="C291" s="56"/>
      <c r="D291" s="56"/>
      <c r="E291" s="56"/>
      <c r="F291" s="56"/>
      <c r="G291" s="56"/>
      <c r="H291" s="58"/>
    </row>
    <row r="292" spans="1:8">
      <c r="A292" s="56"/>
      <c r="B292" s="56"/>
      <c r="C292" s="56"/>
      <c r="D292" s="56"/>
      <c r="E292" s="56"/>
      <c r="F292" s="56"/>
      <c r="G292" s="56"/>
      <c r="H292" s="58"/>
    </row>
    <row r="293" spans="1:8">
      <c r="A293" s="56"/>
      <c r="B293" s="56"/>
      <c r="C293" s="56"/>
      <c r="D293" s="56"/>
      <c r="E293" s="56"/>
      <c r="F293" s="56"/>
      <c r="G293" s="56"/>
      <c r="H293" s="58"/>
    </row>
    <row r="294" spans="1:8">
      <c r="A294" s="56"/>
      <c r="B294" s="56"/>
      <c r="C294" s="56"/>
      <c r="D294" s="56"/>
      <c r="E294" s="56"/>
      <c r="F294" s="56"/>
      <c r="G294" s="56"/>
      <c r="H294" s="58"/>
    </row>
    <row r="295" spans="1:8">
      <c r="A295" s="56"/>
      <c r="B295" s="56"/>
      <c r="C295" s="56"/>
      <c r="D295" s="56"/>
      <c r="E295" s="56"/>
      <c r="F295" s="56"/>
      <c r="G295" s="56"/>
      <c r="H295" s="58"/>
    </row>
    <row r="296" spans="1:8">
      <c r="A296" s="56"/>
      <c r="B296" s="56"/>
      <c r="C296" s="56"/>
      <c r="D296" s="56"/>
      <c r="E296" s="56"/>
      <c r="F296" s="56"/>
      <c r="G296" s="56"/>
      <c r="H296" s="58"/>
    </row>
    <row r="297" spans="1:8">
      <c r="A297" s="56"/>
      <c r="B297" s="56"/>
      <c r="C297" s="56"/>
      <c r="D297" s="56"/>
      <c r="E297" s="56"/>
      <c r="F297" s="56"/>
      <c r="G297" s="56"/>
      <c r="H297" s="58"/>
    </row>
    <row r="298" spans="1:8">
      <c r="A298" s="56"/>
      <c r="B298" s="56"/>
      <c r="C298" s="56"/>
      <c r="D298" s="56"/>
      <c r="E298" s="56"/>
      <c r="F298" s="56"/>
      <c r="G298" s="56"/>
      <c r="H298" s="58"/>
    </row>
    <row r="299" spans="1:8">
      <c r="A299" s="56"/>
      <c r="B299" s="56"/>
      <c r="C299" s="56"/>
      <c r="D299" s="56"/>
      <c r="E299" s="56"/>
      <c r="F299" s="56"/>
      <c r="G299" s="56"/>
      <c r="H299" s="58"/>
    </row>
    <row r="300" spans="1:8">
      <c r="A300" s="56"/>
      <c r="B300" s="56"/>
      <c r="C300" s="56"/>
      <c r="D300" s="56"/>
      <c r="E300" s="56"/>
      <c r="F300" s="56"/>
      <c r="G300" s="56"/>
      <c r="H300" s="58"/>
    </row>
    <row r="301" spans="1:8">
      <c r="A301" s="56"/>
      <c r="B301" s="56"/>
      <c r="C301" s="56"/>
      <c r="D301" s="56"/>
      <c r="E301" s="56"/>
      <c r="F301" s="56"/>
      <c r="G301" s="56"/>
      <c r="H301" s="58"/>
    </row>
    <row r="302" spans="1:8">
      <c r="A302" s="56"/>
      <c r="B302" s="56"/>
      <c r="C302" s="56"/>
      <c r="D302" s="56"/>
      <c r="E302" s="56"/>
      <c r="F302" s="56"/>
      <c r="G302" s="56"/>
      <c r="H302" s="58"/>
    </row>
  </sheetData>
  <phoneticPr fontId="0" type="noConversion"/>
  <hyperlinks>
    <hyperlink ref="M7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A1:H211"/>
  <sheetViews>
    <sheetView workbookViewId="0">
      <selection activeCell="H2" sqref="H2"/>
    </sheetView>
  </sheetViews>
  <sheetFormatPr baseColWidth="10" defaultColWidth="13.28515625" defaultRowHeight="15"/>
  <cols>
    <col min="1" max="1" width="19.5703125" style="43" customWidth="1"/>
    <col min="2" max="2" width="19.7109375" style="43" customWidth="1"/>
    <col min="3" max="3" width="14.42578125" style="43" customWidth="1"/>
    <col min="4" max="4" width="17.7109375" style="43" customWidth="1"/>
    <col min="5" max="5" width="13.140625" style="46" customWidth="1"/>
    <col min="6" max="6" width="11.42578125" style="43" bestFit="1" customWidth="1"/>
    <col min="7" max="7" width="13.5703125" style="43" customWidth="1"/>
    <col min="8" max="8" width="10.5703125" style="43" customWidth="1"/>
    <col min="9" max="36" width="5.5703125" style="43" customWidth="1"/>
    <col min="37" max="16384" width="13.28515625" style="43"/>
  </cols>
  <sheetData>
    <row r="1" spans="1:8" s="33" customFormat="1" ht="20.25" customHeight="1">
      <c r="A1" s="28" t="s">
        <v>166</v>
      </c>
      <c r="B1" s="29"/>
      <c r="C1" s="30"/>
      <c r="D1" s="31"/>
      <c r="E1" s="31"/>
      <c r="F1" s="32" t="s">
        <v>117</v>
      </c>
      <c r="H1" s="33" t="s">
        <v>3</v>
      </c>
    </row>
    <row r="2" spans="1:8" s="38" customFormat="1" ht="15.75" customHeight="1">
      <c r="A2" s="34" t="s">
        <v>4</v>
      </c>
      <c r="B2" s="34" t="s">
        <v>5</v>
      </c>
      <c r="C2" s="35" t="s">
        <v>6</v>
      </c>
      <c r="D2" s="34" t="s">
        <v>7</v>
      </c>
      <c r="E2" s="34" t="s">
        <v>1</v>
      </c>
      <c r="F2" s="36" t="s">
        <v>0</v>
      </c>
      <c r="G2" s="37"/>
      <c r="H2" s="73" t="s">
        <v>179</v>
      </c>
    </row>
    <row r="3" spans="1:8" ht="20.25" customHeight="1">
      <c r="A3" s="39" t="s">
        <v>167</v>
      </c>
      <c r="B3" s="39" t="s">
        <v>42</v>
      </c>
      <c r="C3" s="39"/>
      <c r="D3" s="39" t="s">
        <v>34</v>
      </c>
      <c r="E3" s="40">
        <v>38719</v>
      </c>
      <c r="F3" s="41">
        <v>207.72</v>
      </c>
      <c r="G3" s="42"/>
    </row>
    <row r="4" spans="1:8" ht="12.75">
      <c r="A4" s="39" t="s">
        <v>44</v>
      </c>
      <c r="B4" s="39" t="s">
        <v>65</v>
      </c>
      <c r="C4" s="39"/>
      <c r="D4" s="39" t="s">
        <v>34</v>
      </c>
      <c r="E4" s="40">
        <v>38719</v>
      </c>
      <c r="F4" s="41">
        <v>123.05</v>
      </c>
      <c r="G4" s="42"/>
    </row>
    <row r="5" spans="1:8" ht="12.75">
      <c r="A5" s="39" t="s">
        <v>151</v>
      </c>
      <c r="B5" s="39" t="s">
        <v>25</v>
      </c>
      <c r="C5" s="39" t="s">
        <v>10</v>
      </c>
      <c r="D5" s="39" t="s">
        <v>26</v>
      </c>
      <c r="E5" s="40">
        <v>38719</v>
      </c>
      <c r="F5" s="41">
        <v>1135.79</v>
      </c>
      <c r="G5" s="42"/>
    </row>
    <row r="6" spans="1:8" ht="12.75">
      <c r="A6" s="39" t="s">
        <v>30</v>
      </c>
      <c r="B6" s="39" t="s">
        <v>28</v>
      </c>
      <c r="C6" s="39" t="s">
        <v>31</v>
      </c>
      <c r="D6" s="39" t="s">
        <v>29</v>
      </c>
      <c r="E6" s="40">
        <v>38719</v>
      </c>
      <c r="F6" s="41">
        <v>316.31</v>
      </c>
      <c r="G6" s="42"/>
    </row>
    <row r="7" spans="1:8" ht="12.75">
      <c r="A7" s="39" t="s">
        <v>173</v>
      </c>
      <c r="B7" s="39" t="s">
        <v>9</v>
      </c>
      <c r="C7" s="39" t="s">
        <v>10</v>
      </c>
      <c r="D7" s="39" t="s">
        <v>11</v>
      </c>
      <c r="E7" s="40">
        <v>38719</v>
      </c>
      <c r="F7" s="41">
        <v>73521.7</v>
      </c>
      <c r="G7" s="42"/>
    </row>
    <row r="8" spans="1:8" ht="12.75">
      <c r="A8" s="39" t="s">
        <v>152</v>
      </c>
      <c r="B8" s="39" t="s">
        <v>42</v>
      </c>
      <c r="C8" s="39"/>
      <c r="D8" s="39" t="s">
        <v>34</v>
      </c>
      <c r="E8" s="40">
        <v>38720</v>
      </c>
      <c r="F8" s="41">
        <v>345.66</v>
      </c>
      <c r="G8" s="42"/>
    </row>
    <row r="9" spans="1:8" ht="12.75">
      <c r="A9" s="39" t="s">
        <v>30</v>
      </c>
      <c r="B9" s="39" t="s">
        <v>28</v>
      </c>
      <c r="C9" s="39" t="s">
        <v>31</v>
      </c>
      <c r="D9" s="39" t="s">
        <v>29</v>
      </c>
      <c r="E9" s="40">
        <v>38720</v>
      </c>
      <c r="F9" s="41">
        <v>948.96</v>
      </c>
      <c r="G9" s="42"/>
    </row>
    <row r="10" spans="1:8" ht="12.75">
      <c r="A10" s="39" t="s">
        <v>174</v>
      </c>
      <c r="B10" s="39" t="s">
        <v>22</v>
      </c>
      <c r="C10" s="39" t="s">
        <v>10</v>
      </c>
      <c r="D10" s="39" t="s">
        <v>23</v>
      </c>
      <c r="E10" s="40">
        <v>38720</v>
      </c>
      <c r="F10" s="41">
        <v>10446.01</v>
      </c>
      <c r="G10" s="42"/>
    </row>
    <row r="11" spans="1:8" ht="12.75">
      <c r="A11" s="39" t="s">
        <v>36</v>
      </c>
      <c r="B11" s="39" t="s">
        <v>37</v>
      </c>
      <c r="C11" s="39"/>
      <c r="D11" s="39" t="s">
        <v>34</v>
      </c>
      <c r="E11" s="40">
        <v>38724</v>
      </c>
      <c r="F11" s="41">
        <v>575</v>
      </c>
      <c r="G11" s="42"/>
    </row>
    <row r="12" spans="1:8" ht="12.75">
      <c r="A12" s="39" t="s">
        <v>88</v>
      </c>
      <c r="B12" s="39" t="s">
        <v>89</v>
      </c>
      <c r="C12" s="39"/>
      <c r="D12" s="39" t="s">
        <v>69</v>
      </c>
      <c r="E12" s="40">
        <v>38724</v>
      </c>
      <c r="F12" s="41">
        <v>104.01142857142899</v>
      </c>
      <c r="G12" s="42"/>
    </row>
    <row r="13" spans="1:8" ht="12.75">
      <c r="A13" s="39" t="s">
        <v>154</v>
      </c>
      <c r="B13" s="39" t="s">
        <v>51</v>
      </c>
      <c r="C13" s="39"/>
      <c r="D13" s="39" t="s">
        <v>34</v>
      </c>
      <c r="E13" s="40">
        <v>38725</v>
      </c>
      <c r="F13" s="41">
        <v>52.9</v>
      </c>
      <c r="G13" s="42"/>
    </row>
    <row r="14" spans="1:8" ht="12.75">
      <c r="A14" s="39" t="s">
        <v>154</v>
      </c>
      <c r="B14" s="39" t="s">
        <v>51</v>
      </c>
      <c r="C14" s="39"/>
      <c r="D14" s="39" t="s">
        <v>34</v>
      </c>
      <c r="E14" s="40">
        <v>38725</v>
      </c>
      <c r="F14" s="41">
        <v>69.95</v>
      </c>
      <c r="G14" s="42"/>
    </row>
    <row r="15" spans="1:8" ht="12.75">
      <c r="A15" s="39" t="s">
        <v>36</v>
      </c>
      <c r="B15" s="39" t="s">
        <v>37</v>
      </c>
      <c r="C15" s="39"/>
      <c r="D15" s="39" t="s">
        <v>38</v>
      </c>
      <c r="E15" s="40">
        <v>38725</v>
      </c>
      <c r="F15" s="41">
        <v>14950</v>
      </c>
      <c r="G15" s="42"/>
    </row>
    <row r="16" spans="1:8" ht="12.75">
      <c r="A16" s="39" t="s">
        <v>39</v>
      </c>
      <c r="B16" s="39" t="s">
        <v>40</v>
      </c>
      <c r="C16" s="39"/>
      <c r="D16" s="39" t="s">
        <v>40</v>
      </c>
      <c r="E16" s="40">
        <v>38725</v>
      </c>
      <c r="F16" s="41">
        <v>1209.4000000000001</v>
      </c>
      <c r="G16" s="42"/>
    </row>
    <row r="17" spans="1:7" ht="12.75">
      <c r="A17" s="39" t="s">
        <v>155</v>
      </c>
      <c r="B17" s="39" t="s">
        <v>16</v>
      </c>
      <c r="C17" s="39" t="s">
        <v>10</v>
      </c>
      <c r="D17" s="44" t="s">
        <v>17</v>
      </c>
      <c r="E17" s="40">
        <v>38726</v>
      </c>
      <c r="F17" s="41">
        <v>126.5</v>
      </c>
      <c r="G17" s="42"/>
    </row>
    <row r="18" spans="1:7" ht="12.75">
      <c r="A18" s="39" t="s">
        <v>167</v>
      </c>
      <c r="B18" s="39" t="s">
        <v>42</v>
      </c>
      <c r="C18" s="39"/>
      <c r="D18" s="39" t="s">
        <v>34</v>
      </c>
      <c r="E18" s="40">
        <v>38726</v>
      </c>
      <c r="F18" s="41">
        <v>124.73</v>
      </c>
      <c r="G18" s="42"/>
    </row>
    <row r="19" spans="1:7" ht="12.75">
      <c r="A19" s="39" t="s">
        <v>167</v>
      </c>
      <c r="B19" s="39" t="s">
        <v>42</v>
      </c>
      <c r="C19" s="39"/>
      <c r="D19" s="39" t="s">
        <v>34</v>
      </c>
      <c r="E19" s="40">
        <v>38727</v>
      </c>
      <c r="F19" s="41">
        <v>17.899999999999999</v>
      </c>
      <c r="G19" s="42"/>
    </row>
    <row r="20" spans="1:7" ht="12.75">
      <c r="A20" s="39" t="s">
        <v>167</v>
      </c>
      <c r="B20" s="39" t="s">
        <v>42</v>
      </c>
      <c r="C20" s="39"/>
      <c r="D20" s="39" t="s">
        <v>34</v>
      </c>
      <c r="E20" s="40">
        <v>38727</v>
      </c>
      <c r="F20" s="41">
        <v>143.71</v>
      </c>
      <c r="G20" s="42"/>
    </row>
    <row r="21" spans="1:7" ht="12.75">
      <c r="A21" s="39" t="s">
        <v>156</v>
      </c>
      <c r="B21" s="39" t="s">
        <v>89</v>
      </c>
      <c r="C21" s="39"/>
      <c r="D21" s="39" t="s">
        <v>69</v>
      </c>
      <c r="E21" s="40">
        <v>38727</v>
      </c>
      <c r="F21" s="41">
        <v>90.44</v>
      </c>
      <c r="G21" s="42"/>
    </row>
    <row r="22" spans="1:7" ht="12.75">
      <c r="A22" s="39" t="s">
        <v>157</v>
      </c>
      <c r="B22" s="39" t="s">
        <v>53</v>
      </c>
      <c r="C22" s="39"/>
      <c r="D22" s="39" t="s">
        <v>54</v>
      </c>
      <c r="E22" s="40">
        <v>38727</v>
      </c>
      <c r="F22" s="41">
        <v>2340</v>
      </c>
      <c r="G22" s="42"/>
    </row>
    <row r="23" spans="1:7" ht="12.75">
      <c r="A23" s="39" t="s">
        <v>172</v>
      </c>
      <c r="B23" s="39" t="s">
        <v>62</v>
      </c>
      <c r="C23" s="39"/>
      <c r="D23" s="39" t="s">
        <v>63</v>
      </c>
      <c r="E23" s="40">
        <v>38728</v>
      </c>
      <c r="F23" s="41">
        <v>93.8</v>
      </c>
      <c r="G23" s="42"/>
    </row>
    <row r="24" spans="1:7" ht="12.75">
      <c r="A24" s="39" t="s">
        <v>35</v>
      </c>
      <c r="B24" s="39" t="s">
        <v>28</v>
      </c>
      <c r="C24" s="39" t="s">
        <v>10</v>
      </c>
      <c r="D24" s="39" t="s">
        <v>29</v>
      </c>
      <c r="E24" s="40">
        <v>38728</v>
      </c>
      <c r="F24" s="41">
        <v>401.5</v>
      </c>
      <c r="G24" s="42"/>
    </row>
    <row r="25" spans="1:7" ht="12.75">
      <c r="A25" s="39" t="s">
        <v>169</v>
      </c>
      <c r="B25" s="39" t="s">
        <v>37</v>
      </c>
      <c r="C25" s="39"/>
      <c r="D25" s="39" t="s">
        <v>34</v>
      </c>
      <c r="E25" s="40">
        <v>38730</v>
      </c>
      <c r="F25" s="41">
        <v>8602</v>
      </c>
      <c r="G25" s="42"/>
    </row>
    <row r="26" spans="1:7" ht="12.75">
      <c r="A26" s="39" t="s">
        <v>44</v>
      </c>
      <c r="B26" s="39" t="s">
        <v>37</v>
      </c>
      <c r="C26" s="39"/>
      <c r="D26" s="39" t="s">
        <v>34</v>
      </c>
      <c r="E26" s="40">
        <v>38730</v>
      </c>
      <c r="F26" s="41">
        <v>350.75</v>
      </c>
      <c r="G26" s="42"/>
    </row>
    <row r="27" spans="1:7" ht="12.75">
      <c r="A27" s="39" t="s">
        <v>169</v>
      </c>
      <c r="B27" s="39" t="s">
        <v>37</v>
      </c>
      <c r="C27" s="39"/>
      <c r="D27" s="39" t="s">
        <v>38</v>
      </c>
      <c r="E27" s="40">
        <v>38730</v>
      </c>
      <c r="F27" s="41">
        <v>12490.01</v>
      </c>
      <c r="G27" s="42"/>
    </row>
    <row r="28" spans="1:7" ht="12.75">
      <c r="A28" s="39" t="s">
        <v>36</v>
      </c>
      <c r="B28" s="39" t="s">
        <v>45</v>
      </c>
      <c r="C28" s="39"/>
      <c r="D28" s="39" t="s">
        <v>46</v>
      </c>
      <c r="E28" s="40">
        <v>38730</v>
      </c>
      <c r="F28" s="41">
        <v>776.25</v>
      </c>
      <c r="G28" s="42"/>
    </row>
    <row r="29" spans="1:7" ht="12.75">
      <c r="A29" s="39" t="s">
        <v>36</v>
      </c>
      <c r="B29" s="39" t="s">
        <v>45</v>
      </c>
      <c r="C29" s="39"/>
      <c r="D29" s="39" t="s">
        <v>46</v>
      </c>
      <c r="E29" s="40">
        <v>38730</v>
      </c>
      <c r="F29" s="41">
        <v>1380</v>
      </c>
      <c r="G29" s="42"/>
    </row>
    <row r="30" spans="1:7" ht="12.75">
      <c r="A30" s="39" t="s">
        <v>47</v>
      </c>
      <c r="B30" s="39" t="s">
        <v>48</v>
      </c>
      <c r="C30" s="39"/>
      <c r="D30" s="39" t="s">
        <v>48</v>
      </c>
      <c r="E30" s="40">
        <v>38732</v>
      </c>
      <c r="F30" s="41">
        <v>179.4</v>
      </c>
      <c r="G30" s="42"/>
    </row>
    <row r="31" spans="1:7" ht="12.75">
      <c r="A31" s="39" t="s">
        <v>168</v>
      </c>
      <c r="B31" s="39" t="s">
        <v>33</v>
      </c>
      <c r="C31" s="39" t="s">
        <v>10</v>
      </c>
      <c r="D31" s="39" t="s">
        <v>34</v>
      </c>
      <c r="E31" s="40">
        <v>38732</v>
      </c>
      <c r="F31" s="41">
        <v>562.35</v>
      </c>
      <c r="G31" s="42"/>
    </row>
    <row r="32" spans="1:7" ht="12.75">
      <c r="A32" s="39" t="s">
        <v>35</v>
      </c>
      <c r="B32" s="39" t="s">
        <v>49</v>
      </c>
      <c r="C32" s="39"/>
      <c r="D32" s="39" t="s">
        <v>38</v>
      </c>
      <c r="E32" s="40">
        <v>38732</v>
      </c>
      <c r="F32" s="41">
        <v>4772.5</v>
      </c>
      <c r="G32" s="42"/>
    </row>
    <row r="33" spans="1:7" ht="12.75">
      <c r="A33" s="39" t="s">
        <v>27</v>
      </c>
      <c r="B33" s="39" t="s">
        <v>28</v>
      </c>
      <c r="C33" s="39" t="s">
        <v>10</v>
      </c>
      <c r="D33" s="39" t="s">
        <v>29</v>
      </c>
      <c r="E33" s="40">
        <v>38732</v>
      </c>
      <c r="F33" s="41">
        <v>3643.22</v>
      </c>
      <c r="G33" s="42"/>
    </row>
    <row r="34" spans="1:7" ht="12.75">
      <c r="A34" s="39" t="s">
        <v>154</v>
      </c>
      <c r="B34" s="39" t="s">
        <v>51</v>
      </c>
      <c r="C34" s="39"/>
      <c r="D34" s="39" t="s">
        <v>34</v>
      </c>
      <c r="E34" s="40">
        <v>38733</v>
      </c>
      <c r="F34" s="41">
        <v>5.99</v>
      </c>
      <c r="G34" s="42"/>
    </row>
    <row r="35" spans="1:7" ht="12.75">
      <c r="A35" s="39" t="s">
        <v>154</v>
      </c>
      <c r="B35" s="39" t="s">
        <v>51</v>
      </c>
      <c r="C35" s="39"/>
      <c r="D35" s="39" t="s">
        <v>34</v>
      </c>
      <c r="E35" s="40">
        <v>38733</v>
      </c>
      <c r="F35" s="41">
        <v>84.95</v>
      </c>
      <c r="G35" s="42"/>
    </row>
    <row r="36" spans="1:7" ht="12.75">
      <c r="A36" s="39" t="s">
        <v>90</v>
      </c>
      <c r="B36" s="39" t="s">
        <v>42</v>
      </c>
      <c r="C36" s="39"/>
      <c r="D36" s="39" t="s">
        <v>34</v>
      </c>
      <c r="E36" s="40">
        <v>38733</v>
      </c>
      <c r="F36" s="41">
        <v>195.28</v>
      </c>
      <c r="G36" s="42"/>
    </row>
    <row r="37" spans="1:7" ht="12.75">
      <c r="A37" s="39" t="s">
        <v>81</v>
      </c>
      <c r="B37" s="39" t="s">
        <v>42</v>
      </c>
      <c r="C37" s="39"/>
      <c r="D37" s="39" t="s">
        <v>34</v>
      </c>
      <c r="E37" s="40">
        <v>38733</v>
      </c>
      <c r="F37" s="41">
        <v>79.89</v>
      </c>
      <c r="G37" s="42"/>
    </row>
    <row r="38" spans="1:7" ht="12.75">
      <c r="A38" s="39" t="s">
        <v>77</v>
      </c>
      <c r="B38" s="39" t="s">
        <v>76</v>
      </c>
      <c r="C38" s="39"/>
      <c r="D38" s="39" t="s">
        <v>76</v>
      </c>
      <c r="E38" s="40">
        <v>38733</v>
      </c>
      <c r="F38" s="41">
        <v>65</v>
      </c>
      <c r="G38" s="42"/>
    </row>
    <row r="39" spans="1:7" ht="12.75">
      <c r="A39" s="39" t="s">
        <v>75</v>
      </c>
      <c r="B39" s="39" t="s">
        <v>76</v>
      </c>
      <c r="C39" s="39"/>
      <c r="D39" s="39" t="s">
        <v>76</v>
      </c>
      <c r="E39" s="40">
        <v>38733</v>
      </c>
      <c r="F39" s="41">
        <v>13</v>
      </c>
      <c r="G39" s="42"/>
    </row>
    <row r="40" spans="1:7" ht="12.75">
      <c r="A40" s="39" t="s">
        <v>78</v>
      </c>
      <c r="B40" s="39" t="s">
        <v>79</v>
      </c>
      <c r="C40" s="39"/>
      <c r="D40" s="39" t="s">
        <v>34</v>
      </c>
      <c r="E40" s="40">
        <v>38735</v>
      </c>
      <c r="F40" s="41">
        <v>3.92</v>
      </c>
      <c r="G40" s="42"/>
    </row>
    <row r="41" spans="1:7" ht="12.75">
      <c r="A41" s="39" t="s">
        <v>170</v>
      </c>
      <c r="B41" s="39" t="s">
        <v>62</v>
      </c>
      <c r="C41" s="39"/>
      <c r="D41" s="39" t="s">
        <v>63</v>
      </c>
      <c r="E41" s="40">
        <v>38737</v>
      </c>
      <c r="F41" s="41">
        <v>93.6</v>
      </c>
      <c r="G41" s="42"/>
    </row>
    <row r="42" spans="1:7" ht="12.75">
      <c r="A42" s="39" t="s">
        <v>47</v>
      </c>
      <c r="B42" s="39" t="s">
        <v>48</v>
      </c>
      <c r="C42" s="39"/>
      <c r="D42" s="39" t="s">
        <v>48</v>
      </c>
      <c r="E42" s="40">
        <v>38737</v>
      </c>
      <c r="F42" s="41">
        <v>45.06</v>
      </c>
      <c r="G42" s="42"/>
    </row>
    <row r="43" spans="1:7" ht="12.75">
      <c r="A43" s="39" t="s">
        <v>50</v>
      </c>
      <c r="B43" s="39" t="s">
        <v>51</v>
      </c>
      <c r="C43" s="39"/>
      <c r="D43" s="39" t="s">
        <v>34</v>
      </c>
      <c r="E43" s="40">
        <v>38737</v>
      </c>
      <c r="F43" s="41">
        <v>3427.06</v>
      </c>
      <c r="G43" s="42"/>
    </row>
    <row r="44" spans="1:7" ht="12.75">
      <c r="A44" s="39" t="s">
        <v>80</v>
      </c>
      <c r="B44" s="39" t="s">
        <v>79</v>
      </c>
      <c r="C44" s="39"/>
      <c r="D44" s="39" t="s">
        <v>34</v>
      </c>
      <c r="E44" s="40">
        <v>38737</v>
      </c>
      <c r="F44" s="41">
        <v>24.5</v>
      </c>
      <c r="G44" s="42"/>
    </row>
    <row r="45" spans="1:7" ht="12.75">
      <c r="A45" s="39" t="s">
        <v>90</v>
      </c>
      <c r="B45" s="39" t="s">
        <v>42</v>
      </c>
      <c r="C45" s="39"/>
      <c r="D45" s="39" t="s">
        <v>34</v>
      </c>
      <c r="E45" s="40">
        <v>38738</v>
      </c>
      <c r="F45" s="41">
        <v>450</v>
      </c>
      <c r="G45" s="42"/>
    </row>
    <row r="46" spans="1:7" ht="12.75">
      <c r="A46" s="39" t="s">
        <v>158</v>
      </c>
      <c r="B46" s="39" t="s">
        <v>89</v>
      </c>
      <c r="C46" s="39"/>
      <c r="D46" s="39" t="s">
        <v>69</v>
      </c>
      <c r="E46" s="40">
        <v>38738</v>
      </c>
      <c r="F46" s="41">
        <v>88.2</v>
      </c>
      <c r="G46" s="42"/>
    </row>
    <row r="47" spans="1:7" ht="12.75">
      <c r="A47" s="39" t="s">
        <v>39</v>
      </c>
      <c r="B47" s="39" t="s">
        <v>40</v>
      </c>
      <c r="C47" s="39"/>
      <c r="D47" s="39" t="s">
        <v>40</v>
      </c>
      <c r="E47" s="40">
        <v>38738</v>
      </c>
      <c r="F47" s="41">
        <v>575</v>
      </c>
      <c r="G47" s="42"/>
    </row>
    <row r="48" spans="1:7" ht="12.75">
      <c r="A48" s="39" t="s">
        <v>66</v>
      </c>
      <c r="B48" s="39" t="s">
        <v>48</v>
      </c>
      <c r="C48" s="39"/>
      <c r="D48" s="39" t="s">
        <v>48</v>
      </c>
      <c r="E48" s="40">
        <v>38739</v>
      </c>
      <c r="F48" s="41">
        <v>140.76</v>
      </c>
      <c r="G48" s="42"/>
    </row>
    <row r="49" spans="1:7" ht="12.75">
      <c r="A49" s="39" t="s">
        <v>78</v>
      </c>
      <c r="B49" s="39" t="s">
        <v>79</v>
      </c>
      <c r="C49" s="39"/>
      <c r="D49" s="39" t="s">
        <v>34</v>
      </c>
      <c r="E49" s="40">
        <v>38739</v>
      </c>
      <c r="F49" s="41">
        <v>18.940000000000001</v>
      </c>
      <c r="G49" s="42"/>
    </row>
    <row r="50" spans="1:7" ht="12.75">
      <c r="A50" s="39" t="s">
        <v>55</v>
      </c>
      <c r="B50" s="39" t="s">
        <v>56</v>
      </c>
      <c r="C50" s="39"/>
      <c r="D50" s="39" t="s">
        <v>38</v>
      </c>
      <c r="E50" s="40">
        <v>38739</v>
      </c>
      <c r="F50" s="41">
        <v>4752.66</v>
      </c>
      <c r="G50" s="42"/>
    </row>
    <row r="51" spans="1:7" ht="12.75">
      <c r="A51" s="39" t="s">
        <v>36</v>
      </c>
      <c r="B51" s="39" t="s">
        <v>37</v>
      </c>
      <c r="C51" s="39"/>
      <c r="D51" s="39" t="s">
        <v>34</v>
      </c>
      <c r="E51" s="40">
        <v>38740</v>
      </c>
      <c r="F51" s="41">
        <v>224.25</v>
      </c>
      <c r="G51" s="42"/>
    </row>
    <row r="52" spans="1:7" ht="12.75">
      <c r="A52" s="39" t="s">
        <v>90</v>
      </c>
      <c r="B52" s="39" t="s">
        <v>42</v>
      </c>
      <c r="C52" s="39"/>
      <c r="D52" s="39" t="s">
        <v>34</v>
      </c>
      <c r="E52" s="40">
        <v>38741</v>
      </c>
      <c r="F52" s="41">
        <v>21.14</v>
      </c>
      <c r="G52" s="42"/>
    </row>
    <row r="53" spans="1:7" ht="12.75">
      <c r="A53" s="39" t="s">
        <v>90</v>
      </c>
      <c r="B53" s="39" t="s">
        <v>42</v>
      </c>
      <c r="C53" s="39"/>
      <c r="D53" s="39" t="s">
        <v>34</v>
      </c>
      <c r="E53" s="40">
        <v>38741</v>
      </c>
      <c r="F53" s="41">
        <v>205.44</v>
      </c>
      <c r="G53" s="42"/>
    </row>
    <row r="54" spans="1:7" ht="12.75">
      <c r="A54" s="39" t="s">
        <v>84</v>
      </c>
      <c r="B54" s="39" t="s">
        <v>65</v>
      </c>
      <c r="C54" s="39"/>
      <c r="D54" s="39" t="s">
        <v>34</v>
      </c>
      <c r="E54" s="40">
        <v>38741</v>
      </c>
      <c r="F54" s="41">
        <v>36.619999999999997</v>
      </c>
      <c r="G54" s="42"/>
    </row>
    <row r="55" spans="1:7" ht="12.75">
      <c r="A55" s="39" t="s">
        <v>171</v>
      </c>
      <c r="B55" s="39" t="s">
        <v>72</v>
      </c>
      <c r="C55" s="39"/>
      <c r="D55" s="39" t="s">
        <v>73</v>
      </c>
      <c r="E55" s="40">
        <v>38741</v>
      </c>
      <c r="F55" s="41">
        <v>95.1</v>
      </c>
      <c r="G55" s="42"/>
    </row>
    <row r="56" spans="1:7" ht="12.75">
      <c r="A56" s="39" t="s">
        <v>171</v>
      </c>
      <c r="B56" s="39" t="s">
        <v>72</v>
      </c>
      <c r="C56" s="39"/>
      <c r="D56" s="39" t="s">
        <v>73</v>
      </c>
      <c r="E56" s="40">
        <v>38741</v>
      </c>
      <c r="F56" s="41">
        <v>234.72</v>
      </c>
      <c r="G56" s="42"/>
    </row>
    <row r="57" spans="1:7" ht="12.75">
      <c r="A57" s="39" t="s">
        <v>47</v>
      </c>
      <c r="B57" s="39" t="s">
        <v>48</v>
      </c>
      <c r="C57" s="39"/>
      <c r="D57" s="39" t="s">
        <v>48</v>
      </c>
      <c r="E57" s="40">
        <v>38744</v>
      </c>
      <c r="F57" s="41">
        <v>76.78</v>
      </c>
      <c r="G57" s="42"/>
    </row>
    <row r="58" spans="1:7" ht="12.75">
      <c r="A58" s="39" t="s">
        <v>169</v>
      </c>
      <c r="B58" s="39" t="s">
        <v>37</v>
      </c>
      <c r="C58" s="39"/>
      <c r="D58" s="39" t="s">
        <v>34</v>
      </c>
      <c r="E58" s="40">
        <v>38744</v>
      </c>
      <c r="F58" s="41">
        <v>816.5</v>
      </c>
      <c r="G58" s="42"/>
    </row>
    <row r="59" spans="1:7" ht="12.75">
      <c r="A59" s="39" t="s">
        <v>58</v>
      </c>
      <c r="B59" s="39" t="s">
        <v>51</v>
      </c>
      <c r="C59" s="39"/>
      <c r="D59" s="39" t="s">
        <v>34</v>
      </c>
      <c r="E59" s="40">
        <v>38745</v>
      </c>
      <c r="F59" s="41">
        <v>105.92</v>
      </c>
      <c r="G59" s="42"/>
    </row>
    <row r="60" spans="1:7" ht="12.75">
      <c r="A60" s="39" t="s">
        <v>154</v>
      </c>
      <c r="B60" s="39" t="s">
        <v>51</v>
      </c>
      <c r="C60" s="39"/>
      <c r="D60" s="39" t="s">
        <v>34</v>
      </c>
      <c r="E60" s="40">
        <v>38746</v>
      </c>
      <c r="F60" s="41">
        <v>49.9</v>
      </c>
      <c r="G60" s="42"/>
    </row>
    <row r="61" spans="1:7" ht="12.75">
      <c r="A61" s="39" t="s">
        <v>57</v>
      </c>
      <c r="B61" s="39" t="s">
        <v>42</v>
      </c>
      <c r="C61" s="39"/>
      <c r="D61" s="39" t="s">
        <v>34</v>
      </c>
      <c r="E61" s="40">
        <v>38746</v>
      </c>
      <c r="F61" s="41">
        <v>324.10000000000002</v>
      </c>
      <c r="G61" s="42"/>
    </row>
    <row r="62" spans="1:7" ht="12.75">
      <c r="A62" s="39" t="s">
        <v>81</v>
      </c>
      <c r="B62" s="39" t="s">
        <v>42</v>
      </c>
      <c r="C62" s="39"/>
      <c r="D62" s="39" t="s">
        <v>34</v>
      </c>
      <c r="E62" s="40">
        <v>38746</v>
      </c>
      <c r="F62" s="41">
        <v>5</v>
      </c>
      <c r="G62" s="42"/>
    </row>
    <row r="63" spans="1:7" ht="12.75">
      <c r="A63" s="39" t="s">
        <v>85</v>
      </c>
      <c r="B63" s="39" t="s">
        <v>65</v>
      </c>
      <c r="C63" s="39"/>
      <c r="D63" s="39" t="s">
        <v>34</v>
      </c>
      <c r="E63" s="40">
        <v>38746</v>
      </c>
      <c r="F63" s="41">
        <v>46.64</v>
      </c>
      <c r="G63" s="42"/>
    </row>
    <row r="64" spans="1:7" ht="12.75">
      <c r="A64" s="39" t="s">
        <v>67</v>
      </c>
      <c r="B64" s="39" t="s">
        <v>68</v>
      </c>
      <c r="C64" s="39"/>
      <c r="D64" s="39" t="s">
        <v>69</v>
      </c>
      <c r="E64" s="40">
        <v>38746</v>
      </c>
      <c r="F64" s="41">
        <v>733.7</v>
      </c>
      <c r="G64" s="42"/>
    </row>
    <row r="65" spans="1:7" ht="12.75">
      <c r="A65" s="39" t="s">
        <v>159</v>
      </c>
      <c r="B65" s="39" t="s">
        <v>76</v>
      </c>
      <c r="C65" s="39"/>
      <c r="D65" s="39" t="s">
        <v>76</v>
      </c>
      <c r="E65" s="40">
        <v>38746</v>
      </c>
      <c r="F65" s="41">
        <v>1267</v>
      </c>
      <c r="G65" s="42"/>
    </row>
    <row r="66" spans="1:7" ht="12.75">
      <c r="A66" s="39" t="s">
        <v>159</v>
      </c>
      <c r="B66" s="39" t="s">
        <v>76</v>
      </c>
      <c r="C66" s="39"/>
      <c r="D66" s="39" t="s">
        <v>76</v>
      </c>
      <c r="E66" s="40">
        <v>38746</v>
      </c>
      <c r="F66" s="41">
        <v>2524</v>
      </c>
      <c r="G66" s="42"/>
    </row>
    <row r="67" spans="1:7" ht="12.75">
      <c r="A67" s="39" t="s">
        <v>159</v>
      </c>
      <c r="B67" s="39" t="s">
        <v>76</v>
      </c>
      <c r="C67" s="39"/>
      <c r="D67" s="39" t="s">
        <v>76</v>
      </c>
      <c r="E67" s="40">
        <v>38746</v>
      </c>
      <c r="F67" s="41">
        <v>3180</v>
      </c>
      <c r="G67" s="42"/>
    </row>
    <row r="68" spans="1:7" ht="12.75">
      <c r="A68" s="39" t="s">
        <v>86</v>
      </c>
      <c r="B68" s="39" t="s">
        <v>76</v>
      </c>
      <c r="C68" s="39"/>
      <c r="D68" s="39" t="s">
        <v>76</v>
      </c>
      <c r="E68" s="40">
        <v>38746</v>
      </c>
      <c r="F68" s="41">
        <v>1864</v>
      </c>
      <c r="G68" s="42"/>
    </row>
    <row r="69" spans="1:7" ht="12.75">
      <c r="A69" s="39" t="s">
        <v>160</v>
      </c>
      <c r="B69" s="39" t="s">
        <v>62</v>
      </c>
      <c r="C69" s="39"/>
      <c r="D69" s="39" t="s">
        <v>63</v>
      </c>
      <c r="E69" s="40">
        <v>38747</v>
      </c>
      <c r="F69" s="41">
        <v>450</v>
      </c>
      <c r="G69" s="42"/>
    </row>
    <row r="70" spans="1:7" ht="12.75">
      <c r="A70" s="39" t="s">
        <v>57</v>
      </c>
      <c r="B70" s="39" t="s">
        <v>42</v>
      </c>
      <c r="C70" s="39"/>
      <c r="D70" s="39" t="s">
        <v>34</v>
      </c>
      <c r="E70" s="40">
        <v>38747</v>
      </c>
      <c r="F70" s="41">
        <v>567</v>
      </c>
      <c r="G70" s="42"/>
    </row>
    <row r="71" spans="1:7" ht="12.75">
      <c r="A71" s="39" t="s">
        <v>82</v>
      </c>
      <c r="B71" s="39" t="s">
        <v>79</v>
      </c>
      <c r="C71" s="39"/>
      <c r="D71" s="39" t="s">
        <v>34</v>
      </c>
      <c r="E71" s="40">
        <v>38747</v>
      </c>
      <c r="F71" s="41">
        <v>38</v>
      </c>
      <c r="G71" s="42"/>
    </row>
    <row r="72" spans="1:7" ht="12.75">
      <c r="A72" s="39" t="s">
        <v>153</v>
      </c>
      <c r="B72" s="39" t="s">
        <v>89</v>
      </c>
      <c r="C72" s="39"/>
      <c r="D72" s="39" t="s">
        <v>69</v>
      </c>
      <c r="E72" s="40">
        <v>38747</v>
      </c>
      <c r="F72" s="41">
        <v>100.01</v>
      </c>
      <c r="G72" s="42"/>
    </row>
    <row r="73" spans="1:7" ht="12.75">
      <c r="A73" s="39" t="s">
        <v>161</v>
      </c>
      <c r="B73" s="39" t="s">
        <v>89</v>
      </c>
      <c r="C73" s="39"/>
      <c r="D73" s="39" t="s">
        <v>69</v>
      </c>
      <c r="E73" s="40">
        <v>38747</v>
      </c>
      <c r="F73" s="41">
        <v>96.539999999999907</v>
      </c>
      <c r="G73" s="42"/>
    </row>
    <row r="74" spans="1:7" ht="12.75">
      <c r="A74" s="39" t="s">
        <v>174</v>
      </c>
      <c r="B74" s="39" t="s">
        <v>22</v>
      </c>
      <c r="C74" s="39" t="s">
        <v>12</v>
      </c>
      <c r="D74" s="39" t="s">
        <v>23</v>
      </c>
      <c r="E74" s="40">
        <v>38747</v>
      </c>
      <c r="F74" s="41">
        <v>10446.01</v>
      </c>
      <c r="G74" s="42"/>
    </row>
    <row r="75" spans="1:7" ht="12.75">
      <c r="A75" s="39" t="s">
        <v>39</v>
      </c>
      <c r="B75" s="39" t="s">
        <v>40</v>
      </c>
      <c r="C75" s="39"/>
      <c r="D75" s="39" t="s">
        <v>40</v>
      </c>
      <c r="E75" s="40">
        <v>38747</v>
      </c>
      <c r="F75" s="41">
        <v>495</v>
      </c>
      <c r="G75" s="42"/>
    </row>
    <row r="76" spans="1:7" ht="12.75">
      <c r="A76" s="39" t="s">
        <v>86</v>
      </c>
      <c r="B76" s="39" t="s">
        <v>76</v>
      </c>
      <c r="C76" s="39"/>
      <c r="D76" s="39" t="s">
        <v>76</v>
      </c>
      <c r="E76" s="40">
        <v>38747</v>
      </c>
      <c r="F76" s="41">
        <v>3230</v>
      </c>
      <c r="G76" s="42"/>
    </row>
    <row r="77" spans="1:7" ht="12.75">
      <c r="A77" s="39" t="s">
        <v>60</v>
      </c>
      <c r="B77" s="39" t="s">
        <v>48</v>
      </c>
      <c r="C77" s="39"/>
      <c r="D77" s="39" t="s">
        <v>48</v>
      </c>
      <c r="E77" s="40">
        <v>38748</v>
      </c>
      <c r="F77" s="41">
        <v>263.17</v>
      </c>
      <c r="G77" s="42"/>
    </row>
    <row r="78" spans="1:7" ht="12.75">
      <c r="A78" s="39" t="s">
        <v>59</v>
      </c>
      <c r="B78" s="39" t="s">
        <v>48</v>
      </c>
      <c r="C78" s="39"/>
      <c r="D78" s="39" t="s">
        <v>48</v>
      </c>
      <c r="E78" s="40">
        <v>38748</v>
      </c>
      <c r="F78" s="41">
        <v>1625</v>
      </c>
      <c r="G78" s="42"/>
    </row>
    <row r="79" spans="1:7" ht="12.75">
      <c r="A79" s="39" t="s">
        <v>87</v>
      </c>
      <c r="B79" s="39" t="s">
        <v>72</v>
      </c>
      <c r="C79" s="39"/>
      <c r="D79" s="39" t="s">
        <v>73</v>
      </c>
      <c r="E79" s="40">
        <v>38748</v>
      </c>
      <c r="F79" s="41">
        <v>205.39</v>
      </c>
      <c r="G79" s="42"/>
    </row>
    <row r="80" spans="1:7" ht="12.75">
      <c r="A80" s="39" t="s">
        <v>90</v>
      </c>
      <c r="B80" s="39" t="s">
        <v>42</v>
      </c>
      <c r="C80" s="39"/>
      <c r="D80" s="39" t="s">
        <v>34</v>
      </c>
      <c r="E80" s="40">
        <v>38750</v>
      </c>
      <c r="F80" s="41">
        <v>210.75</v>
      </c>
      <c r="G80" s="42"/>
    </row>
    <row r="81" spans="1:7" ht="12.75">
      <c r="A81" s="39" t="s">
        <v>153</v>
      </c>
      <c r="B81" s="39" t="s">
        <v>89</v>
      </c>
      <c r="C81" s="39"/>
      <c r="D81" s="39" t="s">
        <v>69</v>
      </c>
      <c r="E81" s="40">
        <v>38750</v>
      </c>
      <c r="F81" s="41">
        <v>77.8</v>
      </c>
      <c r="G81" s="42"/>
    </row>
    <row r="82" spans="1:7" ht="12.75">
      <c r="A82" s="39" t="s">
        <v>173</v>
      </c>
      <c r="B82" s="39" t="s">
        <v>9</v>
      </c>
      <c r="C82" s="39" t="s">
        <v>12</v>
      </c>
      <c r="D82" s="39" t="s">
        <v>11</v>
      </c>
      <c r="E82" s="40">
        <v>38750</v>
      </c>
      <c r="F82" s="41">
        <v>77292.73</v>
      </c>
      <c r="G82" s="42"/>
    </row>
    <row r="83" spans="1:7" ht="12.75">
      <c r="A83" s="39" t="s">
        <v>162</v>
      </c>
      <c r="B83" s="39" t="s">
        <v>19</v>
      </c>
      <c r="C83" s="39" t="s">
        <v>10</v>
      </c>
      <c r="D83" s="44" t="s">
        <v>17</v>
      </c>
      <c r="E83" s="40">
        <v>38751</v>
      </c>
      <c r="F83" s="41">
        <v>6325</v>
      </c>
      <c r="G83" s="42"/>
    </row>
    <row r="84" spans="1:7" ht="12.75">
      <c r="A84" s="39" t="s">
        <v>155</v>
      </c>
      <c r="B84" s="39" t="s">
        <v>16</v>
      </c>
      <c r="C84" s="39" t="s">
        <v>12</v>
      </c>
      <c r="D84" s="44" t="s">
        <v>17</v>
      </c>
      <c r="E84" s="40">
        <v>38751</v>
      </c>
      <c r="F84" s="41">
        <v>189.75</v>
      </c>
      <c r="G84" s="42"/>
    </row>
    <row r="85" spans="1:7" ht="12.75">
      <c r="A85" s="39" t="s">
        <v>91</v>
      </c>
      <c r="B85" s="39" t="s">
        <v>65</v>
      </c>
      <c r="C85" s="39"/>
      <c r="D85" s="39" t="s">
        <v>34</v>
      </c>
      <c r="E85" s="40">
        <v>38751</v>
      </c>
      <c r="F85" s="41">
        <v>16.5</v>
      </c>
      <c r="G85" s="42"/>
    </row>
    <row r="86" spans="1:7" ht="12.75">
      <c r="A86" s="39" t="s">
        <v>59</v>
      </c>
      <c r="B86" s="39" t="s">
        <v>48</v>
      </c>
      <c r="C86" s="39"/>
      <c r="D86" s="39" t="s">
        <v>48</v>
      </c>
      <c r="E86" s="40">
        <v>38752</v>
      </c>
      <c r="F86" s="41">
        <v>125</v>
      </c>
      <c r="G86" s="42"/>
    </row>
    <row r="87" spans="1:7" ht="12.75">
      <c r="A87" s="39" t="s">
        <v>154</v>
      </c>
      <c r="B87" s="39" t="s">
        <v>79</v>
      </c>
      <c r="C87" s="39"/>
      <c r="D87" s="39" t="s">
        <v>34</v>
      </c>
      <c r="E87" s="40">
        <v>38752</v>
      </c>
      <c r="F87" s="41">
        <v>47.9</v>
      </c>
      <c r="G87" s="42"/>
    </row>
    <row r="88" spans="1:7" ht="12.75">
      <c r="A88" s="39" t="s">
        <v>86</v>
      </c>
      <c r="B88" s="39" t="s">
        <v>76</v>
      </c>
      <c r="C88" s="39"/>
      <c r="D88" s="39" t="s">
        <v>76</v>
      </c>
      <c r="E88" s="40">
        <v>38752</v>
      </c>
      <c r="F88" s="41">
        <v>4798.5</v>
      </c>
      <c r="G88" s="42"/>
    </row>
    <row r="89" spans="1:7" ht="12.75">
      <c r="A89" s="39" t="s">
        <v>171</v>
      </c>
      <c r="B89" s="39" t="s">
        <v>72</v>
      </c>
      <c r="C89" s="39"/>
      <c r="D89" s="39" t="s">
        <v>73</v>
      </c>
      <c r="E89" s="40">
        <v>38752</v>
      </c>
      <c r="F89" s="41">
        <v>116.1</v>
      </c>
      <c r="G89" s="42"/>
    </row>
    <row r="90" spans="1:7" ht="12.75">
      <c r="A90" s="39" t="s">
        <v>59</v>
      </c>
      <c r="B90" s="39" t="s">
        <v>48</v>
      </c>
      <c r="C90" s="39"/>
      <c r="D90" s="39" t="s">
        <v>48</v>
      </c>
      <c r="E90" s="40">
        <v>38753</v>
      </c>
      <c r="F90" s="41">
        <v>85</v>
      </c>
      <c r="G90" s="42"/>
    </row>
    <row r="91" spans="1:7" ht="12.75">
      <c r="A91" s="39" t="s">
        <v>64</v>
      </c>
      <c r="B91" s="39" t="s">
        <v>65</v>
      </c>
      <c r="C91" s="39"/>
      <c r="D91" s="39" t="s">
        <v>34</v>
      </c>
      <c r="E91" s="40">
        <v>38753</v>
      </c>
      <c r="F91" s="41">
        <v>88.5</v>
      </c>
      <c r="G91" s="42"/>
    </row>
    <row r="92" spans="1:7" ht="12.75">
      <c r="A92" s="39" t="s">
        <v>92</v>
      </c>
      <c r="B92" s="39" t="s">
        <v>48</v>
      </c>
      <c r="C92" s="39"/>
      <c r="D92" s="39" t="s">
        <v>48</v>
      </c>
      <c r="E92" s="40">
        <v>38754</v>
      </c>
      <c r="F92" s="41">
        <v>16</v>
      </c>
      <c r="G92" s="42"/>
    </row>
    <row r="93" spans="1:7" ht="12.75">
      <c r="A93" s="39" t="s">
        <v>92</v>
      </c>
      <c r="B93" s="39" t="s">
        <v>48</v>
      </c>
      <c r="C93" s="39"/>
      <c r="D93" s="39" t="s">
        <v>48</v>
      </c>
      <c r="E93" s="40">
        <v>38754</v>
      </c>
      <c r="F93" s="41">
        <v>18</v>
      </c>
      <c r="G93" s="42"/>
    </row>
    <row r="94" spans="1:7" ht="12.75">
      <c r="A94" s="39" t="s">
        <v>163</v>
      </c>
      <c r="B94" s="39" t="s">
        <v>89</v>
      </c>
      <c r="C94" s="39"/>
      <c r="D94" s="39" t="s">
        <v>69</v>
      </c>
      <c r="E94" s="40">
        <v>38754</v>
      </c>
      <c r="F94" s="41">
        <v>33.799999999999997</v>
      </c>
      <c r="G94" s="42"/>
    </row>
    <row r="95" spans="1:7" ht="12.75">
      <c r="A95" s="39" t="s">
        <v>163</v>
      </c>
      <c r="B95" s="39" t="s">
        <v>89</v>
      </c>
      <c r="C95" s="39"/>
      <c r="D95" s="39" t="s">
        <v>69</v>
      </c>
      <c r="E95" s="40">
        <v>38754</v>
      </c>
      <c r="F95" s="41">
        <v>90.8</v>
      </c>
      <c r="G95" s="42"/>
    </row>
    <row r="96" spans="1:7" ht="12.75">
      <c r="A96" s="39" t="s">
        <v>87</v>
      </c>
      <c r="B96" s="39" t="s">
        <v>72</v>
      </c>
      <c r="C96" s="39"/>
      <c r="D96" s="39" t="s">
        <v>73</v>
      </c>
      <c r="E96" s="40">
        <v>38754</v>
      </c>
      <c r="F96" s="41">
        <v>396.1</v>
      </c>
      <c r="G96" s="42"/>
    </row>
    <row r="97" spans="1:7" ht="12.75">
      <c r="A97" s="39" t="s">
        <v>152</v>
      </c>
      <c r="B97" s="39" t="s">
        <v>42</v>
      </c>
      <c r="C97" s="39"/>
      <c r="D97" s="39" t="s">
        <v>34</v>
      </c>
      <c r="E97" s="40">
        <v>38755</v>
      </c>
      <c r="F97" s="41">
        <v>241.63</v>
      </c>
      <c r="G97" s="42"/>
    </row>
    <row r="98" spans="1:7" ht="12.75">
      <c r="A98" s="39" t="s">
        <v>27</v>
      </c>
      <c r="B98" s="39" t="s">
        <v>28</v>
      </c>
      <c r="C98" s="39" t="s">
        <v>12</v>
      </c>
      <c r="D98" s="39" t="s">
        <v>29</v>
      </c>
      <c r="E98" s="40">
        <v>38755</v>
      </c>
      <c r="F98" s="41">
        <v>2768.6</v>
      </c>
      <c r="G98" s="42"/>
    </row>
    <row r="99" spans="1:7" ht="12.75">
      <c r="A99" s="39" t="s">
        <v>93</v>
      </c>
      <c r="B99" s="39" t="s">
        <v>48</v>
      </c>
      <c r="C99" s="39"/>
      <c r="D99" s="39" t="s">
        <v>48</v>
      </c>
      <c r="E99" s="40">
        <v>38758</v>
      </c>
      <c r="F99" s="41">
        <v>176.88</v>
      </c>
      <c r="G99" s="42"/>
    </row>
    <row r="100" spans="1:7" ht="12.75">
      <c r="A100" s="39" t="s">
        <v>152</v>
      </c>
      <c r="B100" s="39" t="s">
        <v>42</v>
      </c>
      <c r="C100" s="39"/>
      <c r="D100" s="39" t="s">
        <v>34</v>
      </c>
      <c r="E100" s="40">
        <v>38758</v>
      </c>
      <c r="F100" s="41">
        <v>141.63</v>
      </c>
      <c r="G100" s="42"/>
    </row>
    <row r="101" spans="1:7" ht="12.75">
      <c r="A101" s="39" t="s">
        <v>36</v>
      </c>
      <c r="B101" s="39" t="s">
        <v>37</v>
      </c>
      <c r="C101" s="39"/>
      <c r="D101" s="39" t="s">
        <v>34</v>
      </c>
      <c r="E101" s="40">
        <v>38758</v>
      </c>
      <c r="F101" s="41">
        <v>790.63</v>
      </c>
      <c r="G101" s="42"/>
    </row>
    <row r="102" spans="1:7" ht="12.75">
      <c r="A102" s="39" t="s">
        <v>87</v>
      </c>
      <c r="B102" s="39" t="s">
        <v>72</v>
      </c>
      <c r="C102" s="39"/>
      <c r="D102" s="39" t="s">
        <v>73</v>
      </c>
      <c r="E102" s="40">
        <v>38758</v>
      </c>
      <c r="F102" s="41">
        <v>135.1</v>
      </c>
      <c r="G102" s="42"/>
    </row>
    <row r="103" spans="1:7" ht="12.75">
      <c r="A103" s="39" t="s">
        <v>172</v>
      </c>
      <c r="B103" s="39" t="s">
        <v>62</v>
      </c>
      <c r="C103" s="39"/>
      <c r="D103" s="39" t="s">
        <v>63</v>
      </c>
      <c r="E103" s="40">
        <v>38759</v>
      </c>
      <c r="F103" s="41">
        <v>93.8</v>
      </c>
      <c r="G103" s="42"/>
    </row>
    <row r="104" spans="1:7" ht="12.75">
      <c r="A104" s="39" t="s">
        <v>172</v>
      </c>
      <c r="B104" s="39" t="s">
        <v>62</v>
      </c>
      <c r="C104" s="39"/>
      <c r="D104" s="39" t="s">
        <v>63</v>
      </c>
      <c r="E104" s="40">
        <v>38760</v>
      </c>
      <c r="F104" s="41">
        <v>93.8</v>
      </c>
      <c r="G104" s="42"/>
    </row>
    <row r="105" spans="1:7" ht="12.75">
      <c r="A105" s="39" t="s">
        <v>94</v>
      </c>
      <c r="B105" s="39" t="s">
        <v>95</v>
      </c>
      <c r="C105" s="39"/>
      <c r="D105" s="39" t="s">
        <v>26</v>
      </c>
      <c r="E105" s="40">
        <v>38760</v>
      </c>
      <c r="F105" s="41">
        <v>135.93</v>
      </c>
      <c r="G105" s="42"/>
    </row>
    <row r="106" spans="1:7" ht="12.75">
      <c r="A106" s="39" t="s">
        <v>97</v>
      </c>
      <c r="B106" s="39" t="s">
        <v>51</v>
      </c>
      <c r="C106" s="39"/>
      <c r="D106" s="39" t="s">
        <v>34</v>
      </c>
      <c r="E106" s="40">
        <v>38761</v>
      </c>
      <c r="F106" s="41">
        <v>24.95</v>
      </c>
      <c r="G106" s="42"/>
    </row>
    <row r="107" spans="1:7" ht="12.75">
      <c r="A107" s="39" t="s">
        <v>168</v>
      </c>
      <c r="B107" s="39" t="s">
        <v>33</v>
      </c>
      <c r="C107" s="39" t="s">
        <v>12</v>
      </c>
      <c r="D107" s="39" t="s">
        <v>34</v>
      </c>
      <c r="E107" s="40">
        <v>38765</v>
      </c>
      <c r="F107" s="41">
        <v>562.35</v>
      </c>
      <c r="G107" s="42"/>
    </row>
    <row r="108" spans="1:7" ht="12.75">
      <c r="A108" s="39" t="s">
        <v>47</v>
      </c>
      <c r="B108" s="39" t="s">
        <v>48</v>
      </c>
      <c r="C108" s="39"/>
      <c r="D108" s="39" t="s">
        <v>48</v>
      </c>
      <c r="E108" s="40">
        <v>38767</v>
      </c>
      <c r="F108" s="41">
        <v>48.19</v>
      </c>
      <c r="G108" s="42"/>
    </row>
    <row r="109" spans="1:7" ht="12.75">
      <c r="A109" s="39" t="s">
        <v>47</v>
      </c>
      <c r="B109" s="39" t="s">
        <v>48</v>
      </c>
      <c r="C109" s="39"/>
      <c r="D109" s="39" t="s">
        <v>48</v>
      </c>
      <c r="E109" s="40">
        <v>38768</v>
      </c>
      <c r="F109" s="41">
        <v>89</v>
      </c>
      <c r="G109" s="42"/>
    </row>
    <row r="110" spans="1:7" ht="12.75">
      <c r="A110" s="39" t="s">
        <v>50</v>
      </c>
      <c r="B110" s="39" t="s">
        <v>51</v>
      </c>
      <c r="C110" s="39"/>
      <c r="D110" s="39" t="s">
        <v>34</v>
      </c>
      <c r="E110" s="40">
        <v>38768</v>
      </c>
      <c r="F110" s="41">
        <v>96.43</v>
      </c>
      <c r="G110" s="42"/>
    </row>
    <row r="111" spans="1:7" ht="12.75">
      <c r="A111" s="39" t="s">
        <v>163</v>
      </c>
      <c r="B111" s="39" t="s">
        <v>89</v>
      </c>
      <c r="C111" s="39"/>
      <c r="D111" s="39" t="s">
        <v>69</v>
      </c>
      <c r="E111" s="40">
        <v>38768</v>
      </c>
      <c r="F111" s="41">
        <v>50</v>
      </c>
      <c r="G111" s="42"/>
    </row>
    <row r="112" spans="1:7" ht="12.75">
      <c r="A112" s="39" t="s">
        <v>157</v>
      </c>
      <c r="B112" s="39" t="s">
        <v>53</v>
      </c>
      <c r="C112" s="39"/>
      <c r="D112" s="39" t="s">
        <v>54</v>
      </c>
      <c r="E112" s="40">
        <v>38768</v>
      </c>
      <c r="F112" s="41">
        <v>8000</v>
      </c>
      <c r="G112" s="42"/>
    </row>
    <row r="113" spans="1:7" ht="12.75">
      <c r="A113" s="39" t="s">
        <v>96</v>
      </c>
      <c r="B113" s="39" t="s">
        <v>63</v>
      </c>
      <c r="C113" s="39"/>
      <c r="D113" s="39" t="s">
        <v>63</v>
      </c>
      <c r="E113" s="40">
        <v>38772</v>
      </c>
      <c r="F113" s="41">
        <v>230</v>
      </c>
      <c r="G113" s="42"/>
    </row>
    <row r="114" spans="1:7" ht="12.75">
      <c r="A114" s="39" t="s">
        <v>152</v>
      </c>
      <c r="B114" s="39" t="s">
        <v>42</v>
      </c>
      <c r="C114" s="39"/>
      <c r="D114" s="39" t="s">
        <v>34</v>
      </c>
      <c r="E114" s="40">
        <v>38772</v>
      </c>
      <c r="F114" s="41">
        <v>43.95</v>
      </c>
      <c r="G114" s="42"/>
    </row>
    <row r="115" spans="1:7" ht="12.75">
      <c r="A115" s="39" t="s">
        <v>156</v>
      </c>
      <c r="B115" s="39" t="s">
        <v>89</v>
      </c>
      <c r="C115" s="39"/>
      <c r="D115" s="39" t="s">
        <v>69</v>
      </c>
      <c r="E115" s="40">
        <v>38772</v>
      </c>
      <c r="F115" s="41">
        <v>81.44</v>
      </c>
      <c r="G115" s="42"/>
    </row>
    <row r="116" spans="1:7" ht="12.75">
      <c r="A116" s="39" t="s">
        <v>174</v>
      </c>
      <c r="B116" s="39" t="s">
        <v>22</v>
      </c>
      <c r="C116" s="39" t="s">
        <v>13</v>
      </c>
      <c r="D116" s="39" t="s">
        <v>23</v>
      </c>
      <c r="E116" s="40">
        <v>38772</v>
      </c>
      <c r="F116" s="41">
        <v>10446.01</v>
      </c>
      <c r="G116" s="42"/>
    </row>
    <row r="117" spans="1:7" ht="12.75">
      <c r="A117" s="39" t="s">
        <v>156</v>
      </c>
      <c r="B117" s="39" t="s">
        <v>89</v>
      </c>
      <c r="C117" s="39"/>
      <c r="D117" s="39" t="s">
        <v>69</v>
      </c>
      <c r="E117" s="40">
        <v>38773</v>
      </c>
      <c r="F117" s="41">
        <v>101.52</v>
      </c>
      <c r="G117" s="42"/>
    </row>
    <row r="118" spans="1:7" ht="12.75">
      <c r="A118" s="39" t="s">
        <v>39</v>
      </c>
      <c r="B118" s="39" t="s">
        <v>40</v>
      </c>
      <c r="C118" s="39"/>
      <c r="D118" s="39" t="s">
        <v>40</v>
      </c>
      <c r="E118" s="40">
        <v>38773</v>
      </c>
      <c r="F118" s="41">
        <v>3000</v>
      </c>
      <c r="G118" s="42"/>
    </row>
    <row r="119" spans="1:7" ht="12.75">
      <c r="A119" s="39" t="s">
        <v>171</v>
      </c>
      <c r="B119" s="39" t="s">
        <v>72</v>
      </c>
      <c r="C119" s="39"/>
      <c r="D119" s="39" t="s">
        <v>73</v>
      </c>
      <c r="E119" s="40">
        <v>38774</v>
      </c>
      <c r="F119" s="41">
        <v>333.5</v>
      </c>
      <c r="G119" s="42"/>
    </row>
    <row r="120" spans="1:7" ht="12.75">
      <c r="A120" s="39" t="s">
        <v>90</v>
      </c>
      <c r="B120" s="39" t="s">
        <v>42</v>
      </c>
      <c r="C120" s="39"/>
      <c r="D120" s="39" t="s">
        <v>34</v>
      </c>
      <c r="E120" s="40">
        <v>38775</v>
      </c>
      <c r="F120" s="41">
        <v>598.04999999999995</v>
      </c>
      <c r="G120" s="42"/>
    </row>
    <row r="121" spans="1:7" ht="12.75">
      <c r="A121" s="39" t="s">
        <v>86</v>
      </c>
      <c r="B121" s="39" t="s">
        <v>76</v>
      </c>
      <c r="C121" s="39"/>
      <c r="D121" s="39" t="s">
        <v>76</v>
      </c>
      <c r="E121" s="40">
        <v>38775</v>
      </c>
      <c r="F121" s="41">
        <v>199</v>
      </c>
      <c r="G121" s="42"/>
    </row>
    <row r="122" spans="1:7" ht="12.75">
      <c r="A122" s="39" t="s">
        <v>98</v>
      </c>
      <c r="B122" s="39" t="s">
        <v>48</v>
      </c>
      <c r="C122" s="39"/>
      <c r="D122" s="39" t="s">
        <v>48</v>
      </c>
      <c r="E122" s="40">
        <v>38776</v>
      </c>
      <c r="F122" s="41">
        <v>280</v>
      </c>
      <c r="G122" s="42"/>
    </row>
    <row r="123" spans="1:7" ht="12.75">
      <c r="A123" s="39" t="s">
        <v>81</v>
      </c>
      <c r="B123" s="39" t="s">
        <v>42</v>
      </c>
      <c r="C123" s="39"/>
      <c r="D123" s="39" t="s">
        <v>34</v>
      </c>
      <c r="E123" s="40">
        <v>38776</v>
      </c>
      <c r="F123" s="41">
        <v>72</v>
      </c>
      <c r="G123" s="42"/>
    </row>
    <row r="124" spans="1:7" ht="12.75">
      <c r="A124" s="39" t="s">
        <v>99</v>
      </c>
      <c r="B124" s="39" t="s">
        <v>76</v>
      </c>
      <c r="C124" s="39"/>
      <c r="D124" s="39" t="s">
        <v>76</v>
      </c>
      <c r="E124" s="40">
        <v>38776</v>
      </c>
      <c r="F124" s="41">
        <v>163</v>
      </c>
      <c r="G124" s="42"/>
    </row>
    <row r="125" spans="1:7" ht="12.75">
      <c r="A125" s="39" t="s">
        <v>99</v>
      </c>
      <c r="B125" s="39" t="s">
        <v>76</v>
      </c>
      <c r="C125" s="39"/>
      <c r="D125" s="39" t="s">
        <v>76</v>
      </c>
      <c r="E125" s="40">
        <v>38776</v>
      </c>
      <c r="F125" s="41">
        <v>5475</v>
      </c>
      <c r="G125" s="42"/>
    </row>
    <row r="126" spans="1:7" ht="12.75">
      <c r="A126" s="39" t="s">
        <v>35</v>
      </c>
      <c r="B126" s="39" t="s">
        <v>28</v>
      </c>
      <c r="C126" s="39" t="s">
        <v>12</v>
      </c>
      <c r="D126" s="39" t="s">
        <v>29</v>
      </c>
      <c r="E126" s="40">
        <v>38778</v>
      </c>
      <c r="F126" s="41">
        <v>402.5</v>
      </c>
      <c r="G126" s="42"/>
    </row>
    <row r="127" spans="1:7" ht="12.75">
      <c r="A127" s="39" t="s">
        <v>173</v>
      </c>
      <c r="B127" s="39" t="s">
        <v>9</v>
      </c>
      <c r="C127" s="39" t="s">
        <v>13</v>
      </c>
      <c r="D127" s="39" t="s">
        <v>11</v>
      </c>
      <c r="E127" s="40">
        <v>38778</v>
      </c>
      <c r="F127" s="41">
        <v>69496.289999999994</v>
      </c>
      <c r="G127" s="42"/>
    </row>
    <row r="128" spans="1:7" ht="12.75">
      <c r="A128" s="39" t="s">
        <v>151</v>
      </c>
      <c r="B128" s="39" t="s">
        <v>25</v>
      </c>
      <c r="C128" s="39" t="s">
        <v>12</v>
      </c>
      <c r="D128" s="39" t="s">
        <v>26</v>
      </c>
      <c r="E128" s="40">
        <v>38779</v>
      </c>
      <c r="F128" s="41">
        <v>1135.79</v>
      </c>
      <c r="G128" s="42"/>
    </row>
    <row r="129" spans="1:7" ht="12.75">
      <c r="A129" s="39" t="s">
        <v>162</v>
      </c>
      <c r="B129" s="39" t="s">
        <v>19</v>
      </c>
      <c r="C129" s="39" t="s">
        <v>12</v>
      </c>
      <c r="D129" s="44" t="s">
        <v>17</v>
      </c>
      <c r="E129" s="40">
        <v>38780</v>
      </c>
      <c r="F129" s="41">
        <v>4830</v>
      </c>
      <c r="G129" s="42"/>
    </row>
    <row r="130" spans="1:7" ht="12.75">
      <c r="A130" s="39" t="s">
        <v>44</v>
      </c>
      <c r="B130" s="39" t="s">
        <v>42</v>
      </c>
      <c r="C130" s="39"/>
      <c r="D130" s="39" t="s">
        <v>34</v>
      </c>
      <c r="E130" s="40">
        <v>38780</v>
      </c>
      <c r="F130" s="41">
        <v>569.14</v>
      </c>
      <c r="G130" s="42"/>
    </row>
    <row r="131" spans="1:7" ht="12.75">
      <c r="A131" s="39" t="s">
        <v>44</v>
      </c>
      <c r="B131" s="39" t="s">
        <v>65</v>
      </c>
      <c r="C131" s="39"/>
      <c r="D131" s="39" t="s">
        <v>34</v>
      </c>
      <c r="E131" s="40">
        <v>38780</v>
      </c>
      <c r="F131" s="41">
        <v>114.49</v>
      </c>
      <c r="G131" s="42"/>
    </row>
    <row r="132" spans="1:7" ht="12.75">
      <c r="A132" s="39" t="s">
        <v>158</v>
      </c>
      <c r="B132" s="39" t="s">
        <v>89</v>
      </c>
      <c r="C132" s="39"/>
      <c r="D132" s="39" t="s">
        <v>69</v>
      </c>
      <c r="E132" s="40">
        <v>38780</v>
      </c>
      <c r="F132" s="41">
        <v>91.559999999999903</v>
      </c>
      <c r="G132" s="42"/>
    </row>
    <row r="133" spans="1:7" ht="12.75">
      <c r="A133" s="39" t="s">
        <v>86</v>
      </c>
      <c r="B133" s="39" t="s">
        <v>76</v>
      </c>
      <c r="C133" s="39"/>
      <c r="D133" s="39" t="s">
        <v>76</v>
      </c>
      <c r="E133" s="40">
        <v>38780</v>
      </c>
      <c r="F133" s="41">
        <v>755.9</v>
      </c>
      <c r="G133" s="42"/>
    </row>
    <row r="134" spans="1:7" ht="12.75">
      <c r="A134" s="39" t="s">
        <v>102</v>
      </c>
      <c r="B134" s="39" t="s">
        <v>101</v>
      </c>
      <c r="C134" s="39"/>
      <c r="D134" s="39" t="s">
        <v>54</v>
      </c>
      <c r="E134" s="40">
        <v>38780</v>
      </c>
      <c r="F134" s="41">
        <v>2732.98</v>
      </c>
      <c r="G134" s="42"/>
    </row>
    <row r="135" spans="1:7" ht="12.75">
      <c r="A135" s="39" t="s">
        <v>102</v>
      </c>
      <c r="B135" s="39" t="s">
        <v>101</v>
      </c>
      <c r="C135" s="39"/>
      <c r="D135" s="39" t="s">
        <v>54</v>
      </c>
      <c r="E135" s="40">
        <v>38780</v>
      </c>
      <c r="F135" s="41">
        <v>4395.3</v>
      </c>
      <c r="G135" s="42"/>
    </row>
    <row r="136" spans="1:7" ht="12.75">
      <c r="A136" s="39" t="s">
        <v>100</v>
      </c>
      <c r="B136" s="39" t="s">
        <v>101</v>
      </c>
      <c r="C136" s="39"/>
      <c r="D136" s="39" t="s">
        <v>54</v>
      </c>
      <c r="E136" s="40">
        <v>38780</v>
      </c>
      <c r="F136" s="41">
        <v>2959.11</v>
      </c>
      <c r="G136" s="42"/>
    </row>
    <row r="137" spans="1:7" ht="12.75">
      <c r="A137" s="39" t="s">
        <v>155</v>
      </c>
      <c r="B137" s="39" t="s">
        <v>16</v>
      </c>
      <c r="C137" s="39" t="s">
        <v>13</v>
      </c>
      <c r="D137" s="44" t="s">
        <v>17</v>
      </c>
      <c r="E137" s="40">
        <v>38782</v>
      </c>
      <c r="F137" s="41">
        <v>126.5</v>
      </c>
      <c r="G137" s="42"/>
    </row>
    <row r="138" spans="1:7" ht="12.75">
      <c r="A138" s="39" t="s">
        <v>86</v>
      </c>
      <c r="B138" s="39" t="s">
        <v>76</v>
      </c>
      <c r="C138" s="39"/>
      <c r="D138" s="39" t="s">
        <v>76</v>
      </c>
      <c r="E138" s="40">
        <v>38782</v>
      </c>
      <c r="F138" s="41">
        <v>65</v>
      </c>
      <c r="G138" s="42"/>
    </row>
    <row r="139" spans="1:7" ht="12.75">
      <c r="A139" s="39" t="s">
        <v>87</v>
      </c>
      <c r="B139" s="39" t="s">
        <v>72</v>
      </c>
      <c r="C139" s="39"/>
      <c r="D139" s="39" t="s">
        <v>73</v>
      </c>
      <c r="E139" s="40">
        <v>38782</v>
      </c>
      <c r="F139" s="41">
        <v>75.44</v>
      </c>
      <c r="G139" s="42"/>
    </row>
    <row r="140" spans="1:7" ht="12.75">
      <c r="A140" s="39" t="s">
        <v>163</v>
      </c>
      <c r="B140" s="39" t="s">
        <v>89</v>
      </c>
      <c r="C140" s="39"/>
      <c r="D140" s="39" t="s">
        <v>69</v>
      </c>
      <c r="E140" s="40">
        <v>38783</v>
      </c>
      <c r="F140" s="41">
        <v>102</v>
      </c>
      <c r="G140" s="42"/>
    </row>
    <row r="141" spans="1:7" ht="12.75">
      <c r="A141" s="39" t="s">
        <v>152</v>
      </c>
      <c r="B141" s="39" t="s">
        <v>42</v>
      </c>
      <c r="C141" s="39"/>
      <c r="D141" s="39" t="s">
        <v>34</v>
      </c>
      <c r="E141" s="40">
        <v>38787</v>
      </c>
      <c r="F141" s="41">
        <v>45.89</v>
      </c>
      <c r="G141" s="42"/>
    </row>
    <row r="142" spans="1:7" ht="12.75">
      <c r="A142" s="39" t="s">
        <v>161</v>
      </c>
      <c r="B142" s="39" t="s">
        <v>89</v>
      </c>
      <c r="C142" s="39"/>
      <c r="D142" s="39" t="s">
        <v>69</v>
      </c>
      <c r="E142" s="40">
        <v>38787</v>
      </c>
      <c r="F142" s="41">
        <v>101.64571428571401</v>
      </c>
      <c r="G142" s="42"/>
    </row>
    <row r="143" spans="1:7" ht="12.75">
      <c r="A143" s="39" t="s">
        <v>27</v>
      </c>
      <c r="B143" s="39" t="s">
        <v>28</v>
      </c>
      <c r="C143" s="39" t="s">
        <v>13</v>
      </c>
      <c r="D143" s="39" t="s">
        <v>29</v>
      </c>
      <c r="E143" s="40">
        <v>38787</v>
      </c>
      <c r="F143" s="41">
        <v>2826.5</v>
      </c>
      <c r="G143" s="42"/>
    </row>
    <row r="144" spans="1:7" ht="12.75">
      <c r="A144" s="39" t="s">
        <v>99</v>
      </c>
      <c r="B144" s="39" t="s">
        <v>76</v>
      </c>
      <c r="C144" s="39"/>
      <c r="D144" s="39" t="s">
        <v>76</v>
      </c>
      <c r="E144" s="40">
        <v>38787</v>
      </c>
      <c r="F144" s="41">
        <v>1663</v>
      </c>
      <c r="G144" s="42"/>
    </row>
    <row r="145" spans="1:7" ht="12.75">
      <c r="A145" s="39" t="s">
        <v>36</v>
      </c>
      <c r="B145" s="39" t="s">
        <v>37</v>
      </c>
      <c r="C145" s="39"/>
      <c r="D145" s="39" t="s">
        <v>34</v>
      </c>
      <c r="E145" s="40">
        <v>38789</v>
      </c>
      <c r="F145" s="41">
        <v>396.75</v>
      </c>
      <c r="G145" s="42"/>
    </row>
    <row r="146" spans="1:7" ht="12.75">
      <c r="A146" s="39" t="s">
        <v>163</v>
      </c>
      <c r="B146" s="39" t="s">
        <v>89</v>
      </c>
      <c r="C146" s="39"/>
      <c r="D146" s="39" t="s">
        <v>69</v>
      </c>
      <c r="E146" s="40">
        <v>38789</v>
      </c>
      <c r="F146" s="41">
        <v>81.599999999999994</v>
      </c>
      <c r="G146" s="42"/>
    </row>
    <row r="147" spans="1:7" ht="12.75">
      <c r="A147" s="39" t="s">
        <v>152</v>
      </c>
      <c r="B147" s="39" t="s">
        <v>42</v>
      </c>
      <c r="C147" s="39"/>
      <c r="D147" s="39" t="s">
        <v>34</v>
      </c>
      <c r="E147" s="40">
        <v>38790</v>
      </c>
      <c r="F147" s="41">
        <v>19.11</v>
      </c>
      <c r="G147" s="42"/>
    </row>
    <row r="148" spans="1:7" ht="12.75">
      <c r="A148" s="39" t="s">
        <v>158</v>
      </c>
      <c r="B148" s="39" t="s">
        <v>89</v>
      </c>
      <c r="C148" s="39"/>
      <c r="D148" s="39" t="s">
        <v>69</v>
      </c>
      <c r="E148" s="40">
        <v>38792</v>
      </c>
      <c r="F148" s="41">
        <v>99.28</v>
      </c>
      <c r="G148" s="42"/>
    </row>
    <row r="149" spans="1:7" ht="12.75">
      <c r="A149" s="39" t="s">
        <v>152</v>
      </c>
      <c r="B149" s="39" t="s">
        <v>42</v>
      </c>
      <c r="C149" s="39"/>
      <c r="D149" s="39" t="s">
        <v>34</v>
      </c>
      <c r="E149" s="40">
        <v>38793</v>
      </c>
      <c r="F149" s="41">
        <v>79</v>
      </c>
      <c r="G149" s="42"/>
    </row>
    <row r="150" spans="1:7" ht="12.75">
      <c r="A150" s="39" t="s">
        <v>85</v>
      </c>
      <c r="B150" s="39" t="s">
        <v>65</v>
      </c>
      <c r="C150" s="39"/>
      <c r="D150" s="39" t="s">
        <v>34</v>
      </c>
      <c r="E150" s="40">
        <v>38793</v>
      </c>
      <c r="F150" s="41">
        <v>55.24</v>
      </c>
      <c r="G150" s="42"/>
    </row>
    <row r="151" spans="1:7" ht="12.75">
      <c r="A151" s="39" t="s">
        <v>87</v>
      </c>
      <c r="B151" s="39" t="s">
        <v>72</v>
      </c>
      <c r="C151" s="39"/>
      <c r="D151" s="39" t="s">
        <v>73</v>
      </c>
      <c r="E151" s="40">
        <v>38793</v>
      </c>
      <c r="F151" s="41">
        <v>92.5</v>
      </c>
      <c r="G151" s="42"/>
    </row>
    <row r="152" spans="1:7" ht="12.75">
      <c r="A152" s="39" t="s">
        <v>152</v>
      </c>
      <c r="B152" s="39" t="s">
        <v>42</v>
      </c>
      <c r="C152" s="39"/>
      <c r="D152" s="39" t="s">
        <v>34</v>
      </c>
      <c r="E152" s="40">
        <v>38794</v>
      </c>
      <c r="F152" s="41">
        <v>135.96</v>
      </c>
      <c r="G152" s="42"/>
    </row>
    <row r="153" spans="1:7" ht="12.75">
      <c r="A153" s="39" t="s">
        <v>168</v>
      </c>
      <c r="B153" s="39" t="s">
        <v>33</v>
      </c>
      <c r="C153" s="39" t="s">
        <v>13</v>
      </c>
      <c r="D153" s="39" t="s">
        <v>34</v>
      </c>
      <c r="E153" s="40">
        <v>38794</v>
      </c>
      <c r="F153" s="41">
        <v>562.35</v>
      </c>
      <c r="G153" s="42"/>
    </row>
    <row r="154" spans="1:7" ht="12.75">
      <c r="A154" s="39" t="s">
        <v>102</v>
      </c>
      <c r="B154" s="39" t="s">
        <v>101</v>
      </c>
      <c r="C154" s="39"/>
      <c r="D154" s="39" t="s">
        <v>54</v>
      </c>
      <c r="E154" s="40">
        <v>38794</v>
      </c>
      <c r="F154" s="41">
        <v>143.75</v>
      </c>
      <c r="G154" s="42"/>
    </row>
    <row r="155" spans="1:7" ht="12.75">
      <c r="A155" s="39" t="s">
        <v>152</v>
      </c>
      <c r="B155" s="39" t="s">
        <v>42</v>
      </c>
      <c r="C155" s="39"/>
      <c r="D155" s="39" t="s">
        <v>34</v>
      </c>
      <c r="E155" s="40">
        <v>38795</v>
      </c>
      <c r="F155" s="41">
        <v>278</v>
      </c>
      <c r="G155" s="42"/>
    </row>
    <row r="156" spans="1:7" ht="12.75">
      <c r="A156" s="39" t="s">
        <v>157</v>
      </c>
      <c r="B156" s="39" t="s">
        <v>53</v>
      </c>
      <c r="C156" s="39"/>
      <c r="D156" s="39" t="s">
        <v>54</v>
      </c>
      <c r="E156" s="40">
        <v>38796</v>
      </c>
      <c r="F156" s="41">
        <v>8461</v>
      </c>
      <c r="G156" s="42"/>
    </row>
    <row r="157" spans="1:7" ht="12.75">
      <c r="A157" s="39" t="s">
        <v>99</v>
      </c>
      <c r="B157" s="39" t="s">
        <v>76</v>
      </c>
      <c r="C157" s="39"/>
      <c r="D157" s="39" t="s">
        <v>76</v>
      </c>
      <c r="E157" s="40">
        <v>38797</v>
      </c>
      <c r="F157" s="41">
        <v>450</v>
      </c>
      <c r="G157" s="42"/>
    </row>
    <row r="158" spans="1:7" ht="12.75">
      <c r="A158" s="39" t="s">
        <v>171</v>
      </c>
      <c r="B158" s="39" t="s">
        <v>72</v>
      </c>
      <c r="C158" s="39"/>
      <c r="D158" s="39" t="s">
        <v>73</v>
      </c>
      <c r="E158" s="40">
        <v>38802</v>
      </c>
      <c r="F158" s="41">
        <v>18.600000000000001</v>
      </c>
      <c r="G158" s="42"/>
    </row>
    <row r="159" spans="1:7" ht="12.75">
      <c r="A159" s="39" t="s">
        <v>90</v>
      </c>
      <c r="B159" s="39" t="s">
        <v>42</v>
      </c>
      <c r="C159" s="39"/>
      <c r="D159" s="39" t="s">
        <v>34</v>
      </c>
      <c r="E159" s="40">
        <v>38803</v>
      </c>
      <c r="F159" s="41">
        <v>264.8</v>
      </c>
      <c r="G159" s="42"/>
    </row>
    <row r="160" spans="1:7" ht="12.75">
      <c r="A160" s="39" t="s">
        <v>156</v>
      </c>
      <c r="B160" s="39" t="s">
        <v>89</v>
      </c>
      <c r="C160" s="39"/>
      <c r="D160" s="39" t="s">
        <v>69</v>
      </c>
      <c r="E160" s="40">
        <v>38804</v>
      </c>
      <c r="F160" s="41">
        <v>56.4</v>
      </c>
      <c r="G160" s="42"/>
    </row>
    <row r="161" spans="1:7" ht="12.75">
      <c r="A161" s="39" t="s">
        <v>152</v>
      </c>
      <c r="B161" s="39" t="s">
        <v>65</v>
      </c>
      <c r="C161" s="39"/>
      <c r="D161" s="39" t="s">
        <v>34</v>
      </c>
      <c r="E161" s="40">
        <v>38806</v>
      </c>
      <c r="F161" s="41">
        <v>92.18</v>
      </c>
      <c r="G161" s="42"/>
    </row>
    <row r="162" spans="1:7" ht="12.75">
      <c r="A162" s="39" t="s">
        <v>170</v>
      </c>
      <c r="B162" s="39" t="s">
        <v>62</v>
      </c>
      <c r="C162" s="39"/>
      <c r="D162" s="39" t="s">
        <v>63</v>
      </c>
      <c r="E162" s="40">
        <v>38808</v>
      </c>
      <c r="F162" s="41">
        <v>2022.55</v>
      </c>
      <c r="G162" s="42"/>
    </row>
    <row r="163" spans="1:7" ht="12.75">
      <c r="A163" s="39" t="s">
        <v>160</v>
      </c>
      <c r="B163" s="39" t="s">
        <v>62</v>
      </c>
      <c r="C163" s="39"/>
      <c r="D163" s="39" t="s">
        <v>63</v>
      </c>
      <c r="E163" s="40">
        <v>38808</v>
      </c>
      <c r="F163" s="41">
        <v>980</v>
      </c>
      <c r="G163" s="42"/>
    </row>
    <row r="164" spans="1:7" ht="12.75">
      <c r="A164" s="39" t="s">
        <v>162</v>
      </c>
      <c r="B164" s="39" t="s">
        <v>19</v>
      </c>
      <c r="C164" s="39" t="s">
        <v>13</v>
      </c>
      <c r="D164" s="44" t="s">
        <v>17</v>
      </c>
      <c r="E164" s="40">
        <v>38808</v>
      </c>
      <c r="F164" s="41">
        <v>4830</v>
      </c>
      <c r="G164" s="42"/>
    </row>
    <row r="165" spans="1:7" ht="12.75">
      <c r="A165" s="39" t="s">
        <v>85</v>
      </c>
      <c r="B165" s="39" t="s">
        <v>65</v>
      </c>
      <c r="C165" s="39"/>
      <c r="D165" s="39" t="s">
        <v>34</v>
      </c>
      <c r="E165" s="40">
        <v>38808</v>
      </c>
      <c r="F165" s="41">
        <v>198</v>
      </c>
      <c r="G165" s="42"/>
    </row>
    <row r="166" spans="1:7" ht="12.75">
      <c r="A166" s="39" t="s">
        <v>174</v>
      </c>
      <c r="B166" s="39" t="s">
        <v>22</v>
      </c>
      <c r="C166" s="39" t="s">
        <v>14</v>
      </c>
      <c r="D166" s="39" t="s">
        <v>23</v>
      </c>
      <c r="E166" s="40">
        <v>38808</v>
      </c>
      <c r="F166" s="41">
        <v>10446.01</v>
      </c>
      <c r="G166" s="42"/>
    </row>
    <row r="167" spans="1:7" ht="12.75">
      <c r="A167" s="39" t="s">
        <v>152</v>
      </c>
      <c r="B167" s="39" t="s">
        <v>42</v>
      </c>
      <c r="C167" s="39"/>
      <c r="D167" s="39" t="s">
        <v>34</v>
      </c>
      <c r="E167" s="40">
        <v>38809</v>
      </c>
      <c r="F167" s="41">
        <v>118.14</v>
      </c>
      <c r="G167" s="42"/>
    </row>
    <row r="168" spans="1:7" ht="12.75">
      <c r="A168" s="39" t="s">
        <v>35</v>
      </c>
      <c r="B168" s="39" t="s">
        <v>28</v>
      </c>
      <c r="C168" s="39" t="s">
        <v>13</v>
      </c>
      <c r="D168" s="39" t="s">
        <v>29</v>
      </c>
      <c r="E168" s="40">
        <v>38809</v>
      </c>
      <c r="F168" s="41">
        <v>402.5</v>
      </c>
      <c r="G168" s="42"/>
    </row>
    <row r="169" spans="1:7" ht="12.75">
      <c r="A169" s="39" t="s">
        <v>173</v>
      </c>
      <c r="B169" s="39" t="s">
        <v>9</v>
      </c>
      <c r="C169" s="39" t="s">
        <v>14</v>
      </c>
      <c r="D169" s="39" t="s">
        <v>11</v>
      </c>
      <c r="E169" s="40">
        <v>38809</v>
      </c>
      <c r="F169" s="41">
        <v>95500</v>
      </c>
      <c r="G169" s="42"/>
    </row>
    <row r="170" spans="1:7" ht="12.75">
      <c r="A170" s="39" t="s">
        <v>155</v>
      </c>
      <c r="B170" s="39" t="s">
        <v>16</v>
      </c>
      <c r="C170" s="39" t="s">
        <v>14</v>
      </c>
      <c r="D170" s="44" t="s">
        <v>17</v>
      </c>
      <c r="E170" s="40">
        <v>38810</v>
      </c>
      <c r="F170" s="41">
        <v>126.5</v>
      </c>
      <c r="G170" s="42"/>
    </row>
    <row r="171" spans="1:7" ht="12.75">
      <c r="A171" s="39" t="s">
        <v>47</v>
      </c>
      <c r="B171" s="39" t="s">
        <v>48</v>
      </c>
      <c r="C171" s="39"/>
      <c r="D171" s="39" t="s">
        <v>48</v>
      </c>
      <c r="E171" s="40">
        <v>38811</v>
      </c>
      <c r="F171" s="41">
        <v>138.51</v>
      </c>
      <c r="G171" s="42"/>
    </row>
    <row r="172" spans="1:7" ht="12.75">
      <c r="A172" s="39" t="s">
        <v>39</v>
      </c>
      <c r="B172" s="39" t="s">
        <v>40</v>
      </c>
      <c r="C172" s="39"/>
      <c r="D172" s="39" t="s">
        <v>40</v>
      </c>
      <c r="E172" s="40">
        <v>38811</v>
      </c>
      <c r="F172" s="41">
        <v>6.5</v>
      </c>
      <c r="G172" s="42"/>
    </row>
    <row r="173" spans="1:7" ht="12.75">
      <c r="A173" s="39" t="s">
        <v>87</v>
      </c>
      <c r="B173" s="39" t="s">
        <v>72</v>
      </c>
      <c r="C173" s="39"/>
      <c r="D173" s="39" t="s">
        <v>73</v>
      </c>
      <c r="E173" s="40">
        <v>38811</v>
      </c>
      <c r="F173" s="41">
        <v>220.34</v>
      </c>
      <c r="G173" s="42"/>
    </row>
    <row r="174" spans="1:7" ht="12.75">
      <c r="A174" s="39" t="s">
        <v>171</v>
      </c>
      <c r="B174" s="39" t="s">
        <v>72</v>
      </c>
      <c r="C174" s="39"/>
      <c r="D174" s="39" t="s">
        <v>73</v>
      </c>
      <c r="E174" s="40">
        <v>38814</v>
      </c>
      <c r="F174" s="41">
        <v>772.5</v>
      </c>
      <c r="G174" s="42"/>
    </row>
    <row r="175" spans="1:7" ht="12.75">
      <c r="A175" s="39" t="s">
        <v>90</v>
      </c>
      <c r="B175" s="39" t="s">
        <v>42</v>
      </c>
      <c r="C175" s="39"/>
      <c r="D175" s="39" t="s">
        <v>34</v>
      </c>
      <c r="E175" s="40">
        <v>38815</v>
      </c>
      <c r="F175" s="41">
        <v>14.4</v>
      </c>
      <c r="G175" s="42"/>
    </row>
    <row r="176" spans="1:7" ht="12.75">
      <c r="A176" s="39" t="s">
        <v>152</v>
      </c>
      <c r="B176" s="39" t="s">
        <v>42</v>
      </c>
      <c r="C176" s="39"/>
      <c r="D176" s="39" t="s">
        <v>34</v>
      </c>
      <c r="E176" s="40">
        <v>38815</v>
      </c>
      <c r="F176" s="41">
        <v>632.25</v>
      </c>
      <c r="G176" s="42"/>
    </row>
    <row r="177" spans="1:7" ht="12.75">
      <c r="A177" s="39" t="s">
        <v>163</v>
      </c>
      <c r="B177" s="39" t="s">
        <v>89</v>
      </c>
      <c r="C177" s="39"/>
      <c r="D177" s="39" t="s">
        <v>69</v>
      </c>
      <c r="E177" s="40">
        <v>38815</v>
      </c>
      <c r="F177" s="41">
        <v>86.579999999999899</v>
      </c>
      <c r="G177" s="42"/>
    </row>
    <row r="178" spans="1:7" ht="12.75">
      <c r="A178" s="39" t="s">
        <v>151</v>
      </c>
      <c r="B178" s="39" t="s">
        <v>25</v>
      </c>
      <c r="C178" s="39" t="s">
        <v>13</v>
      </c>
      <c r="D178" s="39" t="s">
        <v>26</v>
      </c>
      <c r="E178" s="40">
        <v>38815</v>
      </c>
      <c r="F178" s="41">
        <v>1108.58</v>
      </c>
      <c r="G178" s="42"/>
    </row>
    <row r="179" spans="1:7" ht="12.75">
      <c r="A179" s="39" t="s">
        <v>103</v>
      </c>
      <c r="B179" s="39" t="s">
        <v>28</v>
      </c>
      <c r="C179" s="39"/>
      <c r="D179" s="39" t="s">
        <v>29</v>
      </c>
      <c r="E179" s="40">
        <v>38815</v>
      </c>
      <c r="F179" s="41">
        <v>189.75</v>
      </c>
      <c r="G179" s="42"/>
    </row>
    <row r="180" spans="1:7" ht="12.75">
      <c r="A180" s="39" t="s">
        <v>27</v>
      </c>
      <c r="B180" s="39" t="s">
        <v>28</v>
      </c>
      <c r="C180" s="39" t="s">
        <v>14</v>
      </c>
      <c r="D180" s="39" t="s">
        <v>29</v>
      </c>
      <c r="E180" s="40">
        <v>38816</v>
      </c>
      <c r="F180" s="41">
        <v>3084.99</v>
      </c>
      <c r="G180" s="42"/>
    </row>
    <row r="181" spans="1:7" ht="12.75">
      <c r="A181" s="39" t="s">
        <v>152</v>
      </c>
      <c r="B181" s="39" t="s">
        <v>65</v>
      </c>
      <c r="C181" s="39"/>
      <c r="D181" s="39" t="s">
        <v>34</v>
      </c>
      <c r="E181" s="40">
        <v>38817</v>
      </c>
      <c r="F181" s="41">
        <v>110</v>
      </c>
      <c r="G181" s="42"/>
    </row>
    <row r="182" spans="1:7" ht="12.75">
      <c r="A182" s="39" t="s">
        <v>27</v>
      </c>
      <c r="B182" s="39" t="s">
        <v>28</v>
      </c>
      <c r="C182" s="39"/>
      <c r="D182" s="39" t="s">
        <v>29</v>
      </c>
      <c r="E182" s="40">
        <v>38817</v>
      </c>
      <c r="F182" s="41">
        <v>166.78</v>
      </c>
      <c r="G182" s="42"/>
    </row>
    <row r="183" spans="1:7" ht="12.75">
      <c r="A183" s="39" t="s">
        <v>167</v>
      </c>
      <c r="B183" s="39" t="s">
        <v>42</v>
      </c>
      <c r="C183" s="39"/>
      <c r="D183" s="39" t="s">
        <v>34</v>
      </c>
      <c r="E183" s="40">
        <v>38822</v>
      </c>
      <c r="F183" s="41">
        <v>135.24</v>
      </c>
      <c r="G183" s="42"/>
    </row>
    <row r="184" spans="1:7" ht="12.75">
      <c r="A184" s="39" t="s">
        <v>167</v>
      </c>
      <c r="B184" s="39" t="s">
        <v>42</v>
      </c>
      <c r="C184" s="39"/>
      <c r="D184" s="39" t="s">
        <v>34</v>
      </c>
      <c r="E184" s="40">
        <v>38822</v>
      </c>
      <c r="F184" s="41">
        <v>210.75</v>
      </c>
      <c r="G184" s="42"/>
    </row>
    <row r="185" spans="1:7" ht="12.75">
      <c r="A185" s="39" t="s">
        <v>106</v>
      </c>
      <c r="B185" s="39" t="s">
        <v>107</v>
      </c>
      <c r="C185" s="39"/>
      <c r="D185" s="39" t="s">
        <v>34</v>
      </c>
      <c r="E185" s="40">
        <v>38822</v>
      </c>
      <c r="F185" s="41">
        <v>106.96</v>
      </c>
      <c r="G185" s="42"/>
    </row>
    <row r="186" spans="1:7" ht="12.75">
      <c r="A186" s="39" t="s">
        <v>105</v>
      </c>
      <c r="B186" s="39" t="s">
        <v>65</v>
      </c>
      <c r="C186" s="39"/>
      <c r="D186" s="39" t="s">
        <v>34</v>
      </c>
      <c r="E186" s="40">
        <v>38822</v>
      </c>
      <c r="F186" s="41">
        <v>183.46</v>
      </c>
      <c r="G186" s="42"/>
    </row>
    <row r="187" spans="1:7" ht="12.75">
      <c r="A187" s="39" t="s">
        <v>39</v>
      </c>
      <c r="B187" s="39" t="s">
        <v>28</v>
      </c>
      <c r="C187" s="39"/>
      <c r="D187" s="39" t="s">
        <v>29</v>
      </c>
      <c r="E187" s="40">
        <v>38822</v>
      </c>
      <c r="F187" s="41">
        <v>189.75</v>
      </c>
      <c r="G187" s="42"/>
    </row>
    <row r="188" spans="1:7" ht="12.75">
      <c r="A188" s="39" t="s">
        <v>152</v>
      </c>
      <c r="B188" s="39" t="s">
        <v>42</v>
      </c>
      <c r="C188" s="39"/>
      <c r="D188" s="39" t="s">
        <v>34</v>
      </c>
      <c r="E188" s="40">
        <v>38824</v>
      </c>
      <c r="F188" s="41">
        <v>322</v>
      </c>
      <c r="G188" s="42"/>
    </row>
    <row r="189" spans="1:7" ht="12.75">
      <c r="A189" s="39" t="s">
        <v>102</v>
      </c>
      <c r="B189" s="39" t="s">
        <v>101</v>
      </c>
      <c r="C189" s="39"/>
      <c r="D189" s="39" t="s">
        <v>54</v>
      </c>
      <c r="E189" s="40">
        <v>38824</v>
      </c>
      <c r="F189" s="41">
        <v>460</v>
      </c>
      <c r="G189" s="42"/>
    </row>
    <row r="190" spans="1:7" ht="12.75">
      <c r="A190" s="39" t="s">
        <v>102</v>
      </c>
      <c r="B190" s="39" t="s">
        <v>101</v>
      </c>
      <c r="C190" s="39"/>
      <c r="D190" s="39" t="s">
        <v>54</v>
      </c>
      <c r="E190" s="40">
        <v>38824</v>
      </c>
      <c r="F190" s="41">
        <v>1219</v>
      </c>
      <c r="G190" s="42"/>
    </row>
    <row r="191" spans="1:7" ht="12.75">
      <c r="A191" s="39" t="s">
        <v>157</v>
      </c>
      <c r="B191" s="39" t="s">
        <v>53</v>
      </c>
      <c r="C191" s="39"/>
      <c r="D191" s="39" t="s">
        <v>54</v>
      </c>
      <c r="E191" s="40">
        <v>38824</v>
      </c>
      <c r="F191" s="41">
        <v>8000</v>
      </c>
      <c r="G191" s="42"/>
    </row>
    <row r="192" spans="1:7" ht="12.75">
      <c r="A192" s="39" t="s">
        <v>167</v>
      </c>
      <c r="B192" s="39" t="s">
        <v>42</v>
      </c>
      <c r="C192" s="39"/>
      <c r="D192" s="39" t="s">
        <v>34</v>
      </c>
      <c r="E192" s="40">
        <v>38825</v>
      </c>
      <c r="F192" s="41">
        <v>821.01</v>
      </c>
      <c r="G192" s="42"/>
    </row>
    <row r="193" spans="1:7" ht="12.75">
      <c r="A193" s="39" t="s">
        <v>168</v>
      </c>
      <c r="B193" s="39" t="s">
        <v>33</v>
      </c>
      <c r="C193" s="39" t="s">
        <v>14</v>
      </c>
      <c r="D193" s="39" t="s">
        <v>34</v>
      </c>
      <c r="E193" s="40">
        <v>38827</v>
      </c>
      <c r="F193" s="41">
        <v>562.35</v>
      </c>
      <c r="G193" s="42"/>
    </row>
    <row r="194" spans="1:7" ht="12.75">
      <c r="A194" s="39" t="s">
        <v>152</v>
      </c>
      <c r="B194" s="39" t="s">
        <v>42</v>
      </c>
      <c r="C194" s="39"/>
      <c r="D194" s="39" t="s">
        <v>34</v>
      </c>
      <c r="E194" s="40">
        <v>38829</v>
      </c>
      <c r="F194" s="41">
        <v>629.25</v>
      </c>
      <c r="G194" s="42"/>
    </row>
    <row r="195" spans="1:7" ht="12.75">
      <c r="A195" s="39" t="s">
        <v>35</v>
      </c>
      <c r="B195" s="39" t="s">
        <v>49</v>
      </c>
      <c r="C195" s="39"/>
      <c r="D195" s="39" t="s">
        <v>29</v>
      </c>
      <c r="E195" s="40">
        <v>38829</v>
      </c>
      <c r="F195" s="41">
        <v>552</v>
      </c>
      <c r="G195" s="42"/>
    </row>
    <row r="196" spans="1:7" ht="12.75">
      <c r="A196" s="39" t="s">
        <v>106</v>
      </c>
      <c r="B196" s="39" t="s">
        <v>107</v>
      </c>
      <c r="C196" s="39"/>
      <c r="D196" s="39" t="s">
        <v>34</v>
      </c>
      <c r="E196" s="40">
        <v>38831</v>
      </c>
      <c r="F196" s="41">
        <v>89.78</v>
      </c>
      <c r="G196" s="42"/>
    </row>
    <row r="197" spans="1:7" ht="12.75">
      <c r="A197" s="39" t="s">
        <v>162</v>
      </c>
      <c r="B197" s="39" t="s">
        <v>19</v>
      </c>
      <c r="C197" s="39" t="s">
        <v>14</v>
      </c>
      <c r="D197" s="44" t="s">
        <v>17</v>
      </c>
      <c r="E197" s="40">
        <v>38837</v>
      </c>
      <c r="F197" s="41">
        <v>4715</v>
      </c>
      <c r="G197" s="42"/>
    </row>
    <row r="198" spans="1:7" ht="12.75">
      <c r="A198" s="39" t="s">
        <v>151</v>
      </c>
      <c r="B198" s="39" t="s">
        <v>25</v>
      </c>
      <c r="C198" s="39" t="s">
        <v>14</v>
      </c>
      <c r="D198" s="39" t="s">
        <v>26</v>
      </c>
      <c r="E198" s="40">
        <v>38837</v>
      </c>
      <c r="F198" s="41">
        <v>1135.79</v>
      </c>
      <c r="G198" s="42"/>
    </row>
    <row r="199" spans="1:7" ht="12.75">
      <c r="A199" s="39" t="s">
        <v>35</v>
      </c>
      <c r="B199" s="39" t="s">
        <v>28</v>
      </c>
      <c r="C199" s="39" t="s">
        <v>14</v>
      </c>
      <c r="D199" s="39" t="s">
        <v>29</v>
      </c>
      <c r="E199" s="40">
        <v>38837</v>
      </c>
      <c r="F199" s="41">
        <v>402.5</v>
      </c>
      <c r="G199" s="42"/>
    </row>
    <row r="200" spans="1:7" ht="12.75">
      <c r="A200" s="39" t="s">
        <v>162</v>
      </c>
      <c r="B200" s="39" t="s">
        <v>20</v>
      </c>
      <c r="C200" s="39" t="s">
        <v>13</v>
      </c>
      <c r="D200" s="44" t="s">
        <v>17</v>
      </c>
      <c r="E200" s="40">
        <v>38839</v>
      </c>
      <c r="F200" s="41">
        <v>3200</v>
      </c>
      <c r="G200" s="42"/>
    </row>
    <row r="201" spans="1:7" ht="12.75">
      <c r="A201" s="39" t="s">
        <v>162</v>
      </c>
      <c r="B201" s="39" t="s">
        <v>20</v>
      </c>
      <c r="C201" s="39" t="s">
        <v>14</v>
      </c>
      <c r="D201" s="44" t="s">
        <v>17</v>
      </c>
      <c r="E201" s="40">
        <v>38839</v>
      </c>
      <c r="F201" s="41">
        <v>3500</v>
      </c>
      <c r="G201" s="42"/>
    </row>
    <row r="203" spans="1:7">
      <c r="B203" s="45"/>
      <c r="F203" s="47"/>
    </row>
    <row r="204" spans="1:7">
      <c r="B204" s="45"/>
      <c r="F204" s="47"/>
    </row>
    <row r="205" spans="1:7">
      <c r="A205" s="45"/>
      <c r="B205" s="45"/>
      <c r="F205" s="47"/>
    </row>
    <row r="206" spans="1:7" ht="19.5" customHeight="1">
      <c r="A206" s="37"/>
      <c r="F206" s="47"/>
    </row>
    <row r="207" spans="1:7" ht="20.25" customHeight="1">
      <c r="B207" s="37"/>
      <c r="F207" s="48"/>
    </row>
    <row r="208" spans="1:7" ht="20.25" customHeight="1">
      <c r="B208" s="49"/>
      <c r="C208" s="50"/>
      <c r="F208" s="48"/>
    </row>
    <row r="209" spans="2:6" ht="18.75" customHeight="1">
      <c r="B209" s="50"/>
      <c r="C209" s="50"/>
      <c r="F209" s="47"/>
    </row>
    <row r="210" spans="2:6">
      <c r="C210" s="50"/>
      <c r="F210" s="48"/>
    </row>
    <row r="211" spans="2:6">
      <c r="B211" s="51"/>
      <c r="F211" s="47"/>
    </row>
  </sheetData>
  <hyperlinks>
    <hyperlink ref="H2" location="Info!A1" display="  &lt;&lt;&lt;  Zurück zu Info"/>
  </hyperlinks>
  <printOptions gridLines="1" gridLinesSet="0"/>
  <pageMargins left="0.78740157499999996" right="0.78740157499999996" top="0.984251969" bottom="0.984251969" header="0.51181102300000003" footer="0.51181102300000003"/>
  <pageSetup paperSize="9" orientation="landscape" horizontalDpi="4294967292" r:id="rId1"/>
  <headerFooter alignWithMargins="0">
    <oddHeader>&amp;A</oddHeader>
    <oddFooter>Seite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17</vt:i4>
      </vt:variant>
    </vt:vector>
  </HeadingPairs>
  <TitlesOfParts>
    <vt:vector size="21" baseType="lpstr">
      <vt:lpstr>Kosten</vt:lpstr>
      <vt:lpstr>Info</vt:lpstr>
      <vt:lpstr>Zahlungen</vt:lpstr>
      <vt:lpstr>Ausgaben</vt:lpstr>
      <vt:lpstr>Kosten!_FilterDatenbank</vt:lpstr>
      <vt:lpstr>Kosten!ACwvu.Budget3Fenster.</vt:lpstr>
      <vt:lpstr>Kosten!ACwvu.BudgetStandAnsicht.</vt:lpstr>
      <vt:lpstr>Kosten!ACwvu.Erfassungsfenster.</vt:lpstr>
      <vt:lpstr>Kosten!Anfang</vt:lpstr>
      <vt:lpstr>Kosten!DAten</vt:lpstr>
      <vt:lpstr>Kosten!SearchArea</vt:lpstr>
      <vt:lpstr>Kosten!Swvu.Budget3Fenster.</vt:lpstr>
      <vt:lpstr>Kosten!Swvu.BudgetStandAnsicht.</vt:lpstr>
      <vt:lpstr>Kosten!Swvu.Erfassungsfenster.</vt:lpstr>
      <vt:lpstr>Kosten!Z_A8FAC372_2B88_11D1_8EBA_BEA2592BB062_.wvu.FilterData</vt:lpstr>
      <vt:lpstr>Kosten!Z_A8FAC373_2B88_11D1_8EBA_BEA2592BB062_.wvu.FilterData</vt:lpstr>
      <vt:lpstr>Kosten!Z_A8FAC374_2B88_11D1_8EBA_BEA2592BB062_.wvu.FilterData</vt:lpstr>
      <vt:lpstr>Kosten!Z_C15EDF30_2D18_11D1_8EBA_BEA2592BB062_.wvu.FilterData</vt:lpstr>
      <vt:lpstr>Kosten!Z_C15EDF31_2D18_11D1_8EBA_BEA2592BB062_.wvu.FilterData</vt:lpstr>
      <vt:lpstr>Kosten!Z_C15EDF32_2D18_11D1_8EBA_BEA2592BB062_.wvu.FilterData</vt:lpstr>
      <vt:lpstr>Kosten!Zeile</vt:lpstr>
    </vt:vector>
  </TitlesOfParts>
  <Company>Reinke Solutions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23: Teilergebnisse</dc:subject>
  <dc:creator>Helmut Schuster</dc:creator>
  <cp:lastModifiedBy>JS</cp:lastModifiedBy>
  <dcterms:created xsi:type="dcterms:W3CDTF">2000-10-07T18:19:03Z</dcterms:created>
  <dcterms:modified xsi:type="dcterms:W3CDTF">2007-01-14T09:03:31Z</dcterms:modified>
</cp:coreProperties>
</file>