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90" windowWidth="15195" windowHeight="8700"/>
  </bookViews>
  <sheets>
    <sheet name="Info" sheetId="1" r:id="rId1"/>
    <sheet name="Sparbrief" sheetId="13" r:id="rId2"/>
    <sheet name="Bundesschatzbriefe" sheetId="14" r:id="rId3"/>
  </sheets>
  <calcPr calcId="124519"/>
</workbook>
</file>

<file path=xl/calcChain.xml><?xml version="1.0" encoding="utf-8"?>
<calcChain xmlns="http://schemas.openxmlformats.org/spreadsheetml/2006/main">
  <c r="D17" i="14"/>
  <c r="D18" s="1"/>
  <c r="D19" s="1"/>
  <c r="D20" s="1"/>
  <c r="D21" s="1"/>
  <c r="D22" s="1"/>
  <c r="D23" s="1"/>
  <c r="D24" s="1"/>
  <c r="D9"/>
  <c r="D8"/>
  <c r="D7"/>
  <c r="D6"/>
  <c r="D5"/>
  <c r="D4"/>
  <c r="D10" s="1"/>
  <c r="C17" i="13"/>
  <c r="C19" s="1"/>
  <c r="C21" s="1"/>
  <c r="C8"/>
  <c r="G4"/>
  <c r="H4" s="1"/>
  <c r="G5" l="1"/>
  <c r="H5" l="1"/>
  <c r="G6" s="1"/>
  <c r="H6" l="1"/>
  <c r="G7" s="1"/>
  <c r="H7" l="1"/>
  <c r="G8" s="1"/>
  <c r="H8" l="1"/>
  <c r="G9" s="1"/>
</calcChain>
</file>

<file path=xl/sharedStrings.xml><?xml version="1.0" encoding="utf-8"?>
<sst xmlns="http://schemas.openxmlformats.org/spreadsheetml/2006/main" count="57" uniqueCount="43">
  <si>
    <t>Diese Mappe enthält folgende Beispiele:</t>
  </si>
  <si>
    <t>Excel 2007 – Das Handbuch</t>
  </si>
  <si>
    <t>Viel Erfolg!</t>
  </si>
  <si>
    <t>Eckehard Pfeifer</t>
  </si>
  <si>
    <t>Sparbrief</t>
  </si>
  <si>
    <t>Konto</t>
  </si>
  <si>
    <t>Betrag</t>
  </si>
  <si>
    <t>Zinsen</t>
  </si>
  <si>
    <t>Anlage</t>
  </si>
  <si>
    <t>Jahr 0</t>
  </si>
  <si>
    <t>Laufzeit</t>
  </si>
  <si>
    <t xml:space="preserve"> Jahre</t>
  </si>
  <si>
    <t>Jahr 1</t>
  </si>
  <si>
    <t>Zinssatz</t>
  </si>
  <si>
    <t xml:space="preserve"> im Jahr</t>
  </si>
  <si>
    <t>Jahr 2</t>
  </si>
  <si>
    <t>Jahr 3</t>
  </si>
  <si>
    <t>Ergebnis</t>
  </si>
  <si>
    <t>Jahr 4</t>
  </si>
  <si>
    <t>Jahr 5</t>
  </si>
  <si>
    <t>Sparbrief mit Bonus</t>
  </si>
  <si>
    <t xml:space="preserve"> ohne Bonus</t>
  </si>
  <si>
    <t>Bonus</t>
  </si>
  <si>
    <t>Gesamt</t>
  </si>
  <si>
    <t>Rendite</t>
  </si>
  <si>
    <t>Typ A</t>
  </si>
  <si>
    <t>Verzinsung</t>
  </si>
  <si>
    <t>1. Jahr</t>
  </si>
  <si>
    <t>2. Jahr</t>
  </si>
  <si>
    <t>3. Jahr</t>
  </si>
  <si>
    <t>4. Jahr</t>
  </si>
  <si>
    <t>5. Jahr</t>
  </si>
  <si>
    <t>6. Jahr</t>
  </si>
  <si>
    <t>IKV:</t>
  </si>
  <si>
    <t>(das ist eine Aufgabe der Investitionsrechnung)</t>
  </si>
  <si>
    <t>Typ B</t>
  </si>
  <si>
    <t>Einsatz</t>
  </si>
  <si>
    <t>Kontostand</t>
  </si>
  <si>
    <t>7. Jahr</t>
  </si>
  <si>
    <t>ZINS</t>
  </si>
  <si>
    <t>Beispiel eines Sparbriefs</t>
  </si>
  <si>
    <t>Bewertung von Bundesschatzbriefen</t>
  </si>
  <si>
    <t>&lt;&lt;&lt; zurück zu Info</t>
  </si>
</sst>
</file>

<file path=xl/styles.xml><?xml version="1.0" encoding="utf-8"?>
<styleSheet xmlns="http://schemas.openxmlformats.org/spreadsheetml/2006/main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&quot;Kapitel&quot;* 00"/>
    <numFmt numFmtId="165" formatCode="\ \ \•\ \ @"/>
  </numFmts>
  <fonts count="13">
    <font>
      <sz val="11"/>
      <name val="Calibri"/>
      <family val="2"/>
    </font>
    <font>
      <b/>
      <sz val="11"/>
      <color indexed="60"/>
      <name val="Calibri"/>
      <family val="2"/>
      <scheme val="minor"/>
    </font>
    <font>
      <sz val="11"/>
      <name val="Calibri"/>
      <family val="2"/>
      <scheme val="minor"/>
    </font>
    <font>
      <sz val="11"/>
      <color indexed="60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53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10"/>
      <color rgb="FF3F3F3F"/>
      <name val="Calibri"/>
      <family val="2"/>
    </font>
    <font>
      <sz val="10"/>
      <name val="Calibri"/>
      <family val="2"/>
    </font>
    <font>
      <b/>
      <sz val="11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6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2F2F2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4" borderId="1" applyNumberFormat="0" applyAlignment="0" applyProtection="0"/>
    <xf numFmtId="4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</cellStyleXfs>
  <cellXfs count="34">
    <xf numFmtId="0" fontId="0" fillId="0" borderId="0" xfId="0"/>
    <xf numFmtId="43" fontId="2" fillId="0" borderId="2" xfId="3" applyFont="1" applyBorder="1"/>
    <xf numFmtId="0" fontId="2" fillId="0" borderId="0" xfId="0" applyFont="1"/>
    <xf numFmtId="0" fontId="3" fillId="0" borderId="0" xfId="0" applyFont="1" applyAlignment="1">
      <alignment vertical="center"/>
    </xf>
    <xf numFmtId="165" fontId="1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64" fontId="4" fillId="2" borderId="0" xfId="0" applyNumberFormat="1" applyFont="1" applyFill="1" applyAlignment="1">
      <alignment vertical="center"/>
    </xf>
    <xf numFmtId="165" fontId="6" fillId="0" borderId="0" xfId="0" applyNumberFormat="1" applyFont="1" applyAlignment="1">
      <alignment vertical="center"/>
    </xf>
    <xf numFmtId="0" fontId="7" fillId="0" borderId="0" xfId="0" applyFont="1"/>
    <xf numFmtId="0" fontId="7" fillId="0" borderId="0" xfId="0" applyFont="1" applyFill="1"/>
    <xf numFmtId="164" fontId="4" fillId="0" borderId="0" xfId="0" applyNumberFormat="1" applyFont="1" applyFill="1" applyAlignment="1">
      <alignment vertical="center"/>
    </xf>
    <xf numFmtId="0" fontId="6" fillId="0" borderId="0" xfId="0" applyFont="1" applyAlignment="1">
      <alignment vertical="center"/>
    </xf>
    <xf numFmtId="0" fontId="3" fillId="3" borderId="0" xfId="0" applyFont="1" applyFill="1" applyAlignment="1">
      <alignment vertical="center"/>
    </xf>
    <xf numFmtId="0" fontId="6" fillId="3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10" fillId="0" borderId="0" xfId="0" applyFont="1"/>
    <xf numFmtId="0" fontId="2" fillId="0" borderId="0" xfId="0" applyFont="1"/>
    <xf numFmtId="0" fontId="2" fillId="0" borderId="2" xfId="0" applyFont="1" applyBorder="1"/>
    <xf numFmtId="0" fontId="2" fillId="5" borderId="2" xfId="0" applyFont="1" applyFill="1" applyBorder="1"/>
    <xf numFmtId="44" fontId="2" fillId="0" borderId="2" xfId="0" applyNumberFormat="1" applyFont="1" applyBorder="1"/>
    <xf numFmtId="0" fontId="2" fillId="0" borderId="2" xfId="0" applyFont="1" applyBorder="1"/>
    <xf numFmtId="0" fontId="2" fillId="5" borderId="2" xfId="0" applyFont="1" applyFill="1" applyBorder="1"/>
    <xf numFmtId="9" fontId="2" fillId="5" borderId="2" xfId="0" applyNumberFormat="1" applyFont="1" applyFill="1" applyBorder="1"/>
    <xf numFmtId="44" fontId="2" fillId="6" borderId="2" xfId="2" applyFont="1" applyFill="1" applyBorder="1"/>
    <xf numFmtId="44" fontId="2" fillId="7" borderId="2" xfId="2" applyFont="1" applyFill="1" applyBorder="1"/>
    <xf numFmtId="10" fontId="2" fillId="6" borderId="2" xfId="0" applyNumberFormat="1" applyFont="1" applyFill="1" applyBorder="1"/>
    <xf numFmtId="10" fontId="2" fillId="5" borderId="2" xfId="0" applyNumberFormat="1" applyFont="1" applyFill="1" applyBorder="1"/>
    <xf numFmtId="10" fontId="2" fillId="7" borderId="2" xfId="0" applyNumberFormat="1" applyFont="1" applyFill="1" applyBorder="1"/>
    <xf numFmtId="0" fontId="2" fillId="0" borderId="0" xfId="0" applyFont="1"/>
    <xf numFmtId="0" fontId="2" fillId="0" borderId="3" xfId="0" applyFont="1" applyBorder="1"/>
    <xf numFmtId="44" fontId="2" fillId="5" borderId="2" xfId="2" applyFont="1" applyFill="1" applyBorder="1"/>
    <xf numFmtId="44" fontId="2" fillId="0" borderId="2" xfId="2" applyFont="1" applyBorder="1"/>
    <xf numFmtId="43" fontId="2" fillId="5" borderId="2" xfId="3" applyFont="1" applyFill="1" applyBorder="1"/>
    <xf numFmtId="0" fontId="12" fillId="0" borderId="0" xfId="4" applyFont="1" applyAlignment="1" applyProtection="1"/>
  </cellXfs>
  <cellStyles count="5">
    <cellStyle name="Ausgabe" xfId="1" builtinId="21" customBuiltin="1"/>
    <cellStyle name="Dezimal" xfId="3" builtinId="3"/>
    <cellStyle name="Hyperlink" xfId="4" builtinId="8"/>
    <cellStyle name="Standard" xfId="0" builtinId="0" customBuiltin="1"/>
    <cellStyle name="Währung" xfId="2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2495550</xdr:colOff>
      <xdr:row>0</xdr:row>
      <xdr:rowOff>95250</xdr:rowOff>
    </xdr:from>
    <xdr:to>
      <xdr:col>2</xdr:col>
      <xdr:colOff>95250</xdr:colOff>
      <xdr:row>2</xdr:row>
      <xdr:rowOff>133350</xdr:rowOff>
    </xdr:to>
    <xdr:pic>
      <xdr:nvPicPr>
        <xdr:cNvPr id="2" name="Grafik 1" descr="Excel_2007-Icon_48x48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8975" y="95250"/>
          <a:ext cx="457200" cy="45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8"/>
  <sheetViews>
    <sheetView showGridLines="0" tabSelected="1" defaultGridColor="0" colorId="47" workbookViewId="0">
      <selection activeCell="A4" sqref="A4"/>
    </sheetView>
  </sheetViews>
  <sheetFormatPr baseColWidth="10" defaultRowHeight="15"/>
  <cols>
    <col min="1" max="1" width="11" style="2" customWidth="1"/>
    <col min="2" max="2" width="42.85546875" style="2" customWidth="1"/>
    <col min="3" max="3" width="6.140625" style="2" customWidth="1"/>
    <col min="4" max="4" width="42.85546875" style="2" customWidth="1"/>
    <col min="5" max="10" width="22.7109375" style="2" customWidth="1"/>
    <col min="11" max="16384" width="11.42578125" style="2"/>
  </cols>
  <sheetData>
    <row r="1" spans="1:6">
      <c r="A1" s="3"/>
      <c r="B1" s="3"/>
      <c r="C1" s="3"/>
      <c r="D1" s="3"/>
      <c r="E1" s="3"/>
      <c r="F1" s="3"/>
    </row>
    <row r="2" spans="1:6" ht="18" customHeight="1">
      <c r="A2" s="12"/>
      <c r="B2" s="13" t="s">
        <v>1</v>
      </c>
      <c r="C2" s="3"/>
      <c r="E2" s="3"/>
      <c r="F2" s="3"/>
    </row>
    <row r="3" spans="1:6" ht="18" customHeight="1">
      <c r="B3" s="3"/>
      <c r="C3" s="3"/>
      <c r="D3" s="3"/>
      <c r="E3" s="3"/>
      <c r="F3" s="3"/>
    </row>
    <row r="4" spans="1:6" ht="18" customHeight="1">
      <c r="A4" s="6">
        <v>16</v>
      </c>
      <c r="B4" s="3"/>
      <c r="C4" s="3"/>
      <c r="D4" s="3"/>
      <c r="E4" s="3"/>
      <c r="F4" s="3"/>
    </row>
    <row r="5" spans="1:6" ht="18" customHeight="1">
      <c r="A5" s="10"/>
      <c r="B5" s="3"/>
      <c r="C5" s="3"/>
      <c r="D5" s="3"/>
      <c r="E5" s="3"/>
      <c r="F5" s="3"/>
    </row>
    <row r="6" spans="1:6" ht="18" customHeight="1">
      <c r="B6" s="11" t="s">
        <v>0</v>
      </c>
      <c r="C6" s="3"/>
      <c r="D6" s="3"/>
      <c r="E6" s="3"/>
      <c r="F6" s="3"/>
    </row>
    <row r="7" spans="1:6" ht="18" customHeight="1">
      <c r="A7" s="3"/>
      <c r="C7" s="3"/>
      <c r="D7" s="3"/>
      <c r="E7" s="3"/>
      <c r="F7" s="3"/>
    </row>
    <row r="8" spans="1:6" ht="18" customHeight="1">
      <c r="A8" s="3"/>
      <c r="B8" s="7" t="s">
        <v>40</v>
      </c>
      <c r="C8" s="14"/>
      <c r="D8" s="7"/>
      <c r="E8" s="3"/>
      <c r="F8" s="3"/>
    </row>
    <row r="9" spans="1:6" ht="18" customHeight="1">
      <c r="A9" s="3"/>
      <c r="B9" s="8"/>
      <c r="C9" s="14"/>
      <c r="D9" s="8"/>
      <c r="E9" s="3"/>
      <c r="F9" s="3"/>
    </row>
    <row r="10" spans="1:6" ht="18" customHeight="1">
      <c r="A10" s="3"/>
      <c r="B10" s="7" t="s">
        <v>41</v>
      </c>
      <c r="C10" s="14"/>
      <c r="D10" s="7"/>
      <c r="E10" s="3"/>
      <c r="F10" s="3"/>
    </row>
    <row r="11" spans="1:6" ht="18" customHeight="1">
      <c r="A11" s="3"/>
      <c r="B11" s="7"/>
      <c r="C11" s="14"/>
      <c r="D11" s="7"/>
      <c r="E11" s="3"/>
      <c r="F11" s="3"/>
    </row>
    <row r="12" spans="1:6" ht="18" customHeight="1">
      <c r="A12" s="3"/>
      <c r="B12" s="7"/>
      <c r="C12" s="14"/>
      <c r="D12" s="7"/>
      <c r="E12" s="3"/>
      <c r="F12" s="3"/>
    </row>
    <row r="13" spans="1:6" ht="18" customHeight="1">
      <c r="A13" s="3"/>
      <c r="B13" s="7"/>
      <c r="C13" s="14"/>
      <c r="D13" s="7"/>
      <c r="E13" s="3"/>
      <c r="F13" s="3"/>
    </row>
    <row r="14" spans="1:6" ht="18" customHeight="1">
      <c r="A14" s="3"/>
      <c r="B14" s="7"/>
      <c r="C14" s="14"/>
      <c r="D14" s="7"/>
      <c r="E14" s="3"/>
      <c r="F14" s="3"/>
    </row>
    <row r="15" spans="1:6" ht="18" customHeight="1">
      <c r="A15" s="3"/>
      <c r="B15" s="8"/>
      <c r="C15" s="14"/>
      <c r="D15" s="14"/>
      <c r="E15" s="3"/>
      <c r="F15" s="3"/>
    </row>
    <row r="16" spans="1:6" ht="18" customHeight="1">
      <c r="A16" s="3"/>
      <c r="B16" s="9" t="s">
        <v>2</v>
      </c>
      <c r="C16" s="14"/>
      <c r="D16" s="14"/>
      <c r="E16" s="3"/>
      <c r="F16" s="3"/>
    </row>
    <row r="17" spans="1:6" ht="18" customHeight="1">
      <c r="A17" s="3"/>
      <c r="B17" s="9"/>
      <c r="C17" s="14"/>
      <c r="D17" s="14"/>
      <c r="E17" s="3"/>
      <c r="F17" s="3"/>
    </row>
    <row r="18" spans="1:6" ht="18" customHeight="1">
      <c r="A18" s="3"/>
      <c r="B18" s="9" t="s">
        <v>3</v>
      </c>
      <c r="C18" s="14"/>
      <c r="D18" s="14"/>
      <c r="E18" s="3"/>
      <c r="F18" s="3"/>
    </row>
    <row r="19" spans="1:6" ht="18" customHeight="1">
      <c r="A19" s="3"/>
      <c r="C19" s="3"/>
      <c r="D19" s="3"/>
      <c r="E19" s="3"/>
      <c r="F19" s="3"/>
    </row>
    <row r="20" spans="1:6" ht="18" customHeight="1">
      <c r="A20" s="3"/>
      <c r="B20" s="3"/>
      <c r="C20" s="3"/>
      <c r="D20" s="3"/>
      <c r="E20" s="3"/>
      <c r="F20" s="3"/>
    </row>
    <row r="21" spans="1:6" ht="18" customHeight="1">
      <c r="A21" s="3"/>
      <c r="B21" s="4"/>
      <c r="C21" s="3"/>
      <c r="D21" s="3"/>
      <c r="E21" s="3"/>
      <c r="F21" s="3"/>
    </row>
    <row r="22" spans="1:6" ht="18" customHeight="1">
      <c r="A22" s="3"/>
      <c r="B22" s="3"/>
      <c r="C22" s="3"/>
      <c r="D22" s="3"/>
      <c r="E22" s="3"/>
      <c r="F22" s="3"/>
    </row>
    <row r="23" spans="1:6" ht="18" customHeight="1">
      <c r="A23" s="3"/>
      <c r="C23" s="3"/>
      <c r="D23" s="3"/>
      <c r="E23" s="3"/>
      <c r="F23" s="3"/>
    </row>
    <row r="24" spans="1:6" ht="18" customHeight="1">
      <c r="A24" s="3"/>
      <c r="B24" s="4"/>
      <c r="C24" s="3"/>
      <c r="D24" s="3"/>
      <c r="E24" s="3"/>
      <c r="F24" s="3"/>
    </row>
    <row r="25" spans="1:6" ht="18" customHeight="1">
      <c r="A25" s="3"/>
      <c r="C25" s="3"/>
      <c r="D25" s="3"/>
      <c r="E25" s="3"/>
      <c r="F25" s="3"/>
    </row>
    <row r="26" spans="1:6" ht="18" customHeight="1">
      <c r="A26" s="3"/>
      <c r="B26" s="5"/>
      <c r="C26" s="3"/>
      <c r="D26" s="3"/>
      <c r="E26" s="3"/>
      <c r="F26" s="3"/>
    </row>
    <row r="27" spans="1:6" ht="18" customHeight="1">
      <c r="A27" s="3"/>
      <c r="B27" s="4"/>
      <c r="C27" s="3"/>
      <c r="D27" s="3"/>
      <c r="E27" s="3"/>
      <c r="F27" s="3"/>
    </row>
    <row r="28" spans="1:6" ht="18" customHeight="1">
      <c r="A28" s="3"/>
      <c r="B28" s="3"/>
      <c r="C28" s="3"/>
      <c r="D28" s="3"/>
      <c r="E28" s="3"/>
      <c r="F28" s="3"/>
    </row>
    <row r="29" spans="1:6" ht="18" customHeight="1"/>
    <row r="30" spans="1:6" ht="18" customHeight="1"/>
    <row r="31" spans="1:6" ht="18" customHeight="1"/>
    <row r="32" spans="1:6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</sheetData>
  <phoneticPr fontId="0" type="noConversion"/>
  <hyperlinks>
    <hyperlink ref="B8" location="Sparbrief!A1" display="Beispiel eines Sparbriefs"/>
    <hyperlink ref="B10" location="Bundesschatzbriefe!A1" display="Bewertung von Bundesschatzbriefen"/>
  </hyperlink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2:H21"/>
  <sheetViews>
    <sheetView showGridLines="0" defaultGridColor="0" colorId="50" workbookViewId="0"/>
  </sheetViews>
  <sheetFormatPr baseColWidth="10" defaultRowHeight="15"/>
  <cols>
    <col min="1" max="1" width="2.7109375" style="16" customWidth="1"/>
    <col min="2" max="16384" width="11.42578125" style="16"/>
  </cols>
  <sheetData>
    <row r="2" spans="2:8">
      <c r="B2" s="15" t="s">
        <v>4</v>
      </c>
      <c r="F2" s="16" t="s">
        <v>5</v>
      </c>
    </row>
    <row r="3" spans="2:8">
      <c r="F3" s="17"/>
      <c r="G3" s="17" t="s">
        <v>6</v>
      </c>
      <c r="H3" s="17" t="s">
        <v>7</v>
      </c>
    </row>
    <row r="4" spans="2:8">
      <c r="B4" s="17" t="s">
        <v>8</v>
      </c>
      <c r="C4" s="30">
        <v>1000</v>
      </c>
      <c r="F4" s="17" t="s">
        <v>9</v>
      </c>
      <c r="G4" s="19">
        <f>C4</f>
        <v>1000</v>
      </c>
      <c r="H4" s="31">
        <f>ROUND(G4*$C$6,2)</f>
        <v>30</v>
      </c>
    </row>
    <row r="5" spans="2:8">
      <c r="B5" s="17" t="s">
        <v>10</v>
      </c>
      <c r="C5" s="21">
        <v>5</v>
      </c>
      <c r="D5" s="17" t="s">
        <v>11</v>
      </c>
      <c r="F5" s="17" t="s">
        <v>12</v>
      </c>
      <c r="G5" s="19">
        <f>G4+H4</f>
        <v>1030</v>
      </c>
      <c r="H5" s="31">
        <f>ROUND(G5*$C$6,2)</f>
        <v>30.9</v>
      </c>
    </row>
    <row r="6" spans="2:8">
      <c r="B6" s="17" t="s">
        <v>13</v>
      </c>
      <c r="C6" s="22">
        <v>0.03</v>
      </c>
      <c r="D6" s="17" t="s">
        <v>14</v>
      </c>
      <c r="F6" s="17" t="s">
        <v>15</v>
      </c>
      <c r="G6" s="19">
        <f>G5+H5</f>
        <v>1060.9000000000001</v>
      </c>
      <c r="H6" s="31">
        <f>ROUND(G6*$C$6,2)</f>
        <v>31.83</v>
      </c>
    </row>
    <row r="7" spans="2:8">
      <c r="F7" s="17" t="s">
        <v>16</v>
      </c>
      <c r="G7" s="19">
        <f>G6+H6</f>
        <v>1092.73</v>
      </c>
      <c r="H7" s="31">
        <f>ROUND(G7*$C$6,2)</f>
        <v>32.78</v>
      </c>
    </row>
    <row r="8" spans="2:8">
      <c r="B8" s="17" t="s">
        <v>17</v>
      </c>
      <c r="C8" s="23">
        <f>FV(C6,C5,,-C4)</f>
        <v>1159.2740742999999</v>
      </c>
      <c r="F8" s="17" t="s">
        <v>18</v>
      </c>
      <c r="G8" s="19">
        <f>G7+H7</f>
        <v>1125.51</v>
      </c>
      <c r="H8" s="31">
        <f>ROUND(G8*$C$6,2)</f>
        <v>33.770000000000003</v>
      </c>
    </row>
    <row r="9" spans="2:8">
      <c r="F9" s="17" t="s">
        <v>19</v>
      </c>
      <c r="G9" s="19">
        <f>G8+H8</f>
        <v>1159.28</v>
      </c>
      <c r="H9" s="20"/>
    </row>
    <row r="11" spans="2:8">
      <c r="B11" s="15" t="s">
        <v>20</v>
      </c>
    </row>
    <row r="13" spans="2:8">
      <c r="B13" s="17" t="s">
        <v>8</v>
      </c>
      <c r="C13" s="30">
        <v>1000</v>
      </c>
    </row>
    <row r="14" spans="2:8">
      <c r="B14" s="17" t="s">
        <v>10</v>
      </c>
      <c r="C14" s="21">
        <v>5</v>
      </c>
      <c r="D14" s="17" t="s">
        <v>11</v>
      </c>
    </row>
    <row r="15" spans="2:8">
      <c r="B15" s="17" t="s">
        <v>13</v>
      </c>
      <c r="C15" s="22">
        <v>0.03</v>
      </c>
      <c r="D15" s="17" t="s">
        <v>14</v>
      </c>
    </row>
    <row r="17" spans="2:6">
      <c r="B17" s="17" t="s">
        <v>17</v>
      </c>
      <c r="C17" s="24">
        <f>FV(C15,C14,,-C13)</f>
        <v>1159.2740742999999</v>
      </c>
      <c r="D17" s="17" t="s">
        <v>21</v>
      </c>
    </row>
    <row r="18" spans="2:6">
      <c r="B18" s="17" t="s">
        <v>22</v>
      </c>
      <c r="C18" s="18">
        <v>150</v>
      </c>
    </row>
    <row r="19" spans="2:6">
      <c r="B19" s="17" t="s">
        <v>23</v>
      </c>
      <c r="C19" s="23">
        <f>C17+C18</f>
        <v>1309.2740742999999</v>
      </c>
    </row>
    <row r="21" spans="2:6">
      <c r="B21" s="17" t="s">
        <v>24</v>
      </c>
      <c r="C21" s="25">
        <f>RATE(C14,0,-C13,C19)</f>
        <v>5.5373326562090937E-2</v>
      </c>
      <c r="F21" s="33" t="s">
        <v>42</v>
      </c>
    </row>
  </sheetData>
  <hyperlinks>
    <hyperlink ref="F21" location="Info!A1" display="&lt;&lt;&lt; zurück zu Info"/>
  </hyperlinks>
  <pageMargins left="0.78740157499999996" right="0.78740157499999996" top="0.984251969" bottom="0.984251969" header="0.4921259845" footer="0.4921259845"/>
  <pageSetup paperSize="9"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2:F24"/>
  <sheetViews>
    <sheetView showGridLines="0" defaultGridColor="0" colorId="50" workbookViewId="0"/>
  </sheetViews>
  <sheetFormatPr baseColWidth="10" defaultRowHeight="15"/>
  <cols>
    <col min="1" max="1" width="2.7109375" style="16" customWidth="1"/>
    <col min="2" max="16384" width="11.42578125" style="16"/>
  </cols>
  <sheetData>
    <row r="2" spans="2:4">
      <c r="B2" s="15" t="s">
        <v>25</v>
      </c>
    </row>
    <row r="3" spans="2:4">
      <c r="C3" s="17" t="s">
        <v>26</v>
      </c>
      <c r="D3" s="32">
        <v>-50</v>
      </c>
    </row>
    <row r="4" spans="2:4">
      <c r="B4" s="17" t="s">
        <v>27</v>
      </c>
      <c r="C4" s="26">
        <v>0.03</v>
      </c>
      <c r="D4" s="1">
        <f>-C4*$D$3</f>
        <v>1.5</v>
      </c>
    </row>
    <row r="5" spans="2:4">
      <c r="B5" s="17" t="s">
        <v>28</v>
      </c>
      <c r="C5" s="26">
        <v>3.2500000000000001E-2</v>
      </c>
      <c r="D5" s="1">
        <f>-C5*$D$3</f>
        <v>1.625</v>
      </c>
    </row>
    <row r="6" spans="2:4">
      <c r="B6" s="17" t="s">
        <v>29</v>
      </c>
      <c r="C6" s="26">
        <v>3.5000000000000003E-2</v>
      </c>
      <c r="D6" s="1">
        <f>-C6*$D$3</f>
        <v>1.7500000000000002</v>
      </c>
    </row>
    <row r="7" spans="2:4">
      <c r="B7" s="17" t="s">
        <v>30</v>
      </c>
      <c r="C7" s="26">
        <v>3.7499999999999999E-2</v>
      </c>
      <c r="D7" s="1">
        <f>-C7*$D$3</f>
        <v>1.875</v>
      </c>
    </row>
    <row r="8" spans="2:4">
      <c r="B8" s="17" t="s">
        <v>31</v>
      </c>
      <c r="C8" s="26">
        <v>0.04</v>
      </c>
      <c r="D8" s="1">
        <f>-C8*$D$3</f>
        <v>2</v>
      </c>
    </row>
    <row r="9" spans="2:4">
      <c r="B9" s="17" t="s">
        <v>32</v>
      </c>
      <c r="C9" s="26">
        <v>4.2500000000000003E-2</v>
      </c>
      <c r="D9" s="1">
        <f>-C9*$D$3-D3</f>
        <v>52.125</v>
      </c>
    </row>
    <row r="10" spans="2:4">
      <c r="C10" s="17" t="s">
        <v>33</v>
      </c>
      <c r="D10" s="27">
        <f>IRR(D3:D9)</f>
        <v>3.5992366882653865E-2</v>
      </c>
    </row>
    <row r="11" spans="2:4">
      <c r="B11" s="16" t="s">
        <v>34</v>
      </c>
    </row>
    <row r="13" spans="2:4">
      <c r="B13" s="15" t="s">
        <v>35</v>
      </c>
    </row>
    <row r="14" spans="2:4">
      <c r="B14" s="17" t="s">
        <v>36</v>
      </c>
      <c r="C14" s="32">
        <v>50</v>
      </c>
      <c r="D14" s="28"/>
    </row>
    <row r="15" spans="2:4">
      <c r="D15" s="28"/>
    </row>
    <row r="16" spans="2:4">
      <c r="C16" s="17" t="s">
        <v>26</v>
      </c>
      <c r="D16" s="20" t="s">
        <v>37</v>
      </c>
    </row>
    <row r="17" spans="2:6">
      <c r="B17" s="29" t="s">
        <v>27</v>
      </c>
      <c r="C17" s="26">
        <v>0.03</v>
      </c>
      <c r="D17" s="1">
        <f>C14*(1+C17)</f>
        <v>51.5</v>
      </c>
    </row>
    <row r="18" spans="2:6">
      <c r="B18" s="29" t="s">
        <v>28</v>
      </c>
      <c r="C18" s="26">
        <v>3.2500000000000001E-2</v>
      </c>
      <c r="D18" s="1">
        <f t="shared" ref="D18:D23" si="0">D17*(1+C18)</f>
        <v>53.173749999999998</v>
      </c>
    </row>
    <row r="19" spans="2:6">
      <c r="B19" s="29" t="s">
        <v>29</v>
      </c>
      <c r="C19" s="26">
        <v>3.5000000000000003E-2</v>
      </c>
      <c r="D19" s="1">
        <f t="shared" si="0"/>
        <v>55.034831249999996</v>
      </c>
    </row>
    <row r="20" spans="2:6">
      <c r="B20" s="29" t="s">
        <v>30</v>
      </c>
      <c r="C20" s="26">
        <v>3.7499999999999999E-2</v>
      </c>
      <c r="D20" s="1">
        <f t="shared" si="0"/>
        <v>57.098637421875004</v>
      </c>
    </row>
    <row r="21" spans="2:6">
      <c r="B21" s="29" t="s">
        <v>31</v>
      </c>
      <c r="C21" s="26">
        <v>0.04</v>
      </c>
      <c r="D21" s="1">
        <f t="shared" si="0"/>
        <v>59.382582918750003</v>
      </c>
    </row>
    <row r="22" spans="2:6">
      <c r="B22" s="29" t="s">
        <v>32</v>
      </c>
      <c r="C22" s="26">
        <v>4.2500000000000003E-2</v>
      </c>
      <c r="D22" s="1">
        <f t="shared" si="0"/>
        <v>61.906342692796876</v>
      </c>
    </row>
    <row r="23" spans="2:6">
      <c r="B23" s="29" t="s">
        <v>38</v>
      </c>
      <c r="C23" s="26">
        <v>4.2500000000000003E-2</v>
      </c>
      <c r="D23" s="1">
        <f t="shared" si="0"/>
        <v>64.537362257240744</v>
      </c>
    </row>
    <row r="24" spans="2:6">
      <c r="C24" s="17" t="s">
        <v>39</v>
      </c>
      <c r="D24" s="27">
        <f>RATE(ROWS(B17:B23),0,-C14,D23)</f>
        <v>3.7133012036905805E-2</v>
      </c>
      <c r="F24" s="33" t="s">
        <v>42</v>
      </c>
    </row>
  </sheetData>
  <hyperlinks>
    <hyperlink ref="F24" location="Info!A1" display="&lt;&lt;&lt; zurück zu Info"/>
  </hyperlinks>
  <pageMargins left="0.78740157499999996" right="0.78740157499999996" top="0.984251969" bottom="0.984251969" header="0.4921259845" footer="0.492125984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ns:customPropertyEditors xmlns:tns="http://schemas.microsoft.com/office/2006/customDocumentInformationPanel">
  <tns:showOnOpen>false</tns:showOnOpen>
  <tns:defaultPropertyEditorNamespace>Standardeigenschaften</tns:defaultPropertyEditorNamespace>
</tns:customPropertyEditors>
</file>

<file path=customXml/itemProps1.xml><?xml version="1.0" encoding="utf-8"?>
<ds:datastoreItem xmlns:ds="http://schemas.openxmlformats.org/officeDocument/2006/customXml" ds:itemID="{1FFEF160-AAE7-44A1-BADE-F4BE11D2533C}">
  <ds:schemaRefs>
    <ds:schemaRef ds:uri="http://schemas.microsoft.com/office/2006/customDocumentInformationPan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Sparbrief</vt:lpstr>
      <vt:lpstr>Bundesschatzbriefe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2007 – Das Handbuch</dc:title>
  <dc:subject> Kapitel 16</dc:subject>
  <dc:creator>Dr. Eckehard Pfeifer</dc:creator>
  <cp:lastModifiedBy>Dr. Eckehard Pfeifer</cp:lastModifiedBy>
  <cp:lastPrinted>2003-05-21T17:19:50Z</cp:lastPrinted>
  <dcterms:created xsi:type="dcterms:W3CDTF">2003-04-19T12:40:19Z</dcterms:created>
  <dcterms:modified xsi:type="dcterms:W3CDTF">2006-12-30T10:41:43Z</dcterms:modified>
</cp:coreProperties>
</file>