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showPivotChartFilter="1" defaultThemeVersion="124226"/>
  <bookViews>
    <workbookView xWindow="105" yWindow="-165" windowWidth="15600" windowHeight="9435"/>
  </bookViews>
  <sheets>
    <sheet name="Info" sheetId="2" r:id="rId1"/>
    <sheet name="Basisdaten" sheetId="10" r:id="rId2"/>
    <sheet name="Lösung14.8" sheetId="11" r:id="rId3"/>
    <sheet name="Lösung14.12" sheetId="13" r:id="rId4"/>
    <sheet name="Lösung14.15" sheetId="14" r:id="rId5"/>
  </sheets>
  <definedNames>
    <definedName name="_xlnm._FilterDatabase" localSheetId="1" hidden="1">Basisdaten!$C$6:$X$114</definedName>
    <definedName name="Schichtlänge">Basisdaten!$D$3</definedName>
  </definedNames>
  <calcPr calcId="125725"/>
  <pivotCaches>
    <pivotCache cacheId="0" r:id="rId6"/>
  </pivotCaches>
</workbook>
</file>

<file path=xl/calcChain.xml><?xml version="1.0" encoding="utf-8"?>
<calcChain xmlns="http://schemas.openxmlformats.org/spreadsheetml/2006/main">
  <c r="C7" i="10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K114"/>
  <c r="J114"/>
  <c r="C114"/>
  <c r="K113"/>
  <c r="J113"/>
  <c r="C113"/>
  <c r="K112"/>
  <c r="J112"/>
  <c r="C112"/>
  <c r="K111"/>
  <c r="J111"/>
  <c r="C111"/>
  <c r="K110"/>
  <c r="J110"/>
  <c r="C110"/>
  <c r="K109"/>
  <c r="J109"/>
  <c r="C109"/>
  <c r="K108"/>
  <c r="J108"/>
  <c r="C108"/>
  <c r="K107"/>
  <c r="J107"/>
  <c r="C107"/>
  <c r="K106"/>
  <c r="J106"/>
  <c r="C106"/>
  <c r="K105"/>
  <c r="J105"/>
  <c r="C105"/>
  <c r="K104"/>
  <c r="J104"/>
  <c r="C104"/>
  <c r="K103"/>
  <c r="J103"/>
  <c r="C103"/>
  <c r="K102"/>
  <c r="J102"/>
  <c r="C102"/>
  <c r="K101"/>
  <c r="J101"/>
  <c r="C101"/>
  <c r="K100"/>
  <c r="J100"/>
  <c r="C100"/>
  <c r="K99"/>
  <c r="J99"/>
  <c r="C99"/>
  <c r="K98"/>
  <c r="J98"/>
  <c r="C98"/>
  <c r="K97"/>
  <c r="J97"/>
  <c r="C97"/>
  <c r="K96"/>
  <c r="J96"/>
  <c r="C96"/>
  <c r="K95"/>
  <c r="J95"/>
  <c r="C95"/>
  <c r="K94"/>
  <c r="J94"/>
  <c r="C94"/>
  <c r="K93"/>
  <c r="J93"/>
  <c r="C93"/>
  <c r="K92"/>
  <c r="J92"/>
  <c r="C92"/>
  <c r="K91"/>
  <c r="J91"/>
  <c r="C91"/>
  <c r="K90"/>
  <c r="J90"/>
  <c r="C90"/>
  <c r="K89"/>
  <c r="J89"/>
  <c r="C89"/>
  <c r="K88"/>
  <c r="J88"/>
  <c r="C88"/>
  <c r="K87"/>
  <c r="J87"/>
  <c r="C87"/>
  <c r="K86"/>
  <c r="J86"/>
  <c r="C86"/>
  <c r="K85"/>
  <c r="J85"/>
  <c r="C85"/>
  <c r="K84"/>
  <c r="J84"/>
  <c r="C84"/>
  <c r="K83"/>
  <c r="J83"/>
  <c r="C83"/>
  <c r="K82"/>
  <c r="J82"/>
  <c r="C82"/>
  <c r="K81"/>
  <c r="J81"/>
  <c r="C81"/>
  <c r="K80"/>
  <c r="J80"/>
  <c r="C80"/>
  <c r="K79"/>
  <c r="J79"/>
  <c r="C79"/>
  <c r="K78"/>
  <c r="J78"/>
  <c r="C78"/>
  <c r="K77"/>
  <c r="J77"/>
  <c r="C77"/>
  <c r="K76"/>
  <c r="J76"/>
  <c r="C76"/>
  <c r="K75"/>
  <c r="J75"/>
  <c r="C75"/>
  <c r="K74"/>
  <c r="J74"/>
  <c r="C74"/>
  <c r="K73"/>
  <c r="J73"/>
  <c r="C73"/>
  <c r="K72"/>
  <c r="J72"/>
  <c r="C72"/>
  <c r="K71"/>
  <c r="J71"/>
  <c r="C71"/>
  <c r="K70"/>
  <c r="J70"/>
  <c r="C70"/>
  <c r="K69"/>
  <c r="J69"/>
  <c r="C69"/>
  <c r="K68"/>
  <c r="J68"/>
  <c r="C68"/>
  <c r="K67"/>
  <c r="J67"/>
  <c r="C67"/>
  <c r="K66"/>
  <c r="J66"/>
  <c r="C66"/>
  <c r="K65"/>
  <c r="J65"/>
  <c r="C65"/>
  <c r="K64"/>
  <c r="J64"/>
  <c r="C64"/>
  <c r="K63"/>
  <c r="J63"/>
  <c r="C63"/>
  <c r="K62"/>
  <c r="J62"/>
  <c r="C62"/>
  <c r="K61"/>
  <c r="J61"/>
  <c r="C61"/>
  <c r="K60"/>
  <c r="J60"/>
  <c r="K59"/>
  <c r="J59"/>
  <c r="K58"/>
  <c r="J58"/>
  <c r="K57"/>
  <c r="J57"/>
  <c r="K56"/>
  <c r="J56"/>
  <c r="K55"/>
  <c r="J55"/>
  <c r="K54"/>
  <c r="J54"/>
  <c r="K53"/>
  <c r="J53"/>
  <c r="K52"/>
  <c r="J52"/>
  <c r="K51"/>
  <c r="J51"/>
  <c r="K50"/>
  <c r="J50"/>
  <c r="K49"/>
  <c r="J49"/>
  <c r="K48"/>
  <c r="J48"/>
  <c r="K47"/>
  <c r="J47"/>
  <c r="K46"/>
  <c r="J46"/>
  <c r="K45"/>
  <c r="J45"/>
  <c r="K44"/>
  <c r="J44"/>
  <c r="K43"/>
  <c r="J43"/>
  <c r="K42"/>
  <c r="J42"/>
  <c r="K41"/>
  <c r="J41"/>
  <c r="K40"/>
  <c r="J40"/>
  <c r="K39"/>
  <c r="J39"/>
  <c r="K38"/>
  <c r="J38"/>
  <c r="K37"/>
  <c r="J37"/>
  <c r="K36"/>
  <c r="J36"/>
  <c r="K35"/>
  <c r="J35"/>
  <c r="K34"/>
  <c r="J34"/>
  <c r="K33"/>
  <c r="J33"/>
  <c r="K32"/>
  <c r="J32"/>
  <c r="K31"/>
  <c r="J31"/>
  <c r="K30"/>
  <c r="J30"/>
  <c r="K29"/>
  <c r="J29"/>
  <c r="K28"/>
  <c r="J28"/>
  <c r="K27"/>
  <c r="J27"/>
  <c r="K26"/>
  <c r="J26"/>
  <c r="K25"/>
  <c r="J25"/>
  <c r="K24"/>
  <c r="J24"/>
  <c r="K23"/>
  <c r="J23"/>
  <c r="K22"/>
  <c r="J22"/>
  <c r="K21"/>
  <c r="J21"/>
  <c r="K20"/>
  <c r="J20"/>
  <c r="K19"/>
  <c r="J19"/>
  <c r="K18"/>
  <c r="J18"/>
  <c r="K17"/>
  <c r="J17"/>
  <c r="K16"/>
  <c r="J16"/>
  <c r="K15"/>
  <c r="J15"/>
  <c r="K14"/>
  <c r="J14"/>
  <c r="K13"/>
  <c r="J13"/>
  <c r="K12"/>
  <c r="J12"/>
  <c r="K11"/>
  <c r="J11"/>
  <c r="K10"/>
  <c r="J10"/>
  <c r="K9"/>
  <c r="J9"/>
  <c r="K8"/>
  <c r="J8"/>
  <c r="K7"/>
  <c r="J7"/>
</calcChain>
</file>

<file path=xl/sharedStrings.xml><?xml version="1.0" encoding="utf-8"?>
<sst xmlns="http://schemas.openxmlformats.org/spreadsheetml/2006/main" count="743" uniqueCount="106">
  <si>
    <t>Diese Mappe enthält folgende Beispiele:</t>
  </si>
  <si>
    <t>Viel Erfolg</t>
  </si>
  <si>
    <t>Zurück zu Info</t>
  </si>
  <si>
    <t>Helmut Schuster</t>
  </si>
  <si>
    <t>Microsoft Office Excel: PivotTable und PivotChart</t>
  </si>
  <si>
    <t>Maschinendaten KMC1</t>
  </si>
  <si>
    <t xml:space="preserve">Schichtlänge [h]: </t>
  </si>
  <si>
    <r>
      <t>F</t>
    </r>
    <r>
      <rPr>
        <sz val="11"/>
        <color theme="1"/>
        <rFont val="Calibri"/>
        <family val="2"/>
        <scheme val="minor"/>
      </rPr>
      <t>rüh</t>
    </r>
    <r>
      <rPr>
        <b/>
        <sz val="10"/>
        <rFont val="Arial"/>
        <family val="2"/>
      </rPr>
      <t xml:space="preserve">, </t>
    </r>
    <r>
      <rPr>
        <b/>
        <u/>
        <sz val="10"/>
        <rFont val="Arial"/>
        <family val="2"/>
      </rPr>
      <t>S</t>
    </r>
    <r>
      <rPr>
        <sz val="11"/>
        <color theme="1"/>
        <rFont val="Calibri"/>
        <family val="2"/>
        <scheme val="minor"/>
      </rPr>
      <t xml:space="preserve">pät, </t>
    </r>
    <r>
      <rPr>
        <b/>
        <u/>
        <sz val="10"/>
        <rFont val="Arial"/>
        <family val="2"/>
      </rPr>
      <t>N</t>
    </r>
    <r>
      <rPr>
        <sz val="11"/>
        <color theme="1"/>
        <rFont val="Calibri"/>
        <family val="2"/>
        <scheme val="minor"/>
      </rPr>
      <t>acht</t>
    </r>
  </si>
  <si>
    <t>Anlagentyp</t>
  </si>
  <si>
    <t>Schicht</t>
  </si>
  <si>
    <t>Bediener</t>
  </si>
  <si>
    <t>Produktionszeit [h]</t>
  </si>
  <si>
    <t>Stillstandzeit [h]</t>
  </si>
  <si>
    <t>Erfüllungsgrad Produktionszeit [%]</t>
  </si>
  <si>
    <t>Ausbringung [kg]</t>
  </si>
  <si>
    <t>Ausbringung [km]</t>
  </si>
  <si>
    <t>Material</t>
  </si>
  <si>
    <t>Grund-1</t>
  </si>
  <si>
    <t>Dauer-1 [Min]</t>
  </si>
  <si>
    <t>Grund-2</t>
  </si>
  <si>
    <t>Dauer-2 [Min]</t>
  </si>
  <si>
    <t>Grund-3</t>
  </si>
  <si>
    <t>Dauer-3 [Min]</t>
  </si>
  <si>
    <t>Grund-4</t>
  </si>
  <si>
    <t>Dauer-4 [Min]</t>
  </si>
  <si>
    <t>Grund-5</t>
  </si>
  <si>
    <t>Dauer-5 [Min]</t>
  </si>
  <si>
    <t>Ziehen</t>
  </si>
  <si>
    <t>F</t>
  </si>
  <si>
    <t>Kellner</t>
  </si>
  <si>
    <t>-</t>
  </si>
  <si>
    <t>Lieferant A</t>
  </si>
  <si>
    <t>Stillstandsgründe</t>
  </si>
  <si>
    <t>Legende</t>
  </si>
  <si>
    <t>Ferlemann</t>
  </si>
  <si>
    <t>Nr.</t>
  </si>
  <si>
    <t>Bedeutung</t>
  </si>
  <si>
    <t>S</t>
  </si>
  <si>
    <t>Perker</t>
  </si>
  <si>
    <t>Lieferant B</t>
  </si>
  <si>
    <t>Materialmangel</t>
  </si>
  <si>
    <t>Drahtbruch / Abriss</t>
  </si>
  <si>
    <t>Held</t>
  </si>
  <si>
    <t>Rüsten / Nachlegen</t>
  </si>
  <si>
    <t>N</t>
  </si>
  <si>
    <t>Lieferant C</t>
  </si>
  <si>
    <t>Versuch (Masch.einstellung)</t>
  </si>
  <si>
    <t>Rep. Elektrisch</t>
  </si>
  <si>
    <t>Kilian, F.</t>
  </si>
  <si>
    <t>Rep. Mechanik</t>
  </si>
  <si>
    <t>Engel</t>
  </si>
  <si>
    <t>Reinigung</t>
  </si>
  <si>
    <t>Kontaktwalzenwechsel</t>
  </si>
  <si>
    <t>Emulsionswechsel</t>
  </si>
  <si>
    <t>Wartung</t>
  </si>
  <si>
    <t>Werkzeugmangel (Kontaktwalzen,Ziehsteine)</t>
  </si>
  <si>
    <t>Umwelteinflüsse (Unwetter, Gewitter)</t>
  </si>
  <si>
    <t>Mutmann</t>
  </si>
  <si>
    <t>Personalmangel</t>
  </si>
  <si>
    <t>Mehrmasch.bedienung</t>
  </si>
  <si>
    <t>Werter, S</t>
  </si>
  <si>
    <t>Sonstiges</t>
  </si>
  <si>
    <t>Lange</t>
  </si>
  <si>
    <t>Georgsdorfer</t>
  </si>
  <si>
    <t>Winter</t>
  </si>
  <si>
    <t>Seilerei</t>
  </si>
  <si>
    <t>Heisenberger</t>
  </si>
  <si>
    <t>Winkelmann</t>
  </si>
  <si>
    <t>Soldin, G</t>
  </si>
  <si>
    <t>Rotwirt</t>
  </si>
  <si>
    <t>Rollmann,H.</t>
  </si>
  <si>
    <t>Solding, G</t>
  </si>
  <si>
    <t>Fräsen</t>
  </si>
  <si>
    <t>Datum</t>
  </si>
  <si>
    <t>KW</t>
  </si>
  <si>
    <t>AnlagenNr</t>
  </si>
  <si>
    <t>(Alle)</t>
  </si>
  <si>
    <t>Spaltenbeschriftungen</t>
  </si>
  <si>
    <t>Gesamtergebnis</t>
  </si>
  <si>
    <t>Zeilenbeschriftungen</t>
  </si>
  <si>
    <t>Fräsen Ergebnis</t>
  </si>
  <si>
    <t>Seilerei Ergebnis</t>
  </si>
  <si>
    <t>Ziehen Ergebnis</t>
  </si>
  <si>
    <t>Werte</t>
  </si>
  <si>
    <t>.Produktionszeit [h]</t>
  </si>
  <si>
    <t>.Ausbringung [kg]</t>
  </si>
  <si>
    <t>.Ausbringung [km]</t>
  </si>
  <si>
    <t>Basisdaten</t>
  </si>
  <si>
    <t>.Stillstandzeit [h]</t>
  </si>
  <si>
    <t>Gesamt: .Produktionszeit [h]</t>
  </si>
  <si>
    <t>Gesamt: .Stillstandzeit [h]</t>
  </si>
  <si>
    <t>F .Produktionszeit [h]</t>
  </si>
  <si>
    <t>F .Stillstandzeit [h]</t>
  </si>
  <si>
    <t>N .Produktionszeit [h]</t>
  </si>
  <si>
    <t>N .Stillstandzeit [h]</t>
  </si>
  <si>
    <t>S .Produktionszeit [h]</t>
  </si>
  <si>
    <t>S .Stillstandzeit [h]</t>
  </si>
  <si>
    <t>(Leer)</t>
  </si>
  <si>
    <t>.Dauer-1 [Min]</t>
  </si>
  <si>
    <t>Lösung14.12</t>
  </si>
  <si>
    <t>Lösung14.8</t>
  </si>
  <si>
    <t>Lösung14.15</t>
  </si>
  <si>
    <t>Datentabelle für die Auswertungen</t>
  </si>
  <si>
    <t>Ausgewählte Daten zu einer Schicht und einem Bediener über Filter anzeigen</t>
  </si>
  <si>
    <t>Gegenüberstellung produktiver Zeit und Stillstandzeit</t>
  </si>
  <si>
    <t>Gründe für den Stillstand in den verschiedenen Schichten</t>
  </si>
</sst>
</file>

<file path=xl/styles.xml><?xml version="1.0" encoding="utf-8"?>
<styleSheet xmlns="http://schemas.openxmlformats.org/spreadsheetml/2006/main">
  <numFmts count="4">
    <numFmt numFmtId="164" formatCode="&quot;Kapitel&quot;* 00"/>
    <numFmt numFmtId="165" formatCode="\ \ \•\ \ @"/>
    <numFmt numFmtId="166" formatCode="\ \ \&lt;\&lt;\&lt;\ \ @"/>
    <numFmt numFmtId="167" formatCode="0.0%"/>
  </numFmts>
  <fonts count="15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9" tint="-0.24994659260841701"/>
      <name val="Calibri"/>
      <family val="2"/>
      <scheme val="minor"/>
    </font>
    <font>
      <sz val="11"/>
      <color theme="9" tint="-0.24994659260841701"/>
      <name val="Calibri"/>
      <family val="2"/>
    </font>
    <font>
      <sz val="11"/>
      <color theme="9" tint="-0.24994659260841701"/>
      <name val="Calibri"/>
      <family val="2"/>
      <scheme val="minor"/>
    </font>
    <font>
      <b/>
      <sz val="16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-0.2499465926084170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4" fillId="0" borderId="0">
      <alignment vertical="center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5" fillId="2" borderId="0" applyNumberFormat="0" applyBorder="0" applyAlignment="0" applyProtection="0"/>
  </cellStyleXfs>
  <cellXfs count="47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1" applyFont="1" applyFill="1">
      <alignment vertical="center"/>
      <protection locked="0"/>
    </xf>
    <xf numFmtId="165" fontId="3" fillId="0" borderId="0" xfId="0" applyNumberFormat="1" applyFont="1" applyFill="1" applyAlignment="1">
      <alignment vertical="center"/>
    </xf>
    <xf numFmtId="0" fontId="5" fillId="2" borderId="0" xfId="3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1" applyFont="1" applyFill="1">
      <alignment vertical="center"/>
      <protection locked="0"/>
    </xf>
    <xf numFmtId="164" fontId="1" fillId="3" borderId="0" xfId="0" applyNumberFormat="1" applyFont="1" applyFill="1" applyAlignment="1">
      <alignment vertical="center"/>
    </xf>
    <xf numFmtId="0" fontId="4" fillId="0" borderId="0" xfId="1">
      <alignment vertical="center"/>
      <protection locked="0"/>
    </xf>
    <xf numFmtId="166" fontId="7" fillId="0" borderId="0" xfId="0" applyNumberFormat="1" applyFont="1" applyFill="1" applyAlignment="1">
      <alignment vertical="center"/>
    </xf>
    <xf numFmtId="165" fontId="8" fillId="0" borderId="0" xfId="2" applyNumberFormat="1" applyFont="1" applyFill="1" applyAlignment="1" applyProtection="1">
      <alignment vertical="center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  <xf numFmtId="0" fontId="0" fillId="4" borderId="0" xfId="0" applyFill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Border="1" applyAlignment="1">
      <alignment vertical="top" wrapText="1"/>
    </xf>
    <xf numFmtId="1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5" borderId="0" xfId="0" applyFill="1" applyBorder="1" applyAlignment="1"/>
    <xf numFmtId="167" fontId="0" fillId="5" borderId="0" xfId="0" applyNumberFormat="1" applyFill="1" applyBorder="1" applyAlignment="1"/>
    <xf numFmtId="0" fontId="4" fillId="6" borderId="1" xfId="0" applyFont="1" applyFill="1" applyBorder="1" applyAlignment="1">
      <alignment horizontal="center"/>
    </xf>
    <xf numFmtId="0" fontId="4" fillId="6" borderId="0" xfId="0" applyFont="1" applyFill="1" applyBorder="1" applyAlignment="1">
      <alignment horizontal="center"/>
    </xf>
    <xf numFmtId="0" fontId="0" fillId="0" borderId="0" xfId="0" applyBorder="1" applyAlignment="1"/>
    <xf numFmtId="0" fontId="13" fillId="0" borderId="0" xfId="0" applyFont="1" applyBorder="1" applyAlignment="1"/>
    <xf numFmtId="0" fontId="14" fillId="0" borderId="0" xfId="0" applyFont="1" applyBorder="1" applyAlignment="1"/>
    <xf numFmtId="0" fontId="0" fillId="0" borderId="0" xfId="0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4" fillId="8" borderId="0" xfId="0" applyFont="1" applyFill="1" applyBorder="1" applyAlignment="1">
      <alignment horizontal="center"/>
    </xf>
    <xf numFmtId="0" fontId="4" fillId="9" borderId="2" xfId="0" applyFont="1" applyFill="1" applyBorder="1" applyAlignment="1">
      <alignment horizontal="center"/>
    </xf>
    <xf numFmtId="0" fontId="12" fillId="0" borderId="3" xfId="0" applyFont="1" applyBorder="1" applyAlignment="1">
      <alignment vertical="top" wrapText="1"/>
    </xf>
    <xf numFmtId="0" fontId="12" fillId="0" borderId="4" xfId="0" applyFont="1" applyBorder="1" applyAlignment="1">
      <alignment horizontal="center" vertical="top" wrapText="1"/>
    </xf>
    <xf numFmtId="0" fontId="12" fillId="5" borderId="4" xfId="0" applyFont="1" applyFill="1" applyBorder="1" applyAlignment="1">
      <alignment vertical="top" wrapText="1"/>
    </xf>
    <xf numFmtId="0" fontId="12" fillId="6" borderId="5" xfId="0" applyFont="1" applyFill="1" applyBorder="1" applyAlignment="1">
      <alignment horizontal="center" vertical="top" wrapText="1"/>
    </xf>
    <xf numFmtId="0" fontId="12" fillId="6" borderId="4" xfId="0" applyFont="1" applyFill="1" applyBorder="1" applyAlignment="1">
      <alignment horizontal="center" vertical="top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NumberFormat="1"/>
    <xf numFmtId="14" fontId="0" fillId="0" borderId="0" xfId="0" applyNumberFormat="1"/>
    <xf numFmtId="14" fontId="0" fillId="0" borderId="0" xfId="0" applyNumberFormat="1" applyAlignment="1">
      <alignment horizontal="left"/>
    </xf>
    <xf numFmtId="0" fontId="0" fillId="0" borderId="0" xfId="0" applyBorder="1"/>
    <xf numFmtId="0" fontId="0" fillId="0" borderId="0" xfId="0" applyFill="1" applyBorder="1" applyAlignment="1"/>
  </cellXfs>
  <cellStyles count="4">
    <cellStyle name="40% - Akzent6" xfId="3" builtinId="51"/>
    <cellStyle name="Hyperlink" xfId="2" builtinId="8"/>
    <cellStyle name="Standard" xfId="0" builtinId="0"/>
    <cellStyle name="Standard_BFUebung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133350</xdr:colOff>
      <xdr:row>2</xdr:row>
      <xdr:rowOff>19050</xdr:rowOff>
    </xdr:from>
    <xdr:to>
      <xdr:col>5</xdr:col>
      <xdr:colOff>0</xdr:colOff>
      <xdr:row>5</xdr:row>
      <xdr:rowOff>142875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657600" y="400050"/>
          <a:ext cx="628650" cy="6953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ürgen Schwenk" refreshedDate="39928.834661574074" createdVersion="3" refreshedVersion="3" minRefreshableVersion="3" recordCount="108">
  <cacheSource type="worksheet">
    <worksheetSource ref="C6:X114" sheet="Basisdaten"/>
  </cacheSource>
  <cacheFields count="22">
    <cacheField name="KW" numFmtId="0">
      <sharedItems containsSemiMixedTypes="0" containsString="0" containsNumber="1" containsInteger="1" minValue="33" maxValue="36"/>
    </cacheField>
    <cacheField name="Datum" numFmtId="14">
      <sharedItems containsSemiMixedTypes="0" containsNonDate="0" containsDate="1" containsString="0" minDate="2008-08-13T00:00:00" maxDate="2008-09-05T00:00:00" count="4">
        <d v="2008-08-13T00:00:00"/>
        <d v="2008-08-20T00:00:00"/>
        <d v="2008-08-27T00:00:00"/>
        <d v="2008-09-04T00:00:00"/>
      </sharedItems>
    </cacheField>
    <cacheField name="Anlagentyp" numFmtId="0">
      <sharedItems count="3">
        <s v="Ziehen"/>
        <s v="Fräsen"/>
        <s v="Seilerei"/>
      </sharedItems>
    </cacheField>
    <cacheField name="AnlagenNr" numFmtId="0">
      <sharedItems containsString="0" containsBlank="1" containsNumber="1" containsInteger="1" minValue="39" maxValue="550"/>
    </cacheField>
    <cacheField name="Schicht" numFmtId="0">
      <sharedItems count="3">
        <s v="F"/>
        <s v="S"/>
        <s v="N"/>
      </sharedItems>
    </cacheField>
    <cacheField name="Bediener" numFmtId="0">
      <sharedItems count="18">
        <s v="Kellner"/>
        <s v="Ferlemann"/>
        <s v="Perker"/>
        <s v="Held"/>
        <s v="-"/>
        <s v="Kilian, F."/>
        <s v="Engel"/>
        <s v="Mutmann"/>
        <s v="Werter, S"/>
        <s v="Lange"/>
        <s v="Georgsdorfer"/>
        <s v="Winter"/>
        <s v="Heisenberger"/>
        <s v="Winkelmann"/>
        <s v="Soldin, G"/>
        <s v="Rotwirt"/>
        <s v="Rollmann,H."/>
        <s v="Solding, G"/>
      </sharedItems>
    </cacheField>
    <cacheField name="Produktionszeit [h]" numFmtId="0">
      <sharedItems containsSemiMixedTypes="0" containsString="0" containsNumber="1" minValue="0" maxValue="6"/>
    </cacheField>
    <cacheField name="Stillstandzeit [h]" numFmtId="0">
      <sharedItems containsSemiMixedTypes="0" containsString="0" containsNumber="1" minValue="2" maxValue="8" count="16">
        <n v="8"/>
        <n v="4.7"/>
        <n v="5.7"/>
        <n v="6.8"/>
        <n v="4"/>
        <n v="3.7"/>
        <n v="3.2"/>
        <n v="3.0999999999999996"/>
        <n v="5"/>
        <n v="4.2"/>
        <n v="2.2000000000000002"/>
        <n v="2.7"/>
        <n v="3.3"/>
        <n v="2"/>
        <n v="5.6"/>
        <n v="3"/>
      </sharedItems>
    </cacheField>
    <cacheField name="Erfüllungsgrad Produktionszeit [%]" numFmtId="167">
      <sharedItems containsSemiMixedTypes="0" containsString="0" containsNumber="1" minValue="0" maxValue="0.75"/>
    </cacheField>
    <cacheField name="Ausbringung [kg]" numFmtId="0">
      <sharedItems containsMixedTypes="1" containsNumber="1" containsInteger="1" minValue="147" maxValue="1656" count="11">
        <s v="-"/>
        <n v="1035"/>
        <n v="587"/>
        <n v="147"/>
        <n v="1110"/>
        <n v="260"/>
        <n v="1656"/>
        <n v="419"/>
        <n v="1365"/>
        <n v="1050"/>
        <n v="300"/>
      </sharedItems>
    </cacheField>
    <cacheField name="Ausbringung [km]" numFmtId="0">
      <sharedItems containsMixedTypes="1" containsNumber="1" minValue="2.9" maxValue="43" count="13">
        <s v="-"/>
        <n v="9.6"/>
        <n v="6.8"/>
        <n v="24"/>
        <n v="43"/>
        <n v="9.8000000000000007"/>
        <n v="30.1"/>
        <n v="2.9"/>
        <n v="5.3"/>
        <n v="3.9"/>
        <n v="5"/>
        <n v="6.5"/>
        <n v="5.0999999999999996"/>
      </sharedItems>
    </cacheField>
    <cacheField name="Material" numFmtId="0">
      <sharedItems/>
    </cacheField>
    <cacheField name="Grund-1" numFmtId="0">
      <sharedItems containsString="0" containsBlank="1" containsNumber="1" containsInteger="1" minValue="10" maxValue="32" count="10">
        <n v="20"/>
        <n v="24"/>
        <n v="25"/>
        <n v="32"/>
        <n v="30"/>
        <n v="11"/>
        <n v="12"/>
        <n v="22"/>
        <n v="10"/>
        <m/>
      </sharedItems>
    </cacheField>
    <cacheField name="Dauer-1 [Min]" numFmtId="0">
      <sharedItems containsString="0" containsBlank="1" containsNumber="1" containsInteger="1" minValue="80" maxValue="480"/>
    </cacheField>
    <cacheField name="Grund-2" numFmtId="0">
      <sharedItems containsString="0" containsBlank="1" containsNumber="1" containsInteger="1" minValue="10" maxValue="32"/>
    </cacheField>
    <cacheField name="Dauer-2 [Min]" numFmtId="0">
      <sharedItems containsString="0" containsBlank="1" containsNumber="1" containsInteger="1" minValue="15" maxValue="240"/>
    </cacheField>
    <cacheField name="Grund-3" numFmtId="0">
      <sharedItems containsString="0" containsBlank="1" containsNumber="1" containsInteger="1" minValue="10" maxValue="32"/>
    </cacheField>
    <cacheField name="Dauer-3 [Min]" numFmtId="0">
      <sharedItems containsString="0" containsBlank="1" containsNumber="1" containsInteger="1" minValue="10" maxValue="110"/>
    </cacheField>
    <cacheField name="Grund-4" numFmtId="0">
      <sharedItems containsString="0" containsBlank="1" containsNumber="1" containsInteger="1" minValue="23" maxValue="32"/>
    </cacheField>
    <cacheField name="Dauer-4 [Min]" numFmtId="0">
      <sharedItems containsString="0" containsBlank="1" containsNumber="1" containsInteger="1" minValue="10" maxValue="30"/>
    </cacheField>
    <cacheField name="Grund-5" numFmtId="0">
      <sharedItems containsBlank="1"/>
    </cacheField>
    <cacheField name="Dauer-5 [Min]" numFmtId="0">
      <sharedItems containsBlank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8">
  <r>
    <n v="33"/>
    <x v="0"/>
    <x v="0"/>
    <n v="39"/>
    <x v="0"/>
    <x v="0"/>
    <n v="0"/>
    <x v="0"/>
    <n v="0"/>
    <x v="0"/>
    <x v="0"/>
    <s v="Lieferant A"/>
    <x v="0"/>
    <n v="480"/>
    <m/>
    <m/>
    <m/>
    <m/>
    <m/>
    <m/>
    <m/>
    <m/>
  </r>
  <r>
    <n v="33"/>
    <x v="0"/>
    <x v="0"/>
    <n v="40"/>
    <x v="0"/>
    <x v="0"/>
    <n v="0"/>
    <x v="0"/>
    <n v="0"/>
    <x v="0"/>
    <x v="0"/>
    <s v="Lieferant A"/>
    <x v="1"/>
    <n v="480"/>
    <m/>
    <m/>
    <m/>
    <m/>
    <m/>
    <m/>
    <m/>
    <m/>
  </r>
  <r>
    <n v="33"/>
    <x v="0"/>
    <x v="0"/>
    <n v="41"/>
    <x v="0"/>
    <x v="1"/>
    <n v="0"/>
    <x v="0"/>
    <n v="0"/>
    <x v="0"/>
    <x v="0"/>
    <s v="Lieferant A"/>
    <x v="2"/>
    <n v="240"/>
    <n v="24"/>
    <n v="210"/>
    <n v="23"/>
    <n v="30"/>
    <m/>
    <m/>
    <m/>
    <m/>
  </r>
  <r>
    <n v="33"/>
    <x v="0"/>
    <x v="0"/>
    <n v="39"/>
    <x v="1"/>
    <x v="2"/>
    <n v="0"/>
    <x v="0"/>
    <n v="0"/>
    <x v="0"/>
    <x v="0"/>
    <s v="Lieferant B"/>
    <x v="3"/>
    <n v="480"/>
    <m/>
    <m/>
    <m/>
    <m/>
    <m/>
    <m/>
    <m/>
    <m/>
  </r>
  <r>
    <n v="33"/>
    <x v="0"/>
    <x v="0"/>
    <n v="40"/>
    <x v="1"/>
    <x v="2"/>
    <n v="0"/>
    <x v="0"/>
    <n v="0"/>
    <x v="0"/>
    <x v="0"/>
    <s v="Lieferant B"/>
    <x v="3"/>
    <n v="480"/>
    <m/>
    <m/>
    <m/>
    <m/>
    <m/>
    <m/>
    <m/>
    <m/>
  </r>
  <r>
    <n v="33"/>
    <x v="0"/>
    <x v="0"/>
    <n v="41"/>
    <x v="1"/>
    <x v="3"/>
    <n v="3.3"/>
    <x v="1"/>
    <n v="0.41249999999999998"/>
    <x v="1"/>
    <x v="0"/>
    <s v="Lieferant A"/>
    <x v="0"/>
    <n v="130"/>
    <n v="32"/>
    <n v="100"/>
    <n v="11"/>
    <n v="50"/>
    <m/>
    <m/>
    <m/>
    <m/>
  </r>
  <r>
    <n v="33"/>
    <x v="0"/>
    <x v="0"/>
    <n v="39"/>
    <x v="2"/>
    <x v="4"/>
    <n v="0"/>
    <x v="0"/>
    <n v="0"/>
    <x v="0"/>
    <x v="0"/>
    <s v="Lieferant C"/>
    <x v="4"/>
    <n v="480"/>
    <m/>
    <m/>
    <m/>
    <m/>
    <m/>
    <m/>
    <m/>
    <m/>
  </r>
  <r>
    <n v="33"/>
    <x v="0"/>
    <x v="0"/>
    <n v="40"/>
    <x v="2"/>
    <x v="4"/>
    <n v="0"/>
    <x v="0"/>
    <n v="0"/>
    <x v="0"/>
    <x v="0"/>
    <s v="Lieferant A"/>
    <x v="4"/>
    <n v="480"/>
    <m/>
    <m/>
    <m/>
    <m/>
    <m/>
    <m/>
    <m/>
    <m/>
  </r>
  <r>
    <n v="33"/>
    <x v="0"/>
    <x v="0"/>
    <n v="41"/>
    <x v="2"/>
    <x v="5"/>
    <n v="2.2999999999999998"/>
    <x v="2"/>
    <n v="0.28749999999999998"/>
    <x v="2"/>
    <x v="0"/>
    <s v="Lieferant A"/>
    <x v="5"/>
    <n v="165"/>
    <n v="20"/>
    <n v="150"/>
    <n v="22"/>
    <n v="30"/>
    <m/>
    <m/>
    <m/>
    <m/>
  </r>
  <r>
    <n v="34"/>
    <x v="1"/>
    <x v="0"/>
    <n v="39"/>
    <x v="0"/>
    <x v="6"/>
    <n v="0"/>
    <x v="0"/>
    <n v="0"/>
    <x v="0"/>
    <x v="0"/>
    <s v="Lieferant A"/>
    <x v="0"/>
    <n v="480"/>
    <m/>
    <m/>
    <m/>
    <m/>
    <m/>
    <m/>
    <m/>
    <m/>
  </r>
  <r>
    <n v="34"/>
    <x v="1"/>
    <x v="0"/>
    <n v="40"/>
    <x v="0"/>
    <x v="6"/>
    <n v="1.2"/>
    <x v="3"/>
    <n v="0.15"/>
    <x v="3"/>
    <x v="0"/>
    <s v="Lieferant A"/>
    <x v="6"/>
    <n v="170"/>
    <n v="24"/>
    <n v="120"/>
    <n v="11"/>
    <n v="110"/>
    <n v="23"/>
    <n v="10"/>
    <m/>
    <m/>
  </r>
  <r>
    <n v="34"/>
    <x v="1"/>
    <x v="0"/>
    <n v="41"/>
    <x v="0"/>
    <x v="1"/>
    <n v="4"/>
    <x v="4"/>
    <n v="0.5"/>
    <x v="4"/>
    <x v="0"/>
    <s v="Lieferant A"/>
    <x v="5"/>
    <n v="240"/>
    <m/>
    <m/>
    <m/>
    <m/>
    <m/>
    <m/>
    <m/>
    <m/>
  </r>
  <r>
    <n v="34"/>
    <x v="1"/>
    <x v="0"/>
    <n v="39"/>
    <x v="1"/>
    <x v="2"/>
    <n v="0"/>
    <x v="0"/>
    <n v="0"/>
    <x v="0"/>
    <x v="0"/>
    <s v="Lieferant A"/>
    <x v="0"/>
    <n v="480"/>
    <m/>
    <m/>
    <m/>
    <m/>
    <m/>
    <m/>
    <m/>
    <m/>
  </r>
  <r>
    <n v="34"/>
    <x v="1"/>
    <x v="0"/>
    <n v="40"/>
    <x v="1"/>
    <x v="2"/>
    <n v="3.3"/>
    <x v="1"/>
    <n v="0.41249999999999998"/>
    <x v="5"/>
    <x v="0"/>
    <s v="Lieferant C"/>
    <x v="5"/>
    <n v="120"/>
    <n v="12"/>
    <n v="90"/>
    <n v="32"/>
    <n v="50"/>
    <n v="23"/>
    <n v="20"/>
    <m/>
    <m/>
  </r>
  <r>
    <n v="34"/>
    <x v="1"/>
    <x v="0"/>
    <n v="41"/>
    <x v="1"/>
    <x v="3"/>
    <n v="4.3"/>
    <x v="5"/>
    <n v="0.53749999999999998"/>
    <x v="6"/>
    <x v="0"/>
    <s v="Lieferant C"/>
    <x v="5"/>
    <n v="220"/>
    <m/>
    <m/>
    <m/>
    <m/>
    <m/>
    <m/>
    <m/>
    <m/>
  </r>
  <r>
    <n v="34"/>
    <x v="1"/>
    <x v="0"/>
    <n v="39"/>
    <x v="2"/>
    <x v="7"/>
    <n v="0"/>
    <x v="0"/>
    <n v="0"/>
    <x v="0"/>
    <x v="0"/>
    <s v="Lieferant C"/>
    <x v="0"/>
    <n v="480"/>
    <m/>
    <m/>
    <m/>
    <m/>
    <m/>
    <m/>
    <m/>
    <m/>
  </r>
  <r>
    <n v="34"/>
    <x v="1"/>
    <x v="0"/>
    <n v="40"/>
    <x v="2"/>
    <x v="7"/>
    <n v="4.8"/>
    <x v="6"/>
    <n v="0.6"/>
    <x v="7"/>
    <x v="0"/>
    <s v="Lieferant C"/>
    <x v="5"/>
    <n v="90"/>
    <n v="32"/>
    <n v="60"/>
    <n v="22"/>
    <n v="30"/>
    <n v="23"/>
    <n v="10"/>
    <m/>
    <m/>
  </r>
  <r>
    <n v="34"/>
    <x v="1"/>
    <x v="0"/>
    <n v="41"/>
    <x v="2"/>
    <x v="8"/>
    <n v="4.9000000000000004"/>
    <x v="7"/>
    <n v="0.61250000000000004"/>
    <x v="8"/>
    <x v="0"/>
    <s v="Lieferant C"/>
    <x v="5"/>
    <n v="150"/>
    <n v="32"/>
    <n v="20"/>
    <n v="23"/>
    <n v="15"/>
    <m/>
    <m/>
    <m/>
    <m/>
  </r>
  <r>
    <n v="33"/>
    <x v="0"/>
    <x v="1"/>
    <n v="505"/>
    <x v="0"/>
    <x v="9"/>
    <n v="3"/>
    <x v="8"/>
    <n v="0.375"/>
    <x v="0"/>
    <x v="1"/>
    <s v="-"/>
    <x v="7"/>
    <n v="240"/>
    <n v="12"/>
    <n v="40"/>
    <n v="32"/>
    <n v="20"/>
    <m/>
    <m/>
    <m/>
    <m/>
  </r>
  <r>
    <n v="33"/>
    <x v="0"/>
    <x v="1"/>
    <n v="509"/>
    <x v="0"/>
    <x v="9"/>
    <n v="0"/>
    <x v="0"/>
    <n v="0"/>
    <x v="0"/>
    <x v="0"/>
    <s v="-"/>
    <x v="7"/>
    <n v="240"/>
    <n v="10"/>
    <n v="240"/>
    <m/>
    <m/>
    <m/>
    <m/>
    <m/>
    <m/>
  </r>
  <r>
    <n v="33"/>
    <x v="0"/>
    <x v="1"/>
    <n v="550"/>
    <x v="0"/>
    <x v="9"/>
    <n v="0"/>
    <x v="0"/>
    <n v="0"/>
    <x v="0"/>
    <x v="0"/>
    <s v="-"/>
    <x v="7"/>
    <n v="240"/>
    <n v="10"/>
    <n v="240"/>
    <m/>
    <m/>
    <m/>
    <m/>
    <m/>
    <m/>
  </r>
  <r>
    <n v="33"/>
    <x v="0"/>
    <x v="1"/>
    <n v="505"/>
    <x v="1"/>
    <x v="10"/>
    <n v="3.8"/>
    <x v="9"/>
    <n v="0.47499999999999998"/>
    <x v="0"/>
    <x v="2"/>
    <s v="-"/>
    <x v="8"/>
    <n v="180"/>
    <n v="12"/>
    <n v="40"/>
    <n v="32"/>
    <n v="30"/>
    <m/>
    <m/>
    <m/>
    <m/>
  </r>
  <r>
    <n v="33"/>
    <x v="0"/>
    <x v="1"/>
    <n v="509"/>
    <x v="1"/>
    <x v="10"/>
    <n v="3.8"/>
    <x v="9"/>
    <n v="0.47499999999999998"/>
    <x v="0"/>
    <x v="3"/>
    <s v="-"/>
    <x v="8"/>
    <n v="120"/>
    <n v="12"/>
    <n v="80"/>
    <n v="32"/>
    <n v="50"/>
    <m/>
    <m/>
    <m/>
    <m/>
  </r>
  <r>
    <n v="33"/>
    <x v="0"/>
    <x v="1"/>
    <n v="550"/>
    <x v="1"/>
    <x v="10"/>
    <n v="0"/>
    <x v="0"/>
    <n v="0"/>
    <x v="0"/>
    <x v="0"/>
    <s v="-"/>
    <x v="8"/>
    <n v="480"/>
    <m/>
    <m/>
    <m/>
    <m/>
    <m/>
    <m/>
    <m/>
    <m/>
  </r>
  <r>
    <n v="33"/>
    <x v="0"/>
    <x v="1"/>
    <n v="505"/>
    <x v="2"/>
    <x v="7"/>
    <n v="0"/>
    <x v="0"/>
    <n v="0"/>
    <x v="0"/>
    <x v="0"/>
    <s v="-"/>
    <x v="8"/>
    <n v="480"/>
    <m/>
    <m/>
    <m/>
    <m/>
    <m/>
    <m/>
    <m/>
    <m/>
  </r>
  <r>
    <n v="33"/>
    <x v="0"/>
    <x v="1"/>
    <n v="509"/>
    <x v="2"/>
    <x v="7"/>
    <n v="0"/>
    <x v="0"/>
    <n v="0"/>
    <x v="0"/>
    <x v="0"/>
    <s v="-"/>
    <x v="8"/>
    <n v="480"/>
    <m/>
    <m/>
    <m/>
    <m/>
    <m/>
    <m/>
    <m/>
    <m/>
  </r>
  <r>
    <n v="33"/>
    <x v="0"/>
    <x v="1"/>
    <n v="550"/>
    <x v="2"/>
    <x v="7"/>
    <n v="0"/>
    <x v="0"/>
    <n v="0"/>
    <x v="0"/>
    <x v="0"/>
    <s v="-"/>
    <x v="8"/>
    <n v="480"/>
    <m/>
    <m/>
    <m/>
    <m/>
    <m/>
    <m/>
    <m/>
    <m/>
  </r>
  <r>
    <n v="34"/>
    <x v="1"/>
    <x v="1"/>
    <n v="505"/>
    <x v="0"/>
    <x v="9"/>
    <n v="0"/>
    <x v="0"/>
    <n v="0"/>
    <x v="0"/>
    <x v="0"/>
    <s v="-"/>
    <x v="3"/>
    <n v="480"/>
    <m/>
    <m/>
    <m/>
    <m/>
    <m/>
    <m/>
    <m/>
    <m/>
  </r>
  <r>
    <n v="34"/>
    <x v="1"/>
    <x v="1"/>
    <n v="509"/>
    <x v="0"/>
    <x v="9"/>
    <n v="0"/>
    <x v="0"/>
    <n v="0"/>
    <x v="0"/>
    <x v="0"/>
    <s v="-"/>
    <x v="3"/>
    <n v="480"/>
    <m/>
    <m/>
    <m/>
    <m/>
    <m/>
    <m/>
    <m/>
    <m/>
  </r>
  <r>
    <n v="34"/>
    <x v="1"/>
    <x v="1"/>
    <n v="550"/>
    <x v="0"/>
    <x v="9"/>
    <n v="0"/>
    <x v="0"/>
    <n v="0"/>
    <x v="0"/>
    <x v="0"/>
    <s v="-"/>
    <x v="3"/>
    <n v="480"/>
    <m/>
    <m/>
    <m/>
    <m/>
    <m/>
    <m/>
    <m/>
    <m/>
  </r>
  <r>
    <n v="34"/>
    <x v="1"/>
    <x v="1"/>
    <n v="505"/>
    <x v="1"/>
    <x v="10"/>
    <n v="0"/>
    <x v="0"/>
    <n v="0"/>
    <x v="0"/>
    <x v="0"/>
    <s v="-"/>
    <x v="8"/>
    <n v="480"/>
    <m/>
    <m/>
    <m/>
    <m/>
    <m/>
    <m/>
    <m/>
    <m/>
  </r>
  <r>
    <n v="34"/>
    <x v="1"/>
    <x v="1"/>
    <n v="509"/>
    <x v="1"/>
    <x v="10"/>
    <n v="5.8"/>
    <x v="10"/>
    <n v="0.72499999999999998"/>
    <x v="0"/>
    <x v="4"/>
    <s v="-"/>
    <x v="6"/>
    <n v="80"/>
    <n v="32"/>
    <n v="50"/>
    <m/>
    <m/>
    <m/>
    <m/>
    <m/>
    <m/>
  </r>
  <r>
    <n v="34"/>
    <x v="1"/>
    <x v="1"/>
    <n v="550"/>
    <x v="1"/>
    <x v="10"/>
    <n v="0"/>
    <x v="0"/>
    <n v="0"/>
    <x v="0"/>
    <x v="0"/>
    <s v="-"/>
    <x v="8"/>
    <n v="480"/>
    <m/>
    <m/>
    <m/>
    <m/>
    <m/>
    <m/>
    <m/>
    <m/>
  </r>
  <r>
    <n v="34"/>
    <x v="1"/>
    <x v="1"/>
    <n v="505"/>
    <x v="2"/>
    <x v="11"/>
    <n v="5.3"/>
    <x v="11"/>
    <n v="0.66249999999999998"/>
    <x v="0"/>
    <x v="5"/>
    <s v="-"/>
    <x v="3"/>
    <n v="90"/>
    <n v="12"/>
    <n v="40"/>
    <n v="11"/>
    <n v="30"/>
    <m/>
    <m/>
    <m/>
    <m/>
  </r>
  <r>
    <n v="34"/>
    <x v="1"/>
    <x v="1"/>
    <n v="509"/>
    <x v="2"/>
    <x v="11"/>
    <n v="4.8"/>
    <x v="6"/>
    <n v="0.6"/>
    <x v="0"/>
    <x v="6"/>
    <s v="-"/>
    <x v="8"/>
    <n v="100"/>
    <n v="11"/>
    <n v="30"/>
    <n v="12"/>
    <n v="30"/>
    <n v="32"/>
    <n v="30"/>
    <s v="-"/>
    <s v="-"/>
  </r>
  <r>
    <n v="34"/>
    <x v="1"/>
    <x v="1"/>
    <n v="550"/>
    <x v="2"/>
    <x v="11"/>
    <n v="0"/>
    <x v="0"/>
    <n v="0"/>
    <x v="0"/>
    <x v="0"/>
    <s v="-"/>
    <x v="3"/>
    <n v="480"/>
    <m/>
    <m/>
    <m/>
    <m/>
    <m/>
    <m/>
    <m/>
    <m/>
  </r>
  <r>
    <n v="33"/>
    <x v="0"/>
    <x v="2"/>
    <n v="305"/>
    <x v="0"/>
    <x v="12"/>
    <n v="3"/>
    <x v="8"/>
    <n v="0.375"/>
    <x v="0"/>
    <x v="7"/>
    <s v="-"/>
    <x v="7"/>
    <n v="240"/>
    <n v="12"/>
    <n v="60"/>
    <m/>
    <m/>
    <m/>
    <m/>
    <m/>
    <m/>
  </r>
  <r>
    <n v="33"/>
    <x v="0"/>
    <x v="2"/>
    <m/>
    <x v="0"/>
    <x v="4"/>
    <n v="0"/>
    <x v="0"/>
    <n v="0"/>
    <x v="0"/>
    <x v="0"/>
    <s v="-"/>
    <x v="9"/>
    <m/>
    <m/>
    <m/>
    <m/>
    <m/>
    <m/>
    <m/>
    <m/>
    <m/>
  </r>
  <r>
    <n v="33"/>
    <x v="0"/>
    <x v="2"/>
    <n v="308"/>
    <x v="0"/>
    <x v="4"/>
    <n v="0"/>
    <x v="0"/>
    <n v="0"/>
    <x v="0"/>
    <x v="0"/>
    <s v="-"/>
    <x v="9"/>
    <m/>
    <m/>
    <m/>
    <m/>
    <m/>
    <m/>
    <m/>
    <m/>
    <m/>
  </r>
  <r>
    <n v="33"/>
    <x v="0"/>
    <x v="2"/>
    <n v="305"/>
    <x v="1"/>
    <x v="4"/>
    <n v="0"/>
    <x v="0"/>
    <n v="0"/>
    <x v="0"/>
    <x v="0"/>
    <s v="-"/>
    <x v="8"/>
    <n v="480"/>
    <m/>
    <m/>
    <m/>
    <m/>
    <m/>
    <m/>
    <m/>
    <m/>
  </r>
  <r>
    <n v="33"/>
    <x v="0"/>
    <x v="2"/>
    <m/>
    <x v="1"/>
    <x v="4"/>
    <n v="0"/>
    <x v="0"/>
    <n v="0"/>
    <x v="0"/>
    <x v="0"/>
    <s v="-"/>
    <x v="9"/>
    <m/>
    <m/>
    <m/>
    <m/>
    <m/>
    <m/>
    <m/>
    <m/>
    <m/>
  </r>
  <r>
    <n v="33"/>
    <x v="0"/>
    <x v="2"/>
    <n v="308"/>
    <x v="1"/>
    <x v="4"/>
    <n v="0"/>
    <x v="0"/>
    <n v="0"/>
    <x v="0"/>
    <x v="0"/>
    <s v="-"/>
    <x v="8"/>
    <n v="480"/>
    <m/>
    <m/>
    <m/>
    <m/>
    <m/>
    <m/>
    <m/>
    <m/>
  </r>
  <r>
    <n v="33"/>
    <x v="0"/>
    <x v="2"/>
    <n v="305"/>
    <x v="2"/>
    <x v="5"/>
    <n v="4.7"/>
    <x v="12"/>
    <n v="0.58750000000000002"/>
    <x v="0"/>
    <x v="8"/>
    <s v="-"/>
    <x v="6"/>
    <n v="160"/>
    <n v="32"/>
    <n v="20"/>
    <n v="22"/>
    <n v="10"/>
    <m/>
    <m/>
    <m/>
    <m/>
  </r>
  <r>
    <n v="33"/>
    <x v="0"/>
    <x v="2"/>
    <m/>
    <x v="2"/>
    <x v="4"/>
    <n v="0"/>
    <x v="0"/>
    <n v="0"/>
    <x v="0"/>
    <x v="0"/>
    <s v="-"/>
    <x v="9"/>
    <m/>
    <m/>
    <m/>
    <m/>
    <m/>
    <m/>
    <m/>
    <m/>
    <m/>
  </r>
  <r>
    <n v="33"/>
    <x v="0"/>
    <x v="2"/>
    <n v="308"/>
    <x v="2"/>
    <x v="11"/>
    <n v="4.3"/>
    <x v="5"/>
    <n v="0.53749999999999998"/>
    <x v="0"/>
    <x v="9"/>
    <s v="-"/>
    <x v="6"/>
    <n v="180"/>
    <n v="32"/>
    <n v="15"/>
    <n v="10"/>
    <n v="10"/>
    <m/>
    <m/>
    <m/>
    <m/>
  </r>
  <r>
    <n v="34"/>
    <x v="1"/>
    <x v="2"/>
    <n v="305"/>
    <x v="0"/>
    <x v="12"/>
    <n v="4.7"/>
    <x v="12"/>
    <n v="0.58750000000000002"/>
    <x v="0"/>
    <x v="10"/>
    <s v="-"/>
    <x v="6"/>
    <n v="180"/>
    <n v="22"/>
    <n v="20"/>
    <m/>
    <m/>
    <m/>
    <m/>
    <m/>
    <m/>
  </r>
  <r>
    <n v="34"/>
    <x v="1"/>
    <x v="2"/>
    <m/>
    <x v="0"/>
    <x v="4"/>
    <n v="0"/>
    <x v="0"/>
    <n v="0"/>
    <x v="0"/>
    <x v="0"/>
    <s v="-"/>
    <x v="9"/>
    <m/>
    <m/>
    <m/>
    <m/>
    <m/>
    <m/>
    <m/>
    <m/>
    <m/>
  </r>
  <r>
    <n v="34"/>
    <x v="1"/>
    <x v="2"/>
    <n v="308"/>
    <x v="0"/>
    <x v="13"/>
    <n v="0"/>
    <x v="0"/>
    <n v="0"/>
    <x v="0"/>
    <x v="0"/>
    <s v="-"/>
    <x v="3"/>
    <n v="480"/>
    <m/>
    <m/>
    <m/>
    <m/>
    <m/>
    <m/>
    <m/>
    <m/>
  </r>
  <r>
    <n v="34"/>
    <x v="1"/>
    <x v="2"/>
    <n v="305"/>
    <x v="1"/>
    <x v="4"/>
    <n v="0"/>
    <x v="0"/>
    <n v="0"/>
    <x v="0"/>
    <x v="0"/>
    <s v="-"/>
    <x v="8"/>
    <n v="480"/>
    <m/>
    <m/>
    <m/>
    <m/>
    <m/>
    <m/>
    <m/>
    <m/>
  </r>
  <r>
    <n v="34"/>
    <x v="1"/>
    <x v="2"/>
    <m/>
    <x v="1"/>
    <x v="4"/>
    <n v="0"/>
    <x v="0"/>
    <n v="0"/>
    <x v="0"/>
    <x v="0"/>
    <s v="-"/>
    <x v="9"/>
    <m/>
    <m/>
    <m/>
    <m/>
    <m/>
    <m/>
    <m/>
    <m/>
    <m/>
  </r>
  <r>
    <n v="34"/>
    <x v="1"/>
    <x v="2"/>
    <n v="308"/>
    <x v="1"/>
    <x v="4"/>
    <n v="0"/>
    <x v="0"/>
    <n v="0"/>
    <x v="0"/>
    <x v="0"/>
    <s v="-"/>
    <x v="8"/>
    <n v="480"/>
    <m/>
    <m/>
    <m/>
    <m/>
    <m/>
    <m/>
    <m/>
    <m/>
  </r>
  <r>
    <n v="34"/>
    <x v="1"/>
    <x v="2"/>
    <n v="305"/>
    <x v="2"/>
    <x v="14"/>
    <n v="6"/>
    <x v="13"/>
    <n v="0.75"/>
    <x v="0"/>
    <x v="11"/>
    <s v="-"/>
    <x v="6"/>
    <n v="90"/>
    <n v="22"/>
    <n v="20"/>
    <n v="32"/>
    <n v="10"/>
    <m/>
    <m/>
    <m/>
    <m/>
  </r>
  <r>
    <n v="34"/>
    <x v="1"/>
    <x v="2"/>
    <m/>
    <x v="2"/>
    <x v="4"/>
    <n v="0"/>
    <x v="0"/>
    <n v="0"/>
    <x v="0"/>
    <x v="0"/>
    <s v="-"/>
    <x v="9"/>
    <m/>
    <m/>
    <m/>
    <m/>
    <m/>
    <m/>
    <m/>
    <m/>
    <m/>
  </r>
  <r>
    <n v="34"/>
    <x v="1"/>
    <x v="2"/>
    <n v="308"/>
    <x v="2"/>
    <x v="4"/>
    <n v="0"/>
    <x v="0"/>
    <n v="0"/>
    <x v="0"/>
    <x v="0"/>
    <s v="-"/>
    <x v="8"/>
    <n v="480"/>
    <m/>
    <m/>
    <m/>
    <m/>
    <m/>
    <m/>
    <m/>
    <m/>
  </r>
  <r>
    <n v="35"/>
    <x v="2"/>
    <x v="0"/>
    <n v="39"/>
    <x v="0"/>
    <x v="0"/>
    <n v="0"/>
    <x v="0"/>
    <n v="0"/>
    <x v="0"/>
    <x v="0"/>
    <s v="Lieferant A"/>
    <x v="0"/>
    <n v="480"/>
    <m/>
    <m/>
    <m/>
    <m/>
    <m/>
    <m/>
    <m/>
    <m/>
  </r>
  <r>
    <n v="35"/>
    <x v="2"/>
    <x v="0"/>
    <n v="40"/>
    <x v="0"/>
    <x v="0"/>
    <n v="3.3"/>
    <x v="1"/>
    <n v="0.41249999999999998"/>
    <x v="9"/>
    <x v="0"/>
    <s v="Lieferant A"/>
    <x v="1"/>
    <n v="130"/>
    <m/>
    <m/>
    <m/>
    <m/>
    <m/>
    <m/>
    <m/>
    <m/>
  </r>
  <r>
    <n v="35"/>
    <x v="2"/>
    <x v="0"/>
    <n v="41"/>
    <x v="0"/>
    <x v="1"/>
    <n v="0"/>
    <x v="0"/>
    <n v="0"/>
    <x v="0"/>
    <x v="0"/>
    <s v="Lieferant A"/>
    <x v="2"/>
    <n v="240"/>
    <n v="24"/>
    <n v="210"/>
    <n v="23"/>
    <n v="30"/>
    <m/>
    <m/>
    <m/>
    <m/>
  </r>
  <r>
    <n v="35"/>
    <x v="2"/>
    <x v="0"/>
    <n v="39"/>
    <x v="1"/>
    <x v="2"/>
    <n v="0"/>
    <x v="0"/>
    <n v="0"/>
    <x v="0"/>
    <x v="0"/>
    <s v="Lieferant B"/>
    <x v="3"/>
    <n v="480"/>
    <m/>
    <m/>
    <m/>
    <m/>
    <m/>
    <m/>
    <m/>
    <m/>
  </r>
  <r>
    <n v="35"/>
    <x v="2"/>
    <x v="0"/>
    <n v="40"/>
    <x v="1"/>
    <x v="2"/>
    <n v="0"/>
    <x v="0"/>
    <n v="0"/>
    <x v="0"/>
    <x v="0"/>
    <s v="Lieferant B"/>
    <x v="3"/>
    <n v="480"/>
    <m/>
    <m/>
    <m/>
    <m/>
    <m/>
    <m/>
    <m/>
    <m/>
  </r>
  <r>
    <n v="35"/>
    <x v="2"/>
    <x v="0"/>
    <n v="41"/>
    <x v="1"/>
    <x v="3"/>
    <n v="3.3"/>
    <x v="1"/>
    <n v="0.41249999999999998"/>
    <x v="1"/>
    <x v="0"/>
    <s v="Lieferant A"/>
    <x v="0"/>
    <n v="130"/>
    <n v="32"/>
    <n v="100"/>
    <n v="11"/>
    <n v="50"/>
    <m/>
    <m/>
    <m/>
    <m/>
  </r>
  <r>
    <n v="35"/>
    <x v="2"/>
    <x v="0"/>
    <n v="39"/>
    <x v="2"/>
    <x v="4"/>
    <n v="0"/>
    <x v="0"/>
    <n v="0"/>
    <x v="0"/>
    <x v="0"/>
    <s v="Lieferant C"/>
    <x v="4"/>
    <n v="480"/>
    <m/>
    <m/>
    <m/>
    <m/>
    <m/>
    <m/>
    <m/>
    <m/>
  </r>
  <r>
    <n v="35"/>
    <x v="2"/>
    <x v="0"/>
    <n v="40"/>
    <x v="2"/>
    <x v="4"/>
    <n v="0"/>
    <x v="0"/>
    <n v="0"/>
    <x v="0"/>
    <x v="0"/>
    <s v="Lieferant A"/>
    <x v="4"/>
    <n v="480"/>
    <m/>
    <m/>
    <m/>
    <m/>
    <m/>
    <m/>
    <m/>
    <m/>
  </r>
  <r>
    <n v="35"/>
    <x v="2"/>
    <x v="0"/>
    <n v="41"/>
    <x v="2"/>
    <x v="8"/>
    <n v="2.2999999999999998"/>
    <x v="2"/>
    <n v="0.28749999999999998"/>
    <x v="2"/>
    <x v="0"/>
    <s v="Lieferant A"/>
    <x v="5"/>
    <n v="165"/>
    <n v="20"/>
    <n v="150"/>
    <n v="22"/>
    <n v="30"/>
    <m/>
    <m/>
    <m/>
    <m/>
  </r>
  <r>
    <n v="36"/>
    <x v="3"/>
    <x v="0"/>
    <n v="39"/>
    <x v="0"/>
    <x v="6"/>
    <n v="0"/>
    <x v="0"/>
    <n v="0"/>
    <x v="0"/>
    <x v="0"/>
    <s v="Lieferant A"/>
    <x v="0"/>
    <n v="480"/>
    <m/>
    <m/>
    <m/>
    <m/>
    <m/>
    <m/>
    <m/>
    <m/>
  </r>
  <r>
    <n v="36"/>
    <x v="3"/>
    <x v="0"/>
    <n v="40"/>
    <x v="0"/>
    <x v="6"/>
    <n v="2.4"/>
    <x v="14"/>
    <n v="0.3"/>
    <x v="10"/>
    <x v="0"/>
    <s v="Lieferant A"/>
    <x v="6"/>
    <n v="120"/>
    <n v="24"/>
    <n v="60"/>
    <n v="11"/>
    <n v="50"/>
    <n v="23"/>
    <n v="10"/>
    <m/>
    <m/>
  </r>
  <r>
    <n v="36"/>
    <x v="3"/>
    <x v="0"/>
    <n v="41"/>
    <x v="0"/>
    <x v="1"/>
    <n v="4"/>
    <x v="4"/>
    <n v="0.5"/>
    <x v="4"/>
    <x v="0"/>
    <s v="Lieferant A"/>
    <x v="5"/>
    <n v="240"/>
    <m/>
    <m/>
    <m/>
    <m/>
    <m/>
    <m/>
    <m/>
    <m/>
  </r>
  <r>
    <n v="36"/>
    <x v="3"/>
    <x v="0"/>
    <n v="39"/>
    <x v="1"/>
    <x v="2"/>
    <n v="0"/>
    <x v="0"/>
    <n v="0"/>
    <x v="0"/>
    <x v="0"/>
    <s v="Lieferant A"/>
    <x v="0"/>
    <n v="480"/>
    <m/>
    <m/>
    <m/>
    <m/>
    <m/>
    <m/>
    <m/>
    <m/>
  </r>
  <r>
    <n v="36"/>
    <x v="3"/>
    <x v="0"/>
    <n v="40"/>
    <x v="1"/>
    <x v="2"/>
    <n v="3.3"/>
    <x v="1"/>
    <n v="0.41249999999999998"/>
    <x v="5"/>
    <x v="0"/>
    <s v="Lieferant C"/>
    <x v="5"/>
    <n v="120"/>
    <n v="12"/>
    <n v="90"/>
    <n v="32"/>
    <n v="50"/>
    <n v="23"/>
    <n v="20"/>
    <m/>
    <m/>
  </r>
  <r>
    <n v="36"/>
    <x v="3"/>
    <x v="0"/>
    <n v="41"/>
    <x v="1"/>
    <x v="3"/>
    <n v="4.3"/>
    <x v="5"/>
    <n v="0.53749999999999998"/>
    <x v="6"/>
    <x v="0"/>
    <s v="Lieferant C"/>
    <x v="5"/>
    <n v="220"/>
    <m/>
    <m/>
    <m/>
    <m/>
    <m/>
    <m/>
    <m/>
    <m/>
  </r>
  <r>
    <n v="36"/>
    <x v="3"/>
    <x v="0"/>
    <n v="39"/>
    <x v="2"/>
    <x v="7"/>
    <n v="0"/>
    <x v="0"/>
    <n v="0"/>
    <x v="0"/>
    <x v="0"/>
    <s v="Lieferant C"/>
    <x v="0"/>
    <n v="480"/>
    <m/>
    <m/>
    <m/>
    <m/>
    <m/>
    <m/>
    <m/>
    <m/>
  </r>
  <r>
    <n v="36"/>
    <x v="3"/>
    <x v="0"/>
    <n v="40"/>
    <x v="2"/>
    <x v="7"/>
    <n v="4.8"/>
    <x v="6"/>
    <n v="0.6"/>
    <x v="7"/>
    <x v="0"/>
    <s v="Lieferant C"/>
    <x v="5"/>
    <n v="90"/>
    <n v="32"/>
    <n v="60"/>
    <n v="22"/>
    <n v="30"/>
    <n v="23"/>
    <n v="10"/>
    <m/>
    <m/>
  </r>
  <r>
    <n v="36"/>
    <x v="3"/>
    <x v="0"/>
    <n v="41"/>
    <x v="2"/>
    <x v="8"/>
    <n v="4.9000000000000004"/>
    <x v="7"/>
    <n v="0.61250000000000004"/>
    <x v="8"/>
    <x v="0"/>
    <s v="Lieferant C"/>
    <x v="5"/>
    <n v="150"/>
    <n v="32"/>
    <n v="20"/>
    <n v="23"/>
    <n v="15"/>
    <m/>
    <m/>
    <m/>
    <m/>
  </r>
  <r>
    <n v="35"/>
    <x v="2"/>
    <x v="1"/>
    <n v="505"/>
    <x v="0"/>
    <x v="9"/>
    <n v="3"/>
    <x v="8"/>
    <n v="0.375"/>
    <x v="0"/>
    <x v="1"/>
    <s v="-"/>
    <x v="7"/>
    <n v="240"/>
    <n v="12"/>
    <n v="40"/>
    <n v="32"/>
    <n v="20"/>
    <m/>
    <m/>
    <m/>
    <m/>
  </r>
  <r>
    <n v="35"/>
    <x v="2"/>
    <x v="1"/>
    <n v="509"/>
    <x v="0"/>
    <x v="9"/>
    <n v="0"/>
    <x v="0"/>
    <n v="0"/>
    <x v="0"/>
    <x v="0"/>
    <s v="-"/>
    <x v="7"/>
    <n v="240"/>
    <n v="10"/>
    <n v="240"/>
    <m/>
    <m/>
    <m/>
    <m/>
    <m/>
    <m/>
  </r>
  <r>
    <n v="35"/>
    <x v="2"/>
    <x v="1"/>
    <n v="550"/>
    <x v="0"/>
    <x v="9"/>
    <n v="0"/>
    <x v="0"/>
    <n v="0"/>
    <x v="0"/>
    <x v="0"/>
    <s v="-"/>
    <x v="7"/>
    <n v="240"/>
    <n v="10"/>
    <n v="240"/>
    <m/>
    <m/>
    <m/>
    <m/>
    <m/>
    <m/>
  </r>
  <r>
    <n v="35"/>
    <x v="2"/>
    <x v="1"/>
    <n v="505"/>
    <x v="1"/>
    <x v="10"/>
    <n v="3.8"/>
    <x v="9"/>
    <n v="0.47499999999999998"/>
    <x v="0"/>
    <x v="2"/>
    <s v="-"/>
    <x v="8"/>
    <n v="180"/>
    <n v="12"/>
    <n v="40"/>
    <n v="32"/>
    <n v="30"/>
    <m/>
    <m/>
    <m/>
    <m/>
  </r>
  <r>
    <n v="35"/>
    <x v="2"/>
    <x v="1"/>
    <n v="509"/>
    <x v="1"/>
    <x v="10"/>
    <n v="3.8"/>
    <x v="9"/>
    <n v="0.47499999999999998"/>
    <x v="0"/>
    <x v="3"/>
    <s v="-"/>
    <x v="8"/>
    <n v="120"/>
    <n v="12"/>
    <n v="80"/>
    <n v="32"/>
    <n v="50"/>
    <m/>
    <m/>
    <m/>
    <m/>
  </r>
  <r>
    <n v="35"/>
    <x v="2"/>
    <x v="1"/>
    <n v="550"/>
    <x v="1"/>
    <x v="10"/>
    <n v="0"/>
    <x v="0"/>
    <n v="0"/>
    <x v="0"/>
    <x v="0"/>
    <s v="-"/>
    <x v="8"/>
    <n v="480"/>
    <m/>
    <m/>
    <m/>
    <m/>
    <m/>
    <m/>
    <m/>
    <m/>
  </r>
  <r>
    <n v="35"/>
    <x v="2"/>
    <x v="1"/>
    <n v="505"/>
    <x v="2"/>
    <x v="7"/>
    <n v="0"/>
    <x v="0"/>
    <n v="0"/>
    <x v="0"/>
    <x v="0"/>
    <s v="-"/>
    <x v="8"/>
    <n v="480"/>
    <m/>
    <m/>
    <m/>
    <m/>
    <m/>
    <m/>
    <m/>
    <m/>
  </r>
  <r>
    <n v="35"/>
    <x v="2"/>
    <x v="1"/>
    <n v="509"/>
    <x v="2"/>
    <x v="7"/>
    <n v="0"/>
    <x v="0"/>
    <n v="0"/>
    <x v="0"/>
    <x v="0"/>
    <s v="-"/>
    <x v="8"/>
    <n v="480"/>
    <m/>
    <m/>
    <m/>
    <m/>
    <m/>
    <m/>
    <m/>
    <m/>
  </r>
  <r>
    <n v="35"/>
    <x v="2"/>
    <x v="1"/>
    <n v="550"/>
    <x v="2"/>
    <x v="7"/>
    <n v="0"/>
    <x v="0"/>
    <n v="0"/>
    <x v="0"/>
    <x v="0"/>
    <s v="-"/>
    <x v="8"/>
    <n v="480"/>
    <m/>
    <m/>
    <m/>
    <m/>
    <m/>
    <m/>
    <m/>
    <m/>
  </r>
  <r>
    <n v="36"/>
    <x v="3"/>
    <x v="1"/>
    <n v="505"/>
    <x v="0"/>
    <x v="9"/>
    <n v="0"/>
    <x v="0"/>
    <n v="0"/>
    <x v="0"/>
    <x v="0"/>
    <s v="-"/>
    <x v="3"/>
    <n v="480"/>
    <m/>
    <m/>
    <m/>
    <m/>
    <m/>
    <m/>
    <m/>
    <m/>
  </r>
  <r>
    <n v="36"/>
    <x v="3"/>
    <x v="1"/>
    <n v="509"/>
    <x v="0"/>
    <x v="9"/>
    <n v="0"/>
    <x v="0"/>
    <n v="0"/>
    <x v="0"/>
    <x v="0"/>
    <s v="-"/>
    <x v="3"/>
    <n v="480"/>
    <m/>
    <m/>
    <m/>
    <m/>
    <m/>
    <m/>
    <m/>
    <m/>
  </r>
  <r>
    <n v="36"/>
    <x v="3"/>
    <x v="1"/>
    <n v="550"/>
    <x v="0"/>
    <x v="9"/>
    <n v="0"/>
    <x v="0"/>
    <n v="0"/>
    <x v="0"/>
    <x v="0"/>
    <s v="-"/>
    <x v="3"/>
    <n v="480"/>
    <m/>
    <m/>
    <m/>
    <m/>
    <m/>
    <m/>
    <m/>
    <m/>
  </r>
  <r>
    <n v="36"/>
    <x v="3"/>
    <x v="1"/>
    <n v="505"/>
    <x v="1"/>
    <x v="10"/>
    <n v="0"/>
    <x v="0"/>
    <n v="0"/>
    <x v="0"/>
    <x v="0"/>
    <s v="-"/>
    <x v="8"/>
    <n v="480"/>
    <m/>
    <m/>
    <m/>
    <m/>
    <m/>
    <m/>
    <m/>
    <m/>
  </r>
  <r>
    <n v="36"/>
    <x v="3"/>
    <x v="1"/>
    <n v="509"/>
    <x v="1"/>
    <x v="10"/>
    <n v="5.8"/>
    <x v="10"/>
    <n v="0.72499999999999998"/>
    <x v="0"/>
    <x v="4"/>
    <s v="-"/>
    <x v="6"/>
    <n v="80"/>
    <n v="32"/>
    <n v="50"/>
    <m/>
    <m/>
    <m/>
    <m/>
    <m/>
    <m/>
  </r>
  <r>
    <n v="36"/>
    <x v="3"/>
    <x v="1"/>
    <n v="550"/>
    <x v="1"/>
    <x v="10"/>
    <n v="0"/>
    <x v="0"/>
    <n v="0"/>
    <x v="0"/>
    <x v="0"/>
    <s v="-"/>
    <x v="8"/>
    <n v="480"/>
    <m/>
    <m/>
    <m/>
    <m/>
    <m/>
    <m/>
    <m/>
    <m/>
  </r>
  <r>
    <n v="36"/>
    <x v="3"/>
    <x v="1"/>
    <n v="505"/>
    <x v="2"/>
    <x v="11"/>
    <n v="5.3"/>
    <x v="11"/>
    <n v="0.66249999999999998"/>
    <x v="0"/>
    <x v="5"/>
    <s v="-"/>
    <x v="3"/>
    <n v="90"/>
    <n v="12"/>
    <n v="40"/>
    <n v="11"/>
    <n v="30"/>
    <m/>
    <m/>
    <m/>
    <m/>
  </r>
  <r>
    <n v="36"/>
    <x v="3"/>
    <x v="1"/>
    <n v="509"/>
    <x v="2"/>
    <x v="11"/>
    <n v="4.8"/>
    <x v="6"/>
    <n v="0.6"/>
    <x v="0"/>
    <x v="6"/>
    <s v="-"/>
    <x v="8"/>
    <n v="100"/>
    <n v="11"/>
    <n v="30"/>
    <n v="12"/>
    <n v="30"/>
    <n v="32"/>
    <n v="30"/>
    <s v="-"/>
    <s v="-"/>
  </r>
  <r>
    <n v="36"/>
    <x v="3"/>
    <x v="1"/>
    <n v="550"/>
    <x v="2"/>
    <x v="11"/>
    <n v="0"/>
    <x v="0"/>
    <n v="0"/>
    <x v="0"/>
    <x v="0"/>
    <s v="-"/>
    <x v="3"/>
    <n v="480"/>
    <m/>
    <m/>
    <m/>
    <m/>
    <m/>
    <m/>
    <m/>
    <m/>
  </r>
  <r>
    <n v="35"/>
    <x v="2"/>
    <x v="2"/>
    <n v="305"/>
    <x v="0"/>
    <x v="12"/>
    <n v="3"/>
    <x v="8"/>
    <n v="0.375"/>
    <x v="0"/>
    <x v="7"/>
    <s v="-"/>
    <x v="7"/>
    <n v="240"/>
    <n v="12"/>
    <n v="60"/>
    <m/>
    <m/>
    <m/>
    <m/>
    <m/>
    <m/>
  </r>
  <r>
    <n v="35"/>
    <x v="2"/>
    <x v="2"/>
    <m/>
    <x v="0"/>
    <x v="4"/>
    <n v="0"/>
    <x v="0"/>
    <n v="0"/>
    <x v="0"/>
    <x v="0"/>
    <s v="-"/>
    <x v="9"/>
    <m/>
    <m/>
    <m/>
    <m/>
    <m/>
    <m/>
    <m/>
    <m/>
    <m/>
  </r>
  <r>
    <n v="35"/>
    <x v="2"/>
    <x v="2"/>
    <n v="308"/>
    <x v="0"/>
    <x v="4"/>
    <n v="0"/>
    <x v="0"/>
    <n v="0"/>
    <x v="0"/>
    <x v="0"/>
    <s v="-"/>
    <x v="9"/>
    <m/>
    <m/>
    <m/>
    <m/>
    <m/>
    <m/>
    <m/>
    <m/>
    <m/>
  </r>
  <r>
    <n v="35"/>
    <x v="2"/>
    <x v="2"/>
    <n v="305"/>
    <x v="1"/>
    <x v="4"/>
    <n v="0"/>
    <x v="0"/>
    <n v="0"/>
    <x v="0"/>
    <x v="0"/>
    <s v="-"/>
    <x v="8"/>
    <n v="480"/>
    <m/>
    <m/>
    <m/>
    <m/>
    <m/>
    <m/>
    <m/>
    <m/>
  </r>
  <r>
    <n v="35"/>
    <x v="2"/>
    <x v="2"/>
    <m/>
    <x v="1"/>
    <x v="4"/>
    <n v="0"/>
    <x v="0"/>
    <n v="0"/>
    <x v="0"/>
    <x v="0"/>
    <s v="-"/>
    <x v="9"/>
    <m/>
    <m/>
    <m/>
    <m/>
    <m/>
    <m/>
    <m/>
    <m/>
    <m/>
  </r>
  <r>
    <n v="35"/>
    <x v="2"/>
    <x v="2"/>
    <n v="308"/>
    <x v="1"/>
    <x v="15"/>
    <n v="5"/>
    <x v="15"/>
    <n v="0.625"/>
    <x v="0"/>
    <x v="10"/>
    <s v="-"/>
    <x v="8"/>
    <n v="160"/>
    <m/>
    <m/>
    <m/>
    <m/>
    <m/>
    <m/>
    <m/>
    <m/>
  </r>
  <r>
    <n v="35"/>
    <x v="2"/>
    <x v="2"/>
    <n v="305"/>
    <x v="2"/>
    <x v="5"/>
    <n v="4.7"/>
    <x v="12"/>
    <n v="0.58750000000000002"/>
    <x v="0"/>
    <x v="8"/>
    <s v="-"/>
    <x v="6"/>
    <n v="160"/>
    <n v="32"/>
    <n v="20"/>
    <n v="22"/>
    <n v="10"/>
    <m/>
    <m/>
    <m/>
    <m/>
  </r>
  <r>
    <n v="35"/>
    <x v="2"/>
    <x v="2"/>
    <m/>
    <x v="2"/>
    <x v="4"/>
    <n v="0"/>
    <x v="0"/>
    <n v="0"/>
    <x v="0"/>
    <x v="0"/>
    <s v="-"/>
    <x v="9"/>
    <m/>
    <m/>
    <m/>
    <m/>
    <m/>
    <m/>
    <m/>
    <m/>
    <m/>
  </r>
  <r>
    <n v="35"/>
    <x v="2"/>
    <x v="2"/>
    <n v="308"/>
    <x v="2"/>
    <x v="11"/>
    <n v="4.3"/>
    <x v="5"/>
    <n v="0.53749999999999998"/>
    <x v="0"/>
    <x v="9"/>
    <s v="-"/>
    <x v="6"/>
    <n v="180"/>
    <n v="32"/>
    <n v="15"/>
    <n v="10"/>
    <n v="10"/>
    <m/>
    <m/>
    <m/>
    <m/>
  </r>
  <r>
    <n v="36"/>
    <x v="3"/>
    <x v="2"/>
    <n v="305"/>
    <x v="0"/>
    <x v="12"/>
    <n v="4.7"/>
    <x v="12"/>
    <n v="0.58750000000000002"/>
    <x v="0"/>
    <x v="10"/>
    <s v="-"/>
    <x v="6"/>
    <n v="180"/>
    <n v="22"/>
    <n v="20"/>
    <m/>
    <m/>
    <m/>
    <m/>
    <m/>
    <m/>
  </r>
  <r>
    <n v="36"/>
    <x v="3"/>
    <x v="2"/>
    <m/>
    <x v="0"/>
    <x v="4"/>
    <n v="0"/>
    <x v="0"/>
    <n v="0"/>
    <x v="0"/>
    <x v="0"/>
    <s v="-"/>
    <x v="9"/>
    <m/>
    <m/>
    <m/>
    <m/>
    <m/>
    <m/>
    <m/>
    <m/>
    <m/>
  </r>
  <r>
    <n v="36"/>
    <x v="3"/>
    <x v="2"/>
    <n v="308"/>
    <x v="0"/>
    <x v="13"/>
    <n v="0"/>
    <x v="0"/>
    <n v="0"/>
    <x v="0"/>
    <x v="0"/>
    <s v="-"/>
    <x v="3"/>
    <n v="480"/>
    <m/>
    <m/>
    <m/>
    <m/>
    <m/>
    <m/>
    <m/>
    <m/>
  </r>
  <r>
    <n v="36"/>
    <x v="3"/>
    <x v="2"/>
    <n v="305"/>
    <x v="1"/>
    <x v="16"/>
    <n v="6"/>
    <x v="13"/>
    <n v="0.75"/>
    <x v="0"/>
    <x v="11"/>
    <s v="-"/>
    <x v="6"/>
    <n v="90"/>
    <n v="22"/>
    <n v="20"/>
    <n v="32"/>
    <n v="10"/>
    <m/>
    <m/>
    <m/>
    <m/>
  </r>
  <r>
    <n v="36"/>
    <x v="3"/>
    <x v="2"/>
    <m/>
    <x v="1"/>
    <x v="4"/>
    <n v="0"/>
    <x v="0"/>
    <n v="0"/>
    <x v="0"/>
    <x v="0"/>
    <s v="-"/>
    <x v="9"/>
    <m/>
    <m/>
    <m/>
    <m/>
    <m/>
    <m/>
    <m/>
    <m/>
    <m/>
  </r>
  <r>
    <n v="36"/>
    <x v="3"/>
    <x v="2"/>
    <n v="308"/>
    <x v="1"/>
    <x v="15"/>
    <n v="5"/>
    <x v="15"/>
    <n v="0.625"/>
    <x v="0"/>
    <x v="12"/>
    <s v="-"/>
    <x v="8"/>
    <n v="150"/>
    <m/>
    <m/>
    <m/>
    <m/>
    <m/>
    <m/>
    <m/>
    <m/>
  </r>
  <r>
    <n v="36"/>
    <x v="3"/>
    <x v="2"/>
    <n v="305"/>
    <x v="2"/>
    <x v="17"/>
    <n v="6"/>
    <x v="13"/>
    <n v="0.75"/>
    <x v="0"/>
    <x v="11"/>
    <s v="-"/>
    <x v="6"/>
    <n v="90"/>
    <n v="22"/>
    <n v="20"/>
    <n v="32"/>
    <n v="10"/>
    <m/>
    <m/>
    <m/>
    <m/>
  </r>
  <r>
    <n v="36"/>
    <x v="3"/>
    <x v="2"/>
    <m/>
    <x v="2"/>
    <x v="4"/>
    <n v="0"/>
    <x v="0"/>
    <n v="0"/>
    <x v="0"/>
    <x v="0"/>
    <s v="-"/>
    <x v="9"/>
    <m/>
    <m/>
    <m/>
    <m/>
    <m/>
    <m/>
    <m/>
    <m/>
    <m/>
  </r>
  <r>
    <n v="36"/>
    <x v="3"/>
    <x v="2"/>
    <n v="308"/>
    <x v="2"/>
    <x v="4"/>
    <n v="0"/>
    <x v="0"/>
    <n v="0"/>
    <x v="0"/>
    <x v="0"/>
    <s v="-"/>
    <x v="8"/>
    <n v="48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>
  <location ref="A5:E10" firstHeaderRow="1" firstDataRow="2" firstDataCol="2" rowPageCount="2" colPageCount="1"/>
  <pivotFields count="22">
    <pivotField showAll="0"/>
    <pivotField axis="axisRow" numFmtId="14" outline="0" showAll="0" defaultSubtotal="0">
      <items count="4">
        <item x="0"/>
        <item x="1"/>
        <item h="1" x="2"/>
        <item h="1" x="3"/>
      </items>
    </pivotField>
    <pivotField compact="0" outline="0" subtotalTop="0" showAll="0" defaultSubtotal="0"/>
    <pivotField showAll="0"/>
    <pivotField axis="axisPage" multipleItemSelectionAllowed="1" showAll="0">
      <items count="4">
        <item x="0"/>
        <item h="1" x="2"/>
        <item h="1" x="1"/>
        <item t="default"/>
      </items>
    </pivotField>
    <pivotField axis="axisRow" showAll="0">
      <items count="19">
        <item h="1" x="4"/>
        <item x="6"/>
        <item h="1" x="1"/>
        <item h="1" x="10"/>
        <item x="12"/>
        <item h="1" x="3"/>
        <item h="1" x="0"/>
        <item h="1" x="5"/>
        <item h="1" x="9"/>
        <item h="1" x="7"/>
        <item h="1" x="2"/>
        <item h="1" x="16"/>
        <item h="1" x="15"/>
        <item h="1" x="14"/>
        <item h="1" x="17"/>
        <item h="1" x="8"/>
        <item h="1" x="13"/>
        <item h="1" x="11"/>
        <item t="default"/>
      </items>
    </pivotField>
    <pivotField dataField="1" showAll="0"/>
    <pivotField axis="axisPage" showAll="0">
      <items count="17">
        <item x="13"/>
        <item x="10"/>
        <item x="11"/>
        <item x="15"/>
        <item x="7"/>
        <item x="6"/>
        <item x="12"/>
        <item x="5"/>
        <item x="4"/>
        <item x="9"/>
        <item x="1"/>
        <item x="8"/>
        <item x="14"/>
        <item x="2"/>
        <item x="3"/>
        <item x="0"/>
        <item t="default"/>
      </items>
    </pivotField>
    <pivotField numFmtId="167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5"/>
  </rowFields>
  <rowItems count="4">
    <i>
      <x/>
      <x v="4"/>
    </i>
    <i>
      <x v="1"/>
      <x v="1"/>
    </i>
    <i r="1"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2">
    <pageField fld="4" hier="-1"/>
    <pageField fld="7" hier="-1"/>
  </pageFields>
  <dataFields count="3">
    <dataField name=".Produktionszeit [h]" fld="6" baseField="0" baseItem="0"/>
    <dataField name=".Ausbringung [kg]" fld="9" baseField="0" baseItem="0"/>
    <dataField name=".Ausbringung [km]" fld="10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" cacheId="0" dataOnRows="1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 colHeaderCaption="Spaltenbeschriftungen">
  <location ref="A3:F42" firstHeaderRow="1" firstDataRow="2" firstDataCol="1"/>
  <pivotFields count="22">
    <pivotField showAll="0"/>
    <pivotField axis="axisCol" numFmtId="14" showAll="0">
      <items count="5">
        <item x="0"/>
        <item x="1"/>
        <item x="2"/>
        <item x="3"/>
        <item t="default"/>
      </items>
    </pivotField>
    <pivotField axis="axisRow" showAll="0">
      <items count="4">
        <item x="1"/>
        <item x="2"/>
        <item x="0"/>
        <item t="default"/>
      </items>
    </pivotField>
    <pivotField showAll="0"/>
    <pivotField axis="axisRow" showAll="0">
      <items count="4">
        <item x="0"/>
        <item x="2"/>
        <item x="1"/>
        <item t="default"/>
      </items>
    </pivotField>
    <pivotField showAll="0"/>
    <pivotField dataField="1" showAll="0"/>
    <pivotField dataField="1" showAll="0"/>
    <pivotField numFmtId="167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3">
    <field x="4"/>
    <field x="2"/>
    <field x="-2"/>
  </rowFields>
  <rowItems count="38">
    <i>
      <x/>
    </i>
    <i r="1">
      <x/>
    </i>
    <i r="2">
      <x/>
    </i>
    <i r="2" i="1">
      <x v="1"/>
    </i>
    <i r="1">
      <x v="1"/>
    </i>
    <i r="2">
      <x/>
    </i>
    <i r="2" i="1">
      <x v="1"/>
    </i>
    <i r="1">
      <x v="2"/>
    </i>
    <i r="2">
      <x/>
    </i>
    <i r="2" i="1">
      <x v="1"/>
    </i>
    <i t="default">
      <x/>
    </i>
    <i t="default" i="1">
      <x/>
    </i>
    <i>
      <x v="1"/>
    </i>
    <i r="1">
      <x/>
    </i>
    <i r="2">
      <x/>
    </i>
    <i r="2" i="1">
      <x v="1"/>
    </i>
    <i r="1">
      <x v="1"/>
    </i>
    <i r="2">
      <x/>
    </i>
    <i r="2" i="1">
      <x v="1"/>
    </i>
    <i r="1">
      <x v="2"/>
    </i>
    <i r="2">
      <x/>
    </i>
    <i r="2" i="1">
      <x v="1"/>
    </i>
    <i t="default">
      <x v="1"/>
    </i>
    <i t="default" i="1">
      <x v="1"/>
    </i>
    <i>
      <x v="2"/>
    </i>
    <i r="1">
      <x/>
    </i>
    <i r="2">
      <x/>
    </i>
    <i r="2" i="1">
      <x v="1"/>
    </i>
    <i r="1">
      <x v="1"/>
    </i>
    <i r="2">
      <x/>
    </i>
    <i r="2" i="1">
      <x v="1"/>
    </i>
    <i r="1">
      <x v="2"/>
    </i>
    <i r="2">
      <x/>
    </i>
    <i r="2" i="1">
      <x v="1"/>
    </i>
    <i t="default">
      <x v="2"/>
    </i>
    <i t="default" i="1">
      <x v="2"/>
    </i>
    <i t="grand">
      <x/>
    </i>
    <i t="grand" i="1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2">
    <dataField name=".Produktionszeit [h]" fld="6" baseField="0" baseItem="0"/>
    <dataField name=".Stillstandzeit [h]" fld="7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Werte" updatedVersion="3" minRefreshableVersion="3" showCalcMbrs="0" itemPrintTitles="1" createdVersion="3" indent="0" compact="0" compactData="0" gridDropZones="1" multipleFieldFilters="0" chartFormat="1">
  <location ref="A4:F25" firstHeaderRow="1" firstDataRow="2" firstDataCol="2" rowPageCount="1" colPageCount="1"/>
  <pivotFields count="22">
    <pivotField compact="0" outline="0" showAll="0"/>
    <pivotField axis="axisPage" compact="0" numFmtId="14" outline="0" showAll="0">
      <items count="5">
        <item x="0"/>
        <item x="1"/>
        <item x="2"/>
        <item x="3"/>
        <item t="default"/>
      </items>
    </pivotField>
    <pivotField axis="axisRow" compact="0" outline="0" showAll="0">
      <items count="4">
        <item x="1"/>
        <item x="2"/>
        <item x="0"/>
        <item t="default"/>
      </items>
    </pivotField>
    <pivotField compact="0" outline="0" showAll="0"/>
    <pivotField axis="axisCol" compact="0" outline="0">
      <items count="4">
        <item x="0"/>
        <item x="2"/>
        <item x="1"/>
        <item t="default"/>
      </items>
    </pivotField>
    <pivotField compact="0" outline="0" showAll="0"/>
    <pivotField compact="0" outline="0" showAll="0"/>
    <pivotField compact="0" outline="0" showAll="0"/>
    <pivotField compact="0" numFmtId="167" outline="0" showAll="0"/>
    <pivotField compact="0" outline="0" showAll="0"/>
    <pivotField compact="0" outline="0" showAll="0"/>
    <pivotField compact="0" outline="0" showAll="0"/>
    <pivotField axis="axisRow" compact="0" outline="0" showAll="0">
      <items count="11">
        <item x="8"/>
        <item x="5"/>
        <item x="6"/>
        <item x="0"/>
        <item x="7"/>
        <item x="1"/>
        <item x="2"/>
        <item x="4"/>
        <item x="3"/>
        <item x="9"/>
        <item t="default"/>
      </items>
    </pivotField>
    <pivotField dataField="1"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2">
    <field x="2"/>
    <field x="12"/>
  </rowFields>
  <rowItems count="20">
    <i>
      <x/>
      <x/>
    </i>
    <i r="1">
      <x v="2"/>
    </i>
    <i r="1">
      <x v="4"/>
    </i>
    <i r="1">
      <x v="8"/>
    </i>
    <i t="default">
      <x/>
    </i>
    <i>
      <x v="1"/>
      <x/>
    </i>
    <i r="1">
      <x v="2"/>
    </i>
    <i r="1">
      <x v="4"/>
    </i>
    <i r="1">
      <x v="8"/>
    </i>
    <i r="1">
      <x v="9"/>
    </i>
    <i t="default">
      <x v="1"/>
    </i>
    <i>
      <x v="2"/>
      <x v="1"/>
    </i>
    <i r="1">
      <x v="2"/>
    </i>
    <i r="1">
      <x v="3"/>
    </i>
    <i r="1">
      <x v="5"/>
    </i>
    <i r="1">
      <x v="6"/>
    </i>
    <i r="1">
      <x v="7"/>
    </i>
    <i r="1">
      <x v="8"/>
    </i>
    <i t="default">
      <x v="2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pageFields count="1">
    <pageField fld="1" hier="-1"/>
  </pageFields>
  <dataFields count="1">
    <dataField name=".Dauer-1 [Min]" fld="1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E20"/>
  <sheetViews>
    <sheetView tabSelected="1" workbookViewId="0"/>
  </sheetViews>
  <sheetFormatPr baseColWidth="10" defaultRowHeight="15"/>
  <cols>
    <col min="1" max="1" width="13.140625" customWidth="1"/>
    <col min="2" max="2" width="17.140625" customWidth="1"/>
    <col min="3" max="3" width="11.140625" customWidth="1"/>
  </cols>
  <sheetData>
    <row r="1" spans="1:5">
      <c r="A1" s="1"/>
      <c r="B1" s="1"/>
      <c r="C1" s="1"/>
    </row>
    <row r="2" spans="1:5">
      <c r="A2" s="5"/>
      <c r="B2" s="5" t="s">
        <v>4</v>
      </c>
      <c r="C2" s="5"/>
      <c r="D2" s="5"/>
      <c r="E2" s="5"/>
    </row>
    <row r="3" spans="1:5">
      <c r="A3" s="2"/>
      <c r="B3" s="2"/>
      <c r="C3" s="1"/>
    </row>
    <row r="4" spans="1:5">
      <c r="A4" s="8">
        <v>14</v>
      </c>
      <c r="B4" s="1"/>
      <c r="C4" s="1"/>
    </row>
    <row r="5" spans="1:5">
      <c r="A5" s="2"/>
      <c r="B5" s="2"/>
      <c r="C5" s="1"/>
    </row>
    <row r="6" spans="1:5">
      <c r="A6" s="3"/>
      <c r="B6" s="6" t="s">
        <v>0</v>
      </c>
      <c r="C6" s="3"/>
    </row>
    <row r="7" spans="1:5">
      <c r="A7" s="3"/>
      <c r="B7" s="4"/>
      <c r="C7" s="3"/>
    </row>
    <row r="8" spans="1:5">
      <c r="A8" s="3"/>
      <c r="B8" s="11" t="s">
        <v>87</v>
      </c>
      <c r="C8" t="s">
        <v>102</v>
      </c>
    </row>
    <row r="9" spans="1:5">
      <c r="A9" s="3"/>
      <c r="B9" s="11" t="s">
        <v>100</v>
      </c>
      <c r="C9" t="s">
        <v>103</v>
      </c>
    </row>
    <row r="10" spans="1:5">
      <c r="A10" s="3"/>
      <c r="B10" s="11" t="s">
        <v>99</v>
      </c>
      <c r="C10" t="s">
        <v>104</v>
      </c>
    </row>
    <row r="11" spans="1:5">
      <c r="A11" s="3"/>
      <c r="B11" s="11" t="s">
        <v>101</v>
      </c>
      <c r="C11" t="s">
        <v>105</v>
      </c>
    </row>
    <row r="12" spans="1:5">
      <c r="A12" s="3"/>
      <c r="B12" s="11"/>
    </row>
    <row r="13" spans="1:5">
      <c r="A13" s="3"/>
      <c r="B13" s="12"/>
    </row>
    <row r="14" spans="1:5">
      <c r="A14" s="3"/>
    </row>
    <row r="15" spans="1:5">
      <c r="A15" s="3"/>
      <c r="B15" s="7" t="s">
        <v>1</v>
      </c>
    </row>
    <row r="16" spans="1:5">
      <c r="B16" s="3"/>
    </row>
    <row r="17" spans="2:5">
      <c r="B17" s="7" t="s">
        <v>3</v>
      </c>
    </row>
    <row r="20" spans="2:5">
      <c r="E20" s="9"/>
    </row>
  </sheetData>
  <hyperlinks>
    <hyperlink ref="B8" location="Basisdaten!A1" display="Basisdaten"/>
    <hyperlink ref="B9" location="Lösung14.8!A1" display="Lösung14.8"/>
    <hyperlink ref="B10" location="Lösung14.12!A1" display="Lösung14.12"/>
    <hyperlink ref="B11" location="Lösung14.15!A1" display="Lösung14.15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10"/>
  <dimension ref="B1:AF114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5"/>
  <cols>
    <col min="1" max="1" width="3.85546875" customWidth="1"/>
    <col min="2" max="2" width="4.5703125" customWidth="1"/>
    <col min="3" max="3" width="15.28515625" customWidth="1"/>
    <col min="4" max="4" width="10.140625" bestFit="1" customWidth="1"/>
    <col min="5" max="5" width="11.28515625" bestFit="1" customWidth="1"/>
    <col min="6" max="6" width="10.5703125" bestFit="1" customWidth="1"/>
    <col min="7" max="7" width="16.5703125" bestFit="1" customWidth="1"/>
    <col min="8" max="8" width="11.85546875" bestFit="1" customWidth="1"/>
    <col min="9" max="9" width="18" bestFit="1" customWidth="1"/>
    <col min="10" max="10" width="15.5703125" bestFit="1" customWidth="1"/>
    <col min="11" max="11" width="18.28515625" bestFit="1" customWidth="1"/>
    <col min="12" max="12" width="12.42578125" bestFit="1" customWidth="1"/>
    <col min="13" max="13" width="17" bestFit="1" customWidth="1"/>
    <col min="14" max="14" width="9.85546875" bestFit="1" customWidth="1"/>
    <col min="15" max="15" width="8.140625" bestFit="1" customWidth="1"/>
    <col min="16" max="16" width="8" bestFit="1" customWidth="1"/>
    <col min="17" max="17" width="8.140625" bestFit="1" customWidth="1"/>
    <col min="18" max="18" width="8" bestFit="1" customWidth="1"/>
    <col min="19" max="19" width="8.140625" bestFit="1" customWidth="1"/>
    <col min="20" max="20" width="8" bestFit="1" customWidth="1"/>
    <col min="21" max="21" width="8.140625" bestFit="1" customWidth="1"/>
    <col min="22" max="22" width="8" bestFit="1" customWidth="1"/>
    <col min="23" max="23" width="8.140625" bestFit="1" customWidth="1"/>
    <col min="24" max="24" width="8" bestFit="1" customWidth="1"/>
    <col min="25" max="32" width="11.42578125" style="45"/>
  </cols>
  <sheetData>
    <row r="1" spans="2:29">
      <c r="B1" s="10" t="s">
        <v>2</v>
      </c>
    </row>
    <row r="2" spans="2:29" ht="20.25">
      <c r="C2" s="13" t="s">
        <v>5</v>
      </c>
      <c r="D2" s="14"/>
      <c r="E2" s="14"/>
      <c r="F2" s="14"/>
      <c r="G2" s="14"/>
      <c r="H2" s="14"/>
    </row>
    <row r="3" spans="2:29">
      <c r="C3" s="17" t="s">
        <v>6</v>
      </c>
      <c r="D3" s="18">
        <v>8</v>
      </c>
      <c r="F3" s="14"/>
      <c r="G3" s="19" t="s">
        <v>7</v>
      </c>
      <c r="H3" s="14"/>
    </row>
    <row r="4" spans="2:29">
      <c r="AA4" s="27" t="s">
        <v>32</v>
      </c>
      <c r="AB4" s="27"/>
      <c r="AC4" s="27"/>
    </row>
    <row r="5" spans="2:29" ht="15.75" thickBot="1">
      <c r="I5" s="14"/>
      <c r="J5" s="14"/>
      <c r="K5" s="14"/>
      <c r="L5" s="14"/>
      <c r="M5" s="14"/>
      <c r="N5" s="14"/>
      <c r="O5" s="15"/>
      <c r="P5" s="14"/>
      <c r="Q5" s="14"/>
      <c r="R5" s="14"/>
      <c r="S5" s="14"/>
      <c r="T5" s="14"/>
      <c r="U5" s="14"/>
      <c r="V5" s="14"/>
      <c r="W5" s="14"/>
      <c r="X5" s="30"/>
      <c r="Z5" s="27"/>
      <c r="AA5" s="27" t="s">
        <v>33</v>
      </c>
      <c r="AB5" s="27"/>
      <c r="AC5" s="27"/>
    </row>
    <row r="6" spans="2:29" ht="27" thickTop="1" thickBot="1">
      <c r="C6" s="34" t="s">
        <v>74</v>
      </c>
      <c r="D6" s="35" t="s">
        <v>73</v>
      </c>
      <c r="E6" s="35" t="s">
        <v>8</v>
      </c>
      <c r="F6" s="35" t="s">
        <v>75</v>
      </c>
      <c r="G6" s="35" t="s">
        <v>9</v>
      </c>
      <c r="H6" s="35" t="s">
        <v>10</v>
      </c>
      <c r="I6" s="35" t="s">
        <v>11</v>
      </c>
      <c r="J6" s="36" t="s">
        <v>12</v>
      </c>
      <c r="K6" s="36" t="s">
        <v>13</v>
      </c>
      <c r="L6" s="35" t="s">
        <v>14</v>
      </c>
      <c r="M6" s="35" t="s">
        <v>15</v>
      </c>
      <c r="N6" s="35" t="s">
        <v>16</v>
      </c>
      <c r="O6" s="37" t="s">
        <v>17</v>
      </c>
      <c r="P6" s="38" t="s">
        <v>18</v>
      </c>
      <c r="Q6" s="38" t="s">
        <v>19</v>
      </c>
      <c r="R6" s="38" t="s">
        <v>20</v>
      </c>
      <c r="S6" s="38" t="s">
        <v>21</v>
      </c>
      <c r="T6" s="38" t="s">
        <v>22</v>
      </c>
      <c r="U6" s="38" t="s">
        <v>23</v>
      </c>
      <c r="V6" s="38" t="s">
        <v>24</v>
      </c>
      <c r="W6" s="38" t="s">
        <v>25</v>
      </c>
      <c r="X6" s="38" t="s">
        <v>26</v>
      </c>
      <c r="Y6" s="20"/>
      <c r="Z6" s="20"/>
      <c r="AA6" s="27" t="s">
        <v>35</v>
      </c>
      <c r="AB6" s="27" t="s">
        <v>36</v>
      </c>
      <c r="AC6" s="27"/>
    </row>
    <row r="7" spans="2:29" ht="15.75" thickTop="1">
      <c r="C7" s="31">
        <f t="shared" ref="C7:C33" si="0">WEEKNUM(D7)</f>
        <v>33</v>
      </c>
      <c r="D7" s="21">
        <v>39673</v>
      </c>
      <c r="E7" s="22" t="s">
        <v>27</v>
      </c>
      <c r="F7" s="22">
        <v>39</v>
      </c>
      <c r="G7" s="22" t="s">
        <v>28</v>
      </c>
      <c r="H7" s="22" t="s">
        <v>29</v>
      </c>
      <c r="I7" s="22">
        <v>0</v>
      </c>
      <c r="J7" s="23">
        <f t="shared" ref="J7:J33" si="1">Schichtlänge-I7</f>
        <v>8</v>
      </c>
      <c r="K7" s="24">
        <f t="shared" ref="K7:K33" si="2">I7/Schichtlänge</f>
        <v>0</v>
      </c>
      <c r="L7" s="22" t="s">
        <v>30</v>
      </c>
      <c r="M7" s="22" t="s">
        <v>30</v>
      </c>
      <c r="N7" s="22" t="s">
        <v>31</v>
      </c>
      <c r="O7" s="25">
        <v>20</v>
      </c>
      <c r="P7" s="26">
        <v>480</v>
      </c>
      <c r="Q7" s="26"/>
      <c r="R7" s="26"/>
      <c r="S7" s="26"/>
      <c r="T7" s="26"/>
      <c r="U7" s="26"/>
      <c r="V7" s="26"/>
      <c r="W7" s="26"/>
      <c r="X7" s="26"/>
      <c r="Z7" s="27"/>
      <c r="AA7" s="27">
        <v>10</v>
      </c>
      <c r="AB7" s="27" t="s">
        <v>40</v>
      </c>
      <c r="AC7" s="27"/>
    </row>
    <row r="8" spans="2:29">
      <c r="C8" s="31">
        <f t="shared" si="0"/>
        <v>33</v>
      </c>
      <c r="D8" s="21">
        <v>39673</v>
      </c>
      <c r="E8" s="22" t="s">
        <v>27</v>
      </c>
      <c r="F8" s="22">
        <v>40</v>
      </c>
      <c r="G8" s="22" t="s">
        <v>28</v>
      </c>
      <c r="H8" s="22" t="s">
        <v>29</v>
      </c>
      <c r="I8" s="22">
        <v>0</v>
      </c>
      <c r="J8" s="23">
        <f t="shared" si="1"/>
        <v>8</v>
      </c>
      <c r="K8" s="24">
        <f t="shared" si="2"/>
        <v>0</v>
      </c>
      <c r="L8" s="22" t="s">
        <v>30</v>
      </c>
      <c r="M8" s="22" t="s">
        <v>30</v>
      </c>
      <c r="N8" s="22" t="s">
        <v>31</v>
      </c>
      <c r="O8" s="25">
        <v>24</v>
      </c>
      <c r="P8" s="26">
        <v>480</v>
      </c>
      <c r="Q8" s="26"/>
      <c r="R8" s="26"/>
      <c r="S8" s="26"/>
      <c r="T8" s="26"/>
      <c r="U8" s="26"/>
      <c r="V8" s="26"/>
      <c r="W8" s="26"/>
      <c r="X8" s="26"/>
      <c r="Z8" s="27"/>
      <c r="AA8" s="27">
        <v>11</v>
      </c>
      <c r="AB8" s="27" t="s">
        <v>41</v>
      </c>
      <c r="AC8" s="27"/>
    </row>
    <row r="9" spans="2:29">
      <c r="C9" s="31">
        <f t="shared" si="0"/>
        <v>33</v>
      </c>
      <c r="D9" s="21">
        <v>39673</v>
      </c>
      <c r="E9" s="22" t="s">
        <v>27</v>
      </c>
      <c r="F9" s="22">
        <v>41</v>
      </c>
      <c r="G9" s="22" t="s">
        <v>28</v>
      </c>
      <c r="H9" s="22" t="s">
        <v>34</v>
      </c>
      <c r="I9" s="22">
        <v>0</v>
      </c>
      <c r="J9" s="23">
        <f t="shared" si="1"/>
        <v>8</v>
      </c>
      <c r="K9" s="24">
        <f t="shared" si="2"/>
        <v>0</v>
      </c>
      <c r="L9" s="22" t="s">
        <v>30</v>
      </c>
      <c r="M9" s="22" t="s">
        <v>30</v>
      </c>
      <c r="N9" s="22" t="s">
        <v>31</v>
      </c>
      <c r="O9" s="25">
        <v>25</v>
      </c>
      <c r="P9" s="26">
        <v>240</v>
      </c>
      <c r="Q9" s="26">
        <v>24</v>
      </c>
      <c r="R9" s="26">
        <v>210</v>
      </c>
      <c r="S9" s="26">
        <v>23</v>
      </c>
      <c r="T9" s="26">
        <v>30</v>
      </c>
      <c r="U9" s="26"/>
      <c r="V9" s="26"/>
      <c r="W9" s="26"/>
      <c r="X9" s="26"/>
      <c r="Z9" s="27"/>
      <c r="AA9" s="27">
        <v>12</v>
      </c>
      <c r="AB9" s="27" t="s">
        <v>43</v>
      </c>
      <c r="AC9" s="27"/>
    </row>
    <row r="10" spans="2:29">
      <c r="C10" s="31">
        <f t="shared" si="0"/>
        <v>33</v>
      </c>
      <c r="D10" s="21">
        <v>39673</v>
      </c>
      <c r="E10" s="22" t="s">
        <v>27</v>
      </c>
      <c r="F10" s="22">
        <v>39</v>
      </c>
      <c r="G10" s="22" t="s">
        <v>37</v>
      </c>
      <c r="H10" s="22" t="s">
        <v>38</v>
      </c>
      <c r="I10" s="22">
        <v>0</v>
      </c>
      <c r="J10" s="23">
        <f t="shared" si="1"/>
        <v>8</v>
      </c>
      <c r="K10" s="24">
        <f t="shared" si="2"/>
        <v>0</v>
      </c>
      <c r="L10" s="22" t="s">
        <v>30</v>
      </c>
      <c r="M10" s="22" t="s">
        <v>30</v>
      </c>
      <c r="N10" s="22" t="s">
        <v>39</v>
      </c>
      <c r="O10" s="25">
        <v>32</v>
      </c>
      <c r="P10" s="26">
        <v>480</v>
      </c>
      <c r="Q10" s="26"/>
      <c r="R10" s="26"/>
      <c r="S10" s="26"/>
      <c r="T10" s="26"/>
      <c r="U10" s="26"/>
      <c r="V10" s="26"/>
      <c r="W10" s="26"/>
      <c r="X10" s="26"/>
      <c r="Z10" s="27"/>
      <c r="AA10" s="27">
        <v>13</v>
      </c>
      <c r="AB10" s="27" t="s">
        <v>46</v>
      </c>
      <c r="AC10" s="27"/>
    </row>
    <row r="11" spans="2:29">
      <c r="C11" s="31">
        <f t="shared" si="0"/>
        <v>33</v>
      </c>
      <c r="D11" s="21">
        <v>39673</v>
      </c>
      <c r="E11" s="22" t="s">
        <v>27</v>
      </c>
      <c r="F11" s="22">
        <v>40</v>
      </c>
      <c r="G11" s="22" t="s">
        <v>37</v>
      </c>
      <c r="H11" s="22" t="s">
        <v>38</v>
      </c>
      <c r="I11" s="22">
        <v>0</v>
      </c>
      <c r="J11" s="23">
        <f t="shared" si="1"/>
        <v>8</v>
      </c>
      <c r="K11" s="24">
        <f t="shared" si="2"/>
        <v>0</v>
      </c>
      <c r="L11" s="22" t="s">
        <v>30</v>
      </c>
      <c r="M11" s="22" t="s">
        <v>30</v>
      </c>
      <c r="N11" s="22" t="s">
        <v>39</v>
      </c>
      <c r="O11" s="25">
        <v>32</v>
      </c>
      <c r="P11" s="26">
        <v>480</v>
      </c>
      <c r="Q11" s="26"/>
      <c r="R11" s="26"/>
      <c r="S11" s="26"/>
      <c r="T11" s="26"/>
      <c r="U11" s="26"/>
      <c r="V11" s="26"/>
      <c r="W11" s="26"/>
      <c r="X11" s="26"/>
      <c r="Z11" s="27"/>
      <c r="AA11" s="27">
        <v>20</v>
      </c>
      <c r="AB11" s="27" t="s">
        <v>47</v>
      </c>
      <c r="AC11" s="27"/>
    </row>
    <row r="12" spans="2:29">
      <c r="C12" s="31">
        <f t="shared" si="0"/>
        <v>33</v>
      </c>
      <c r="D12" s="21">
        <v>39673</v>
      </c>
      <c r="E12" s="22" t="s">
        <v>27</v>
      </c>
      <c r="F12" s="22">
        <v>41</v>
      </c>
      <c r="G12" s="22" t="s">
        <v>37</v>
      </c>
      <c r="H12" s="22" t="s">
        <v>42</v>
      </c>
      <c r="I12" s="22">
        <v>3.3</v>
      </c>
      <c r="J12" s="23">
        <f t="shared" si="1"/>
        <v>4.7</v>
      </c>
      <c r="K12" s="24">
        <f t="shared" si="2"/>
        <v>0.41249999999999998</v>
      </c>
      <c r="L12" s="22">
        <v>1035</v>
      </c>
      <c r="M12" s="22" t="s">
        <v>30</v>
      </c>
      <c r="N12" s="22" t="s">
        <v>31</v>
      </c>
      <c r="O12" s="25">
        <v>20</v>
      </c>
      <c r="P12" s="26">
        <v>130</v>
      </c>
      <c r="Q12" s="26">
        <v>32</v>
      </c>
      <c r="R12" s="26">
        <v>100</v>
      </c>
      <c r="S12" s="26">
        <v>11</v>
      </c>
      <c r="T12" s="26">
        <v>50</v>
      </c>
      <c r="U12" s="26"/>
      <c r="V12" s="26"/>
      <c r="W12" s="26"/>
      <c r="X12" s="26"/>
      <c r="Z12" s="27"/>
      <c r="AA12" s="27">
        <v>21</v>
      </c>
      <c r="AB12" s="27" t="s">
        <v>49</v>
      </c>
      <c r="AC12" s="27"/>
    </row>
    <row r="13" spans="2:29">
      <c r="C13" s="31">
        <f t="shared" si="0"/>
        <v>33</v>
      </c>
      <c r="D13" s="21">
        <v>39673</v>
      </c>
      <c r="E13" s="22" t="s">
        <v>27</v>
      </c>
      <c r="F13" s="22">
        <v>39</v>
      </c>
      <c r="G13" s="22" t="s">
        <v>44</v>
      </c>
      <c r="H13" s="22" t="s">
        <v>30</v>
      </c>
      <c r="I13" s="22">
        <v>0</v>
      </c>
      <c r="J13" s="23">
        <f t="shared" si="1"/>
        <v>8</v>
      </c>
      <c r="K13" s="24">
        <f t="shared" si="2"/>
        <v>0</v>
      </c>
      <c r="L13" s="22" t="s">
        <v>30</v>
      </c>
      <c r="M13" s="22" t="s">
        <v>30</v>
      </c>
      <c r="N13" s="22" t="s">
        <v>45</v>
      </c>
      <c r="O13" s="25">
        <v>30</v>
      </c>
      <c r="P13" s="26">
        <v>480</v>
      </c>
      <c r="Q13" s="26"/>
      <c r="R13" s="26"/>
      <c r="S13" s="26"/>
      <c r="T13" s="26"/>
      <c r="U13" s="26"/>
      <c r="V13" s="26"/>
      <c r="W13" s="26"/>
      <c r="X13" s="26"/>
      <c r="Z13" s="27"/>
      <c r="AA13" s="27">
        <v>22</v>
      </c>
      <c r="AB13" s="27" t="s">
        <v>51</v>
      </c>
      <c r="AC13" s="27"/>
    </row>
    <row r="14" spans="2:29">
      <c r="C14" s="31">
        <f t="shared" si="0"/>
        <v>33</v>
      </c>
      <c r="D14" s="21">
        <v>39673</v>
      </c>
      <c r="E14" s="22" t="s">
        <v>27</v>
      </c>
      <c r="F14" s="22">
        <v>40</v>
      </c>
      <c r="G14" s="22" t="s">
        <v>44</v>
      </c>
      <c r="H14" s="22" t="s">
        <v>30</v>
      </c>
      <c r="I14" s="22">
        <v>0</v>
      </c>
      <c r="J14" s="23">
        <f t="shared" si="1"/>
        <v>8</v>
      </c>
      <c r="K14" s="24">
        <f t="shared" si="2"/>
        <v>0</v>
      </c>
      <c r="L14" s="22" t="s">
        <v>30</v>
      </c>
      <c r="M14" s="22" t="s">
        <v>30</v>
      </c>
      <c r="N14" s="22" t="s">
        <v>31</v>
      </c>
      <c r="O14" s="25">
        <v>30</v>
      </c>
      <c r="P14" s="26">
        <v>480</v>
      </c>
      <c r="Q14" s="26"/>
      <c r="R14" s="26"/>
      <c r="S14" s="26"/>
      <c r="T14" s="26"/>
      <c r="U14" s="26"/>
      <c r="V14" s="26"/>
      <c r="W14" s="26"/>
      <c r="X14" s="26"/>
      <c r="Z14" s="27"/>
      <c r="AA14" s="27">
        <v>23</v>
      </c>
      <c r="AB14" s="27" t="s">
        <v>52</v>
      </c>
      <c r="AC14" s="27"/>
    </row>
    <row r="15" spans="2:29">
      <c r="C15" s="31">
        <f t="shared" si="0"/>
        <v>33</v>
      </c>
      <c r="D15" s="21">
        <v>39673</v>
      </c>
      <c r="E15" s="22" t="s">
        <v>27</v>
      </c>
      <c r="F15" s="22">
        <v>41</v>
      </c>
      <c r="G15" s="22" t="s">
        <v>44</v>
      </c>
      <c r="H15" s="22" t="s">
        <v>48</v>
      </c>
      <c r="I15" s="22">
        <v>2.2999999999999998</v>
      </c>
      <c r="J15" s="23">
        <f t="shared" si="1"/>
        <v>5.7</v>
      </c>
      <c r="K15" s="24">
        <f t="shared" si="2"/>
        <v>0.28749999999999998</v>
      </c>
      <c r="L15" s="22">
        <v>587</v>
      </c>
      <c r="M15" s="22" t="s">
        <v>30</v>
      </c>
      <c r="N15" s="22" t="s">
        <v>31</v>
      </c>
      <c r="O15" s="25">
        <v>11</v>
      </c>
      <c r="P15" s="26">
        <v>165</v>
      </c>
      <c r="Q15" s="26">
        <v>20</v>
      </c>
      <c r="R15" s="26">
        <v>150</v>
      </c>
      <c r="S15" s="26">
        <v>22</v>
      </c>
      <c r="T15" s="26">
        <v>30</v>
      </c>
      <c r="U15" s="26"/>
      <c r="V15" s="26"/>
      <c r="W15" s="26"/>
      <c r="X15" s="26"/>
      <c r="Y15" s="27"/>
      <c r="Z15" s="27"/>
      <c r="AA15" s="27">
        <v>24</v>
      </c>
      <c r="AB15" s="27" t="s">
        <v>53</v>
      </c>
      <c r="AC15" s="27"/>
    </row>
    <row r="16" spans="2:29">
      <c r="C16" s="31">
        <f t="shared" si="0"/>
        <v>34</v>
      </c>
      <c r="D16" s="21">
        <v>39680</v>
      </c>
      <c r="E16" s="22" t="s">
        <v>27</v>
      </c>
      <c r="F16" s="22">
        <v>39</v>
      </c>
      <c r="G16" s="22" t="s">
        <v>28</v>
      </c>
      <c r="H16" s="22" t="s">
        <v>50</v>
      </c>
      <c r="I16" s="22">
        <v>0</v>
      </c>
      <c r="J16" s="23">
        <f t="shared" ref="J16:J24" si="3">Schichtlänge-I16</f>
        <v>8</v>
      </c>
      <c r="K16" s="24">
        <f t="shared" ref="K16:K24" si="4">I16/Schichtlänge</f>
        <v>0</v>
      </c>
      <c r="L16" s="22" t="s">
        <v>30</v>
      </c>
      <c r="M16" s="22" t="s">
        <v>30</v>
      </c>
      <c r="N16" s="22" t="s">
        <v>31</v>
      </c>
      <c r="O16" s="25">
        <v>20</v>
      </c>
      <c r="P16" s="26">
        <v>480</v>
      </c>
      <c r="Q16" s="26"/>
      <c r="R16" s="26"/>
      <c r="S16" s="26"/>
      <c r="T16" s="26"/>
      <c r="U16" s="26"/>
      <c r="V16" s="26"/>
      <c r="W16" s="26"/>
      <c r="X16" s="26"/>
      <c r="Y16" s="27"/>
      <c r="Z16" s="28"/>
      <c r="AA16" s="27">
        <v>25</v>
      </c>
      <c r="AB16" s="27" t="s">
        <v>54</v>
      </c>
      <c r="AC16" s="27"/>
    </row>
    <row r="17" spans="3:29">
      <c r="C17" s="31">
        <f t="shared" si="0"/>
        <v>34</v>
      </c>
      <c r="D17" s="21">
        <v>39680</v>
      </c>
      <c r="E17" s="22" t="s">
        <v>27</v>
      </c>
      <c r="F17" s="22">
        <v>40</v>
      </c>
      <c r="G17" s="22" t="s">
        <v>28</v>
      </c>
      <c r="H17" s="22" t="s">
        <v>50</v>
      </c>
      <c r="I17" s="22">
        <v>1.2</v>
      </c>
      <c r="J17" s="23">
        <f t="shared" si="3"/>
        <v>6.8</v>
      </c>
      <c r="K17" s="24">
        <f t="shared" si="4"/>
        <v>0.15</v>
      </c>
      <c r="L17" s="22">
        <v>147</v>
      </c>
      <c r="M17" s="22" t="s">
        <v>30</v>
      </c>
      <c r="N17" s="22" t="s">
        <v>31</v>
      </c>
      <c r="O17" s="25">
        <v>12</v>
      </c>
      <c r="P17" s="26">
        <v>170</v>
      </c>
      <c r="Q17" s="26">
        <v>24</v>
      </c>
      <c r="R17" s="26">
        <v>120</v>
      </c>
      <c r="S17" s="26">
        <v>11</v>
      </c>
      <c r="T17" s="26">
        <v>110</v>
      </c>
      <c r="U17" s="26">
        <v>23</v>
      </c>
      <c r="V17" s="26">
        <v>10</v>
      </c>
      <c r="W17" s="26"/>
      <c r="X17" s="26"/>
      <c r="Y17" s="27"/>
      <c r="Z17" s="28"/>
      <c r="AA17" s="27">
        <v>26</v>
      </c>
      <c r="AB17" s="27" t="s">
        <v>55</v>
      </c>
      <c r="AC17" s="27"/>
    </row>
    <row r="18" spans="3:29">
      <c r="C18" s="31">
        <f t="shared" si="0"/>
        <v>34</v>
      </c>
      <c r="D18" s="21">
        <v>39680</v>
      </c>
      <c r="E18" s="22" t="s">
        <v>27</v>
      </c>
      <c r="F18" s="22">
        <v>41</v>
      </c>
      <c r="G18" s="22" t="s">
        <v>28</v>
      </c>
      <c r="H18" s="22" t="s">
        <v>34</v>
      </c>
      <c r="I18" s="22">
        <v>4</v>
      </c>
      <c r="J18" s="23">
        <f t="shared" si="3"/>
        <v>4</v>
      </c>
      <c r="K18" s="24">
        <f t="shared" si="4"/>
        <v>0.5</v>
      </c>
      <c r="L18" s="22">
        <v>1110</v>
      </c>
      <c r="M18" s="22" t="s">
        <v>30</v>
      </c>
      <c r="N18" s="22" t="s">
        <v>31</v>
      </c>
      <c r="O18" s="25">
        <v>11</v>
      </c>
      <c r="P18" s="26">
        <v>240</v>
      </c>
      <c r="Q18" s="26"/>
      <c r="R18" s="26"/>
      <c r="S18" s="26"/>
      <c r="T18" s="26"/>
      <c r="U18" s="26"/>
      <c r="V18" s="26"/>
      <c r="W18" s="26"/>
      <c r="X18" s="26"/>
      <c r="Y18" s="27"/>
      <c r="Z18" s="28"/>
      <c r="AA18" s="27">
        <v>27</v>
      </c>
      <c r="AB18" s="27" t="s">
        <v>56</v>
      </c>
      <c r="AC18" s="27"/>
    </row>
    <row r="19" spans="3:29">
      <c r="C19" s="31">
        <f t="shared" si="0"/>
        <v>34</v>
      </c>
      <c r="D19" s="21">
        <v>39680</v>
      </c>
      <c r="E19" s="22" t="s">
        <v>27</v>
      </c>
      <c r="F19" s="22">
        <v>39</v>
      </c>
      <c r="G19" s="22" t="s">
        <v>37</v>
      </c>
      <c r="H19" s="22" t="s">
        <v>38</v>
      </c>
      <c r="I19" s="22">
        <v>0</v>
      </c>
      <c r="J19" s="23">
        <f t="shared" si="3"/>
        <v>8</v>
      </c>
      <c r="K19" s="24">
        <f t="shared" si="4"/>
        <v>0</v>
      </c>
      <c r="L19" s="22" t="s">
        <v>30</v>
      </c>
      <c r="M19" s="22" t="s">
        <v>30</v>
      </c>
      <c r="N19" s="22" t="s">
        <v>31</v>
      </c>
      <c r="O19" s="25">
        <v>20</v>
      </c>
      <c r="P19" s="26">
        <v>480</v>
      </c>
      <c r="Q19" s="26"/>
      <c r="R19" s="26"/>
      <c r="S19" s="26"/>
      <c r="T19" s="26"/>
      <c r="U19" s="26"/>
      <c r="V19" s="26"/>
      <c r="W19" s="26"/>
      <c r="X19" s="26"/>
      <c r="Y19" s="27"/>
      <c r="Z19" s="28"/>
      <c r="AA19" s="27">
        <v>30</v>
      </c>
      <c r="AB19" s="27" t="s">
        <v>58</v>
      </c>
      <c r="AC19" s="27"/>
    </row>
    <row r="20" spans="3:29">
      <c r="C20" s="31">
        <f t="shared" si="0"/>
        <v>34</v>
      </c>
      <c r="D20" s="21">
        <v>39680</v>
      </c>
      <c r="E20" s="22" t="s">
        <v>27</v>
      </c>
      <c r="F20" s="22">
        <v>40</v>
      </c>
      <c r="G20" s="22" t="s">
        <v>37</v>
      </c>
      <c r="H20" s="22" t="s">
        <v>38</v>
      </c>
      <c r="I20" s="22">
        <v>3.3</v>
      </c>
      <c r="J20" s="23">
        <f t="shared" si="3"/>
        <v>4.7</v>
      </c>
      <c r="K20" s="24">
        <f t="shared" si="4"/>
        <v>0.41249999999999998</v>
      </c>
      <c r="L20" s="22">
        <v>260</v>
      </c>
      <c r="M20" s="22" t="s">
        <v>30</v>
      </c>
      <c r="N20" s="22" t="s">
        <v>45</v>
      </c>
      <c r="O20" s="25">
        <v>11</v>
      </c>
      <c r="P20" s="26">
        <v>120</v>
      </c>
      <c r="Q20" s="26">
        <v>12</v>
      </c>
      <c r="R20" s="26">
        <v>90</v>
      </c>
      <c r="S20" s="26">
        <v>32</v>
      </c>
      <c r="T20" s="26">
        <v>50</v>
      </c>
      <c r="U20" s="26">
        <v>23</v>
      </c>
      <c r="V20" s="26">
        <v>20</v>
      </c>
      <c r="W20" s="26"/>
      <c r="X20" s="26"/>
      <c r="Y20" s="27"/>
      <c r="Z20" s="28"/>
      <c r="AA20" s="27">
        <v>31</v>
      </c>
      <c r="AB20" s="27" t="s">
        <v>59</v>
      </c>
      <c r="AC20" s="27"/>
    </row>
    <row r="21" spans="3:29">
      <c r="C21" s="31">
        <f t="shared" si="0"/>
        <v>34</v>
      </c>
      <c r="D21" s="21">
        <v>39680</v>
      </c>
      <c r="E21" s="22" t="s">
        <v>27</v>
      </c>
      <c r="F21" s="22">
        <v>41</v>
      </c>
      <c r="G21" s="22" t="s">
        <v>37</v>
      </c>
      <c r="H21" s="22" t="s">
        <v>42</v>
      </c>
      <c r="I21" s="22">
        <v>4.3</v>
      </c>
      <c r="J21" s="23">
        <f t="shared" si="3"/>
        <v>3.7</v>
      </c>
      <c r="K21" s="24">
        <f t="shared" si="4"/>
        <v>0.53749999999999998</v>
      </c>
      <c r="L21" s="22">
        <v>1656</v>
      </c>
      <c r="M21" s="22" t="s">
        <v>30</v>
      </c>
      <c r="N21" s="22" t="s">
        <v>45</v>
      </c>
      <c r="O21" s="25">
        <v>11</v>
      </c>
      <c r="P21" s="26">
        <v>220</v>
      </c>
      <c r="Q21" s="26"/>
      <c r="R21" s="26"/>
      <c r="S21" s="26"/>
      <c r="T21" s="26"/>
      <c r="U21" s="26"/>
      <c r="V21" s="26"/>
      <c r="W21" s="26"/>
      <c r="X21" s="26"/>
      <c r="Y21" s="27"/>
      <c r="Z21" s="28"/>
      <c r="AA21" s="27">
        <v>32</v>
      </c>
      <c r="AB21" s="27" t="s">
        <v>61</v>
      </c>
      <c r="AC21" s="27"/>
    </row>
    <row r="22" spans="3:29">
      <c r="C22" s="31">
        <f t="shared" si="0"/>
        <v>34</v>
      </c>
      <c r="D22" s="21">
        <v>39680</v>
      </c>
      <c r="E22" s="22" t="s">
        <v>27</v>
      </c>
      <c r="F22" s="22">
        <v>39</v>
      </c>
      <c r="G22" s="22" t="s">
        <v>44</v>
      </c>
      <c r="H22" s="22" t="s">
        <v>57</v>
      </c>
      <c r="I22" s="22">
        <v>0</v>
      </c>
      <c r="J22" s="23">
        <f t="shared" si="3"/>
        <v>8</v>
      </c>
      <c r="K22" s="24">
        <f t="shared" si="4"/>
        <v>0</v>
      </c>
      <c r="L22" s="22" t="s">
        <v>30</v>
      </c>
      <c r="M22" s="22" t="s">
        <v>30</v>
      </c>
      <c r="N22" s="22" t="s">
        <v>45</v>
      </c>
      <c r="O22" s="25">
        <v>20</v>
      </c>
      <c r="P22" s="26">
        <v>480</v>
      </c>
      <c r="Q22" s="26"/>
      <c r="R22" s="26"/>
      <c r="S22" s="26"/>
      <c r="T22" s="26"/>
      <c r="U22" s="26"/>
      <c r="V22" s="26"/>
      <c r="W22" s="26"/>
      <c r="X22" s="26"/>
      <c r="Y22" s="27"/>
      <c r="Z22" s="28"/>
    </row>
    <row r="23" spans="3:29">
      <c r="C23" s="31">
        <f t="shared" si="0"/>
        <v>34</v>
      </c>
      <c r="D23" s="21">
        <v>39680</v>
      </c>
      <c r="E23" s="22" t="s">
        <v>27</v>
      </c>
      <c r="F23" s="22">
        <v>40</v>
      </c>
      <c r="G23" s="22" t="s">
        <v>44</v>
      </c>
      <c r="H23" s="22" t="s">
        <v>57</v>
      </c>
      <c r="I23" s="22">
        <v>4.8</v>
      </c>
      <c r="J23" s="23">
        <f t="shared" si="3"/>
        <v>3.2</v>
      </c>
      <c r="K23" s="24">
        <f t="shared" si="4"/>
        <v>0.6</v>
      </c>
      <c r="L23" s="22">
        <v>419</v>
      </c>
      <c r="M23" s="22" t="s">
        <v>30</v>
      </c>
      <c r="N23" s="22" t="s">
        <v>45</v>
      </c>
      <c r="O23" s="25">
        <v>11</v>
      </c>
      <c r="P23" s="26">
        <v>90</v>
      </c>
      <c r="Q23" s="26">
        <v>32</v>
      </c>
      <c r="R23" s="26">
        <v>60</v>
      </c>
      <c r="S23" s="26">
        <v>22</v>
      </c>
      <c r="T23" s="26">
        <v>30</v>
      </c>
      <c r="U23" s="26">
        <v>23</v>
      </c>
      <c r="V23" s="26">
        <v>10</v>
      </c>
      <c r="W23" s="26"/>
      <c r="X23" s="26"/>
      <c r="Y23" s="27"/>
      <c r="Z23" s="28"/>
    </row>
    <row r="24" spans="3:29">
      <c r="C24" s="31">
        <f t="shared" si="0"/>
        <v>34</v>
      </c>
      <c r="D24" s="21">
        <v>39680</v>
      </c>
      <c r="E24" s="22" t="s">
        <v>27</v>
      </c>
      <c r="F24" s="22">
        <v>41</v>
      </c>
      <c r="G24" s="22" t="s">
        <v>44</v>
      </c>
      <c r="H24" s="22" t="s">
        <v>60</v>
      </c>
      <c r="I24" s="22">
        <v>4.9000000000000004</v>
      </c>
      <c r="J24" s="23">
        <f t="shared" si="3"/>
        <v>3.0999999999999996</v>
      </c>
      <c r="K24" s="24">
        <f t="shared" si="4"/>
        <v>0.61250000000000004</v>
      </c>
      <c r="L24" s="22">
        <v>1365</v>
      </c>
      <c r="M24" s="22" t="s">
        <v>30</v>
      </c>
      <c r="N24" s="22" t="s">
        <v>45</v>
      </c>
      <c r="O24" s="25">
        <v>11</v>
      </c>
      <c r="P24" s="26">
        <v>150</v>
      </c>
      <c r="Q24" s="26">
        <v>32</v>
      </c>
      <c r="R24" s="26">
        <v>20</v>
      </c>
      <c r="S24" s="26">
        <v>23</v>
      </c>
      <c r="T24" s="26">
        <v>15</v>
      </c>
      <c r="U24" s="26"/>
      <c r="V24" s="26"/>
      <c r="W24" s="26"/>
      <c r="X24" s="26"/>
      <c r="Y24" s="27"/>
      <c r="Z24" s="28"/>
      <c r="AA24" s="27"/>
      <c r="AB24" s="27"/>
      <c r="AC24" s="27"/>
    </row>
    <row r="25" spans="3:29">
      <c r="C25" s="31">
        <f t="shared" si="0"/>
        <v>33</v>
      </c>
      <c r="D25" s="21">
        <v>39673</v>
      </c>
      <c r="E25" s="22" t="s">
        <v>72</v>
      </c>
      <c r="F25" s="22">
        <v>505</v>
      </c>
      <c r="G25" s="22" t="s">
        <v>28</v>
      </c>
      <c r="H25" s="22" t="s">
        <v>62</v>
      </c>
      <c r="I25" s="22">
        <v>3</v>
      </c>
      <c r="J25" s="23">
        <f t="shared" si="1"/>
        <v>5</v>
      </c>
      <c r="K25" s="24">
        <f t="shared" si="2"/>
        <v>0.375</v>
      </c>
      <c r="L25" s="22" t="s">
        <v>30</v>
      </c>
      <c r="M25" s="22">
        <v>9.6</v>
      </c>
      <c r="N25" s="22" t="s">
        <v>30</v>
      </c>
      <c r="O25" s="25">
        <v>22</v>
      </c>
      <c r="P25" s="26">
        <v>240</v>
      </c>
      <c r="Q25" s="26">
        <v>12</v>
      </c>
      <c r="R25" s="26">
        <v>40</v>
      </c>
      <c r="S25" s="26">
        <v>32</v>
      </c>
      <c r="T25" s="26">
        <v>20</v>
      </c>
      <c r="U25" s="26"/>
      <c r="V25" s="26"/>
      <c r="W25" s="26"/>
      <c r="X25" s="26"/>
      <c r="Y25" s="27"/>
      <c r="Z25" s="27"/>
      <c r="AA25" s="27"/>
      <c r="AB25" s="27"/>
      <c r="AC25" s="27"/>
    </row>
    <row r="26" spans="3:29">
      <c r="C26" s="31">
        <f t="shared" si="0"/>
        <v>33</v>
      </c>
      <c r="D26" s="21">
        <v>39673</v>
      </c>
      <c r="E26" s="22" t="s">
        <v>72</v>
      </c>
      <c r="F26" s="22">
        <v>509</v>
      </c>
      <c r="G26" s="22" t="s">
        <v>28</v>
      </c>
      <c r="H26" s="22" t="s">
        <v>62</v>
      </c>
      <c r="I26" s="22">
        <v>0</v>
      </c>
      <c r="J26" s="23">
        <f t="shared" si="1"/>
        <v>8</v>
      </c>
      <c r="K26" s="24">
        <f t="shared" si="2"/>
        <v>0</v>
      </c>
      <c r="L26" s="22" t="s">
        <v>30</v>
      </c>
      <c r="M26" s="22" t="s">
        <v>30</v>
      </c>
      <c r="N26" s="22" t="s">
        <v>30</v>
      </c>
      <c r="O26" s="25">
        <v>22</v>
      </c>
      <c r="P26" s="26">
        <v>240</v>
      </c>
      <c r="Q26" s="26">
        <v>10</v>
      </c>
      <c r="R26" s="26">
        <v>240</v>
      </c>
      <c r="S26" s="26"/>
      <c r="T26" s="26"/>
      <c r="U26" s="26"/>
      <c r="V26" s="26"/>
      <c r="W26" s="26"/>
      <c r="X26" s="26"/>
      <c r="Y26" s="27"/>
      <c r="Z26" s="27"/>
      <c r="AA26" s="27"/>
      <c r="AB26" s="27"/>
      <c r="AC26" s="27"/>
    </row>
    <row r="27" spans="3:29">
      <c r="C27" s="31">
        <f t="shared" si="0"/>
        <v>33</v>
      </c>
      <c r="D27" s="21">
        <v>39673</v>
      </c>
      <c r="E27" s="22" t="s">
        <v>72</v>
      </c>
      <c r="F27" s="22">
        <v>550</v>
      </c>
      <c r="G27" s="22" t="s">
        <v>28</v>
      </c>
      <c r="H27" s="22" t="s">
        <v>62</v>
      </c>
      <c r="I27" s="22">
        <v>0</v>
      </c>
      <c r="J27" s="23">
        <f t="shared" si="1"/>
        <v>8</v>
      </c>
      <c r="K27" s="24">
        <f t="shared" si="2"/>
        <v>0</v>
      </c>
      <c r="L27" s="22" t="s">
        <v>30</v>
      </c>
      <c r="M27" s="22" t="s">
        <v>30</v>
      </c>
      <c r="N27" s="22" t="s">
        <v>30</v>
      </c>
      <c r="O27" s="25">
        <v>22</v>
      </c>
      <c r="P27" s="26">
        <v>240</v>
      </c>
      <c r="Q27" s="26">
        <v>10</v>
      </c>
      <c r="R27" s="26">
        <v>240</v>
      </c>
      <c r="S27" s="26"/>
      <c r="T27" s="26"/>
      <c r="U27" s="26"/>
      <c r="V27" s="26"/>
      <c r="W27" s="26"/>
      <c r="X27" s="26"/>
      <c r="Y27" s="27"/>
      <c r="Z27" s="27"/>
      <c r="AA27" s="27"/>
      <c r="AB27" s="27"/>
      <c r="AC27" s="27"/>
    </row>
    <row r="28" spans="3:29">
      <c r="C28" s="31">
        <f t="shared" si="0"/>
        <v>33</v>
      </c>
      <c r="D28" s="21">
        <v>39673</v>
      </c>
      <c r="E28" s="22" t="s">
        <v>72</v>
      </c>
      <c r="F28" s="22">
        <v>505</v>
      </c>
      <c r="G28" s="22" t="s">
        <v>37</v>
      </c>
      <c r="H28" s="22" t="s">
        <v>63</v>
      </c>
      <c r="I28" s="22">
        <v>3.8</v>
      </c>
      <c r="J28" s="23">
        <f t="shared" si="1"/>
        <v>4.2</v>
      </c>
      <c r="K28" s="24">
        <f t="shared" si="2"/>
        <v>0.47499999999999998</v>
      </c>
      <c r="L28" s="22" t="s">
        <v>30</v>
      </c>
      <c r="M28" s="22">
        <v>6.8</v>
      </c>
      <c r="N28" s="22" t="s">
        <v>30</v>
      </c>
      <c r="O28" s="25">
        <v>10</v>
      </c>
      <c r="P28" s="26">
        <v>180</v>
      </c>
      <c r="Q28" s="26">
        <v>12</v>
      </c>
      <c r="R28" s="26">
        <v>40</v>
      </c>
      <c r="S28" s="26">
        <v>32</v>
      </c>
      <c r="T28" s="26">
        <v>30</v>
      </c>
      <c r="U28" s="26"/>
      <c r="V28" s="26"/>
      <c r="W28" s="26"/>
      <c r="X28" s="26"/>
      <c r="Y28" s="27"/>
      <c r="Z28" s="27"/>
      <c r="AA28" s="27"/>
      <c r="AB28" s="27"/>
      <c r="AC28" s="27"/>
    </row>
    <row r="29" spans="3:29" ht="15.75">
      <c r="C29" s="31">
        <f t="shared" si="0"/>
        <v>33</v>
      </c>
      <c r="D29" s="21">
        <v>39673</v>
      </c>
      <c r="E29" s="22" t="s">
        <v>72</v>
      </c>
      <c r="F29" s="22">
        <v>509</v>
      </c>
      <c r="G29" s="22" t="s">
        <v>37</v>
      </c>
      <c r="H29" s="22" t="s">
        <v>63</v>
      </c>
      <c r="I29" s="22">
        <v>3.8</v>
      </c>
      <c r="J29" s="23">
        <f t="shared" si="1"/>
        <v>4.2</v>
      </c>
      <c r="K29" s="24">
        <f t="shared" si="2"/>
        <v>0.47499999999999998</v>
      </c>
      <c r="L29" s="22" t="s">
        <v>30</v>
      </c>
      <c r="M29" s="22">
        <v>24</v>
      </c>
      <c r="N29" s="22" t="s">
        <v>30</v>
      </c>
      <c r="O29" s="25">
        <v>10</v>
      </c>
      <c r="P29" s="26">
        <v>120</v>
      </c>
      <c r="Q29" s="26">
        <v>12</v>
      </c>
      <c r="R29" s="26">
        <v>80</v>
      </c>
      <c r="S29" s="26">
        <v>32</v>
      </c>
      <c r="T29" s="26">
        <v>50</v>
      </c>
      <c r="U29" s="26"/>
      <c r="V29" s="26"/>
      <c r="W29" s="26"/>
      <c r="X29" s="26"/>
      <c r="Y29" s="27"/>
      <c r="Z29" s="27"/>
      <c r="AA29" s="29"/>
      <c r="AB29" s="29"/>
      <c r="AC29" s="29"/>
    </row>
    <row r="30" spans="3:29" ht="15.75">
      <c r="C30" s="31">
        <f t="shared" si="0"/>
        <v>33</v>
      </c>
      <c r="D30" s="21">
        <v>39673</v>
      </c>
      <c r="E30" s="22" t="s">
        <v>72</v>
      </c>
      <c r="F30" s="22">
        <v>550</v>
      </c>
      <c r="G30" s="22" t="s">
        <v>37</v>
      </c>
      <c r="H30" s="22" t="s">
        <v>63</v>
      </c>
      <c r="I30" s="22">
        <v>0</v>
      </c>
      <c r="J30" s="23">
        <f t="shared" si="1"/>
        <v>8</v>
      </c>
      <c r="K30" s="24">
        <f t="shared" si="2"/>
        <v>0</v>
      </c>
      <c r="L30" s="22" t="s">
        <v>30</v>
      </c>
      <c r="M30" s="22" t="s">
        <v>30</v>
      </c>
      <c r="N30" s="22" t="s">
        <v>30</v>
      </c>
      <c r="O30" s="25">
        <v>10</v>
      </c>
      <c r="P30" s="26">
        <v>480</v>
      </c>
      <c r="Q30" s="26"/>
      <c r="R30" s="26"/>
      <c r="S30" s="26"/>
      <c r="T30" s="26"/>
      <c r="U30" s="26"/>
      <c r="V30" s="26"/>
      <c r="W30" s="26"/>
      <c r="X30" s="26"/>
      <c r="Y30" s="27"/>
      <c r="Z30" s="29"/>
      <c r="AA30" s="29"/>
      <c r="AB30" s="29"/>
      <c r="AC30" s="29"/>
    </row>
    <row r="31" spans="3:29" ht="15.75">
      <c r="C31" s="31">
        <f t="shared" si="0"/>
        <v>33</v>
      </c>
      <c r="D31" s="21">
        <v>39673</v>
      </c>
      <c r="E31" s="22" t="s">
        <v>72</v>
      </c>
      <c r="F31" s="22">
        <v>505</v>
      </c>
      <c r="G31" s="22" t="s">
        <v>44</v>
      </c>
      <c r="H31" s="22" t="s">
        <v>57</v>
      </c>
      <c r="I31" s="22">
        <v>0</v>
      </c>
      <c r="J31" s="23">
        <f t="shared" si="1"/>
        <v>8</v>
      </c>
      <c r="K31" s="24">
        <f t="shared" si="2"/>
        <v>0</v>
      </c>
      <c r="L31" s="22" t="s">
        <v>30</v>
      </c>
      <c r="M31" s="22" t="s">
        <v>30</v>
      </c>
      <c r="N31" s="22" t="s">
        <v>30</v>
      </c>
      <c r="O31" s="25">
        <v>10</v>
      </c>
      <c r="P31" s="26">
        <v>480</v>
      </c>
      <c r="Q31" s="26"/>
      <c r="R31" s="26"/>
      <c r="S31" s="26"/>
      <c r="T31" s="26"/>
      <c r="U31" s="26"/>
      <c r="V31" s="26"/>
      <c r="W31" s="26"/>
      <c r="X31" s="26"/>
      <c r="Y31" s="27"/>
      <c r="Z31" s="29"/>
      <c r="AA31" s="28"/>
      <c r="AB31" s="28"/>
      <c r="AC31" s="28"/>
    </row>
    <row r="32" spans="3:29">
      <c r="C32" s="31">
        <f t="shared" si="0"/>
        <v>33</v>
      </c>
      <c r="D32" s="21">
        <v>39673</v>
      </c>
      <c r="E32" s="22" t="s">
        <v>72</v>
      </c>
      <c r="F32" s="22">
        <v>509</v>
      </c>
      <c r="G32" s="22" t="s">
        <v>44</v>
      </c>
      <c r="H32" s="22" t="s">
        <v>57</v>
      </c>
      <c r="I32" s="22">
        <v>0</v>
      </c>
      <c r="J32" s="23">
        <f t="shared" si="1"/>
        <v>8</v>
      </c>
      <c r="K32" s="24">
        <f t="shared" si="2"/>
        <v>0</v>
      </c>
      <c r="L32" s="22" t="s">
        <v>30</v>
      </c>
      <c r="M32" s="22" t="s">
        <v>30</v>
      </c>
      <c r="N32" s="22" t="s">
        <v>30</v>
      </c>
      <c r="O32" s="25">
        <v>10</v>
      </c>
      <c r="P32" s="26">
        <v>480</v>
      </c>
      <c r="Q32" s="26"/>
      <c r="R32" s="26"/>
      <c r="S32" s="26"/>
      <c r="T32" s="26"/>
      <c r="U32" s="26"/>
      <c r="V32" s="26"/>
      <c r="W32" s="26"/>
      <c r="X32" s="26"/>
      <c r="Y32" s="27"/>
      <c r="Z32" s="28"/>
      <c r="AA32" s="28"/>
      <c r="AB32" s="28"/>
      <c r="AC32" s="28"/>
    </row>
    <row r="33" spans="3:29">
      <c r="C33" s="31">
        <f t="shared" si="0"/>
        <v>33</v>
      </c>
      <c r="D33" s="21">
        <v>39673</v>
      </c>
      <c r="E33" s="22" t="s">
        <v>72</v>
      </c>
      <c r="F33" s="22">
        <v>550</v>
      </c>
      <c r="G33" s="22" t="s">
        <v>44</v>
      </c>
      <c r="H33" s="22" t="s">
        <v>57</v>
      </c>
      <c r="I33" s="22">
        <v>0</v>
      </c>
      <c r="J33" s="23">
        <f t="shared" si="1"/>
        <v>8</v>
      </c>
      <c r="K33" s="24">
        <f t="shared" si="2"/>
        <v>0</v>
      </c>
      <c r="L33" s="22" t="s">
        <v>30</v>
      </c>
      <c r="M33" s="22" t="s">
        <v>30</v>
      </c>
      <c r="N33" s="22" t="s">
        <v>30</v>
      </c>
      <c r="O33" s="25">
        <v>10</v>
      </c>
      <c r="P33" s="26">
        <v>480</v>
      </c>
      <c r="Q33" s="26"/>
      <c r="R33" s="26"/>
      <c r="S33" s="26"/>
      <c r="T33" s="26"/>
      <c r="U33" s="26"/>
      <c r="V33" s="26"/>
      <c r="W33" s="26"/>
      <c r="X33" s="26"/>
      <c r="Y33" s="27"/>
      <c r="Z33" s="28"/>
      <c r="AA33" s="28"/>
      <c r="AB33" s="28"/>
      <c r="AC33" s="28"/>
    </row>
    <row r="34" spans="3:29">
      <c r="C34" s="31">
        <f t="shared" ref="C34:C42" si="5">WEEKNUM(D34)</f>
        <v>34</v>
      </c>
      <c r="D34" s="21">
        <v>39680</v>
      </c>
      <c r="E34" s="22" t="s">
        <v>72</v>
      </c>
      <c r="F34" s="22">
        <v>505</v>
      </c>
      <c r="G34" s="22" t="s">
        <v>28</v>
      </c>
      <c r="H34" s="22" t="s">
        <v>62</v>
      </c>
      <c r="I34" s="22">
        <v>0</v>
      </c>
      <c r="J34" s="23">
        <f t="shared" ref="J34:J42" si="6">Schichtlänge-I34</f>
        <v>8</v>
      </c>
      <c r="K34" s="24">
        <f t="shared" ref="K34:K42" si="7">I34/Schichtlänge</f>
        <v>0</v>
      </c>
      <c r="L34" s="22" t="s">
        <v>30</v>
      </c>
      <c r="M34" s="22" t="s">
        <v>30</v>
      </c>
      <c r="N34" s="22" t="s">
        <v>30</v>
      </c>
      <c r="O34" s="25">
        <v>32</v>
      </c>
      <c r="P34" s="26">
        <v>480</v>
      </c>
      <c r="Q34" s="26"/>
      <c r="R34" s="26"/>
      <c r="S34" s="26"/>
      <c r="T34" s="26"/>
      <c r="U34" s="26"/>
      <c r="V34" s="26"/>
      <c r="W34" s="26"/>
      <c r="X34" s="26"/>
      <c r="Y34" s="27"/>
      <c r="Z34" s="28"/>
      <c r="AA34" s="27"/>
      <c r="AB34" s="27"/>
      <c r="AC34" s="27"/>
    </row>
    <row r="35" spans="3:29">
      <c r="C35" s="31">
        <f t="shared" si="5"/>
        <v>34</v>
      </c>
      <c r="D35" s="21">
        <v>39680</v>
      </c>
      <c r="E35" s="22" t="s">
        <v>72</v>
      </c>
      <c r="F35" s="22">
        <v>509</v>
      </c>
      <c r="G35" s="22" t="s">
        <v>28</v>
      </c>
      <c r="H35" s="22" t="s">
        <v>62</v>
      </c>
      <c r="I35" s="22">
        <v>0</v>
      </c>
      <c r="J35" s="23">
        <f t="shared" si="6"/>
        <v>8</v>
      </c>
      <c r="K35" s="24">
        <f t="shared" si="7"/>
        <v>0</v>
      </c>
      <c r="L35" s="22" t="s">
        <v>30</v>
      </c>
      <c r="M35" s="22" t="s">
        <v>30</v>
      </c>
      <c r="N35" s="22" t="s">
        <v>30</v>
      </c>
      <c r="O35" s="25">
        <v>32</v>
      </c>
      <c r="P35" s="26">
        <v>480</v>
      </c>
      <c r="Q35" s="26"/>
      <c r="R35" s="26"/>
      <c r="S35" s="26"/>
      <c r="T35" s="26"/>
      <c r="U35" s="26"/>
      <c r="V35" s="26"/>
      <c r="W35" s="26"/>
      <c r="X35" s="26"/>
      <c r="Y35" s="27"/>
      <c r="Z35" s="27"/>
      <c r="AA35" s="27"/>
      <c r="AB35" s="27"/>
      <c r="AC35" s="27"/>
    </row>
    <row r="36" spans="3:29">
      <c r="C36" s="31">
        <f t="shared" si="5"/>
        <v>34</v>
      </c>
      <c r="D36" s="21">
        <v>39680</v>
      </c>
      <c r="E36" s="22" t="s">
        <v>72</v>
      </c>
      <c r="F36" s="22">
        <v>550</v>
      </c>
      <c r="G36" s="22" t="s">
        <v>28</v>
      </c>
      <c r="H36" s="22" t="s">
        <v>62</v>
      </c>
      <c r="I36" s="22">
        <v>0</v>
      </c>
      <c r="J36" s="23">
        <f t="shared" si="6"/>
        <v>8</v>
      </c>
      <c r="K36" s="24">
        <f t="shared" si="7"/>
        <v>0</v>
      </c>
      <c r="L36" s="22" t="s">
        <v>30</v>
      </c>
      <c r="M36" s="22" t="s">
        <v>30</v>
      </c>
      <c r="N36" s="22" t="s">
        <v>30</v>
      </c>
      <c r="O36" s="25">
        <v>32</v>
      </c>
      <c r="P36" s="26">
        <v>480</v>
      </c>
      <c r="Q36" s="26"/>
      <c r="R36" s="26"/>
      <c r="S36" s="26"/>
      <c r="T36" s="26"/>
      <c r="U36" s="26"/>
      <c r="V36" s="26"/>
      <c r="W36" s="26"/>
      <c r="X36" s="26"/>
      <c r="Y36" s="27"/>
      <c r="Z36" s="27"/>
      <c r="AA36" s="27"/>
      <c r="AB36" s="27"/>
      <c r="AC36" s="27"/>
    </row>
    <row r="37" spans="3:29">
      <c r="C37" s="31">
        <f t="shared" si="5"/>
        <v>34</v>
      </c>
      <c r="D37" s="21">
        <v>39680</v>
      </c>
      <c r="E37" s="22" t="s">
        <v>72</v>
      </c>
      <c r="F37" s="22">
        <v>505</v>
      </c>
      <c r="G37" s="22" t="s">
        <v>37</v>
      </c>
      <c r="H37" s="22" t="s">
        <v>63</v>
      </c>
      <c r="I37" s="22">
        <v>0</v>
      </c>
      <c r="J37" s="23">
        <f t="shared" si="6"/>
        <v>8</v>
      </c>
      <c r="K37" s="24">
        <f t="shared" si="7"/>
        <v>0</v>
      </c>
      <c r="L37" s="22" t="s">
        <v>30</v>
      </c>
      <c r="M37" s="22" t="s">
        <v>30</v>
      </c>
      <c r="N37" s="22" t="s">
        <v>30</v>
      </c>
      <c r="O37" s="25">
        <v>10</v>
      </c>
      <c r="P37" s="26">
        <v>480</v>
      </c>
      <c r="Q37" s="26"/>
      <c r="R37" s="26"/>
      <c r="S37" s="26"/>
      <c r="T37" s="26"/>
      <c r="U37" s="26"/>
      <c r="V37" s="26"/>
      <c r="W37" s="26"/>
      <c r="X37" s="26"/>
      <c r="Y37" s="27"/>
      <c r="Z37" s="27"/>
      <c r="AA37" s="27"/>
      <c r="AB37" s="27"/>
      <c r="AC37" s="27"/>
    </row>
    <row r="38" spans="3:29">
      <c r="C38" s="31">
        <f t="shared" si="5"/>
        <v>34</v>
      </c>
      <c r="D38" s="21">
        <v>39680</v>
      </c>
      <c r="E38" s="22" t="s">
        <v>72</v>
      </c>
      <c r="F38" s="22">
        <v>509</v>
      </c>
      <c r="G38" s="22" t="s">
        <v>37</v>
      </c>
      <c r="H38" s="22" t="s">
        <v>63</v>
      </c>
      <c r="I38" s="22">
        <v>5.8</v>
      </c>
      <c r="J38" s="23">
        <f t="shared" si="6"/>
        <v>2.2000000000000002</v>
      </c>
      <c r="K38" s="24">
        <f t="shared" si="7"/>
        <v>0.72499999999999998</v>
      </c>
      <c r="L38" s="22" t="s">
        <v>30</v>
      </c>
      <c r="M38" s="22">
        <v>43</v>
      </c>
      <c r="N38" s="22" t="s">
        <v>30</v>
      </c>
      <c r="O38" s="25">
        <v>12</v>
      </c>
      <c r="P38" s="26">
        <v>80</v>
      </c>
      <c r="Q38" s="26">
        <v>32</v>
      </c>
      <c r="R38" s="26">
        <v>50</v>
      </c>
      <c r="S38" s="26"/>
      <c r="T38" s="26"/>
      <c r="U38" s="26"/>
      <c r="V38" s="26"/>
      <c r="W38" s="26"/>
      <c r="X38" s="26"/>
      <c r="Y38" s="27"/>
      <c r="Z38" s="27"/>
      <c r="AA38" s="27"/>
      <c r="AB38" s="27"/>
      <c r="AC38" s="27"/>
    </row>
    <row r="39" spans="3:29">
      <c r="C39" s="31">
        <f t="shared" si="5"/>
        <v>34</v>
      </c>
      <c r="D39" s="21">
        <v>39680</v>
      </c>
      <c r="E39" s="22" t="s">
        <v>72</v>
      </c>
      <c r="F39" s="22">
        <v>550</v>
      </c>
      <c r="G39" s="22" t="s">
        <v>37</v>
      </c>
      <c r="H39" s="22" t="s">
        <v>63</v>
      </c>
      <c r="I39" s="22">
        <v>0</v>
      </c>
      <c r="J39" s="23">
        <f t="shared" si="6"/>
        <v>8</v>
      </c>
      <c r="K39" s="24">
        <f t="shared" si="7"/>
        <v>0</v>
      </c>
      <c r="L39" s="22" t="s">
        <v>30</v>
      </c>
      <c r="M39" s="22" t="s">
        <v>30</v>
      </c>
      <c r="N39" s="22" t="s">
        <v>30</v>
      </c>
      <c r="O39" s="25">
        <v>10</v>
      </c>
      <c r="P39" s="26">
        <v>480</v>
      </c>
      <c r="Q39" s="26"/>
      <c r="R39" s="26"/>
      <c r="S39" s="26"/>
      <c r="T39" s="26"/>
      <c r="U39" s="26"/>
      <c r="V39" s="26"/>
      <c r="W39" s="26"/>
      <c r="X39" s="26"/>
      <c r="Y39" s="27"/>
      <c r="Z39" s="27"/>
      <c r="AA39" s="27"/>
      <c r="AB39" s="27"/>
      <c r="AC39" s="27"/>
    </row>
    <row r="40" spans="3:29">
      <c r="C40" s="31">
        <f t="shared" si="5"/>
        <v>34</v>
      </c>
      <c r="D40" s="21">
        <v>39680</v>
      </c>
      <c r="E40" s="22" t="s">
        <v>72</v>
      </c>
      <c r="F40" s="22">
        <v>505</v>
      </c>
      <c r="G40" s="22" t="s">
        <v>44</v>
      </c>
      <c r="H40" s="22" t="s">
        <v>64</v>
      </c>
      <c r="I40" s="22">
        <v>5.3</v>
      </c>
      <c r="J40" s="23">
        <f t="shared" si="6"/>
        <v>2.7</v>
      </c>
      <c r="K40" s="24">
        <f t="shared" si="7"/>
        <v>0.66249999999999998</v>
      </c>
      <c r="L40" s="22" t="s">
        <v>30</v>
      </c>
      <c r="M40" s="22">
        <v>9.8000000000000007</v>
      </c>
      <c r="N40" s="22" t="s">
        <v>30</v>
      </c>
      <c r="O40" s="25">
        <v>32</v>
      </c>
      <c r="P40" s="26">
        <v>90</v>
      </c>
      <c r="Q40" s="26">
        <v>12</v>
      </c>
      <c r="R40" s="26">
        <v>40</v>
      </c>
      <c r="S40" s="26">
        <v>11</v>
      </c>
      <c r="T40" s="26">
        <v>30</v>
      </c>
      <c r="U40" s="26"/>
      <c r="V40" s="26"/>
      <c r="W40" s="26"/>
      <c r="X40" s="26"/>
      <c r="Y40" s="27"/>
      <c r="Z40" s="27"/>
      <c r="AA40" s="27"/>
      <c r="AB40" s="27"/>
      <c r="AC40" s="27"/>
    </row>
    <row r="41" spans="3:29">
      <c r="C41" s="31">
        <f t="shared" si="5"/>
        <v>34</v>
      </c>
      <c r="D41" s="21">
        <v>39680</v>
      </c>
      <c r="E41" s="22" t="s">
        <v>72</v>
      </c>
      <c r="F41" s="22">
        <v>509</v>
      </c>
      <c r="G41" s="22" t="s">
        <v>44</v>
      </c>
      <c r="H41" s="22" t="s">
        <v>64</v>
      </c>
      <c r="I41" s="22">
        <v>4.8</v>
      </c>
      <c r="J41" s="23">
        <f t="shared" si="6"/>
        <v>3.2</v>
      </c>
      <c r="K41" s="24">
        <f t="shared" si="7"/>
        <v>0.6</v>
      </c>
      <c r="L41" s="22" t="s">
        <v>30</v>
      </c>
      <c r="M41" s="22">
        <v>30.1</v>
      </c>
      <c r="N41" s="22" t="s">
        <v>30</v>
      </c>
      <c r="O41" s="25">
        <v>10</v>
      </c>
      <c r="P41" s="26">
        <v>100</v>
      </c>
      <c r="Q41" s="26">
        <v>11</v>
      </c>
      <c r="R41" s="26">
        <v>30</v>
      </c>
      <c r="S41" s="26">
        <v>12</v>
      </c>
      <c r="T41" s="26">
        <v>30</v>
      </c>
      <c r="U41" s="26">
        <v>32</v>
      </c>
      <c r="V41" s="26">
        <v>30</v>
      </c>
      <c r="W41" s="26" t="s">
        <v>30</v>
      </c>
      <c r="X41" s="26" t="s">
        <v>30</v>
      </c>
      <c r="Y41" s="27"/>
      <c r="Z41" s="27"/>
      <c r="AA41" s="27"/>
      <c r="AB41" s="27"/>
      <c r="AC41" s="27"/>
    </row>
    <row r="42" spans="3:29">
      <c r="C42" s="31">
        <f t="shared" si="5"/>
        <v>34</v>
      </c>
      <c r="D42" s="21">
        <v>39680</v>
      </c>
      <c r="E42" s="22" t="s">
        <v>72</v>
      </c>
      <c r="F42" s="22">
        <v>550</v>
      </c>
      <c r="G42" s="22" t="s">
        <v>44</v>
      </c>
      <c r="H42" s="22" t="s">
        <v>64</v>
      </c>
      <c r="I42" s="22">
        <v>0</v>
      </c>
      <c r="J42" s="23">
        <f t="shared" si="6"/>
        <v>8</v>
      </c>
      <c r="K42" s="24">
        <f t="shared" si="7"/>
        <v>0</v>
      </c>
      <c r="L42" s="22" t="s">
        <v>30</v>
      </c>
      <c r="M42" s="22" t="s">
        <v>30</v>
      </c>
      <c r="N42" s="22" t="s">
        <v>30</v>
      </c>
      <c r="O42" s="25">
        <v>32</v>
      </c>
      <c r="P42" s="26">
        <v>480</v>
      </c>
      <c r="Q42" s="26"/>
      <c r="R42" s="26"/>
      <c r="S42" s="26"/>
      <c r="T42" s="26"/>
      <c r="U42" s="26"/>
      <c r="V42" s="26"/>
      <c r="W42" s="26"/>
      <c r="X42" s="26"/>
      <c r="Y42" s="27"/>
      <c r="Z42" s="27"/>
      <c r="AA42" s="28"/>
      <c r="AB42" s="28"/>
      <c r="AC42" s="28"/>
    </row>
    <row r="43" spans="3:29">
      <c r="C43" s="31">
        <f t="shared" ref="C43:C51" si="8">WEEKNUM(D43)</f>
        <v>33</v>
      </c>
      <c r="D43" s="21">
        <v>39673</v>
      </c>
      <c r="E43" s="22" t="s">
        <v>65</v>
      </c>
      <c r="F43" s="22">
        <v>305</v>
      </c>
      <c r="G43" s="22" t="s">
        <v>28</v>
      </c>
      <c r="H43" s="22" t="s">
        <v>66</v>
      </c>
      <c r="I43" s="22">
        <v>3</v>
      </c>
      <c r="J43" s="23">
        <f t="shared" ref="J43:J51" si="9">Schichtlänge-I43</f>
        <v>5</v>
      </c>
      <c r="K43" s="24">
        <f t="shared" ref="K43:K51" si="10">I43/Schichtlänge</f>
        <v>0.375</v>
      </c>
      <c r="L43" s="22" t="s">
        <v>30</v>
      </c>
      <c r="M43" s="22">
        <v>2.9</v>
      </c>
      <c r="N43" s="22" t="s">
        <v>30</v>
      </c>
      <c r="O43" s="25">
        <v>22</v>
      </c>
      <c r="P43" s="26">
        <v>240</v>
      </c>
      <c r="Q43" s="26">
        <v>12</v>
      </c>
      <c r="R43" s="26">
        <v>60</v>
      </c>
      <c r="S43" s="26"/>
      <c r="T43" s="26"/>
      <c r="U43" s="26"/>
      <c r="V43" s="26"/>
      <c r="W43" s="26"/>
      <c r="X43" s="26"/>
      <c r="Y43" s="27"/>
      <c r="Z43" s="28"/>
      <c r="AA43" s="28"/>
      <c r="AB43" s="28"/>
      <c r="AC43" s="28"/>
    </row>
    <row r="44" spans="3:29">
      <c r="C44" s="31">
        <f t="shared" si="8"/>
        <v>33</v>
      </c>
      <c r="D44" s="21">
        <v>39673</v>
      </c>
      <c r="E44" s="22" t="s">
        <v>65</v>
      </c>
      <c r="F44" s="22"/>
      <c r="G44" s="22" t="s">
        <v>28</v>
      </c>
      <c r="H44" s="22" t="s">
        <v>30</v>
      </c>
      <c r="I44" s="22">
        <v>0</v>
      </c>
      <c r="J44" s="23">
        <f t="shared" si="9"/>
        <v>8</v>
      </c>
      <c r="K44" s="24">
        <f t="shared" si="10"/>
        <v>0</v>
      </c>
      <c r="L44" s="22" t="s">
        <v>30</v>
      </c>
      <c r="M44" s="22" t="s">
        <v>30</v>
      </c>
      <c r="N44" s="22" t="s">
        <v>30</v>
      </c>
      <c r="O44" s="25"/>
      <c r="P44" s="26"/>
      <c r="Q44" s="26"/>
      <c r="R44" s="26"/>
      <c r="S44" s="26"/>
      <c r="T44" s="26"/>
      <c r="U44" s="26"/>
      <c r="V44" s="26"/>
      <c r="W44" s="26"/>
      <c r="X44" s="26"/>
      <c r="Y44" s="27"/>
      <c r="Z44" s="28"/>
      <c r="AA44" s="28"/>
      <c r="AB44" s="28"/>
      <c r="AC44" s="28"/>
    </row>
    <row r="45" spans="3:29">
      <c r="C45" s="31">
        <f t="shared" si="8"/>
        <v>33</v>
      </c>
      <c r="D45" s="21">
        <v>39673</v>
      </c>
      <c r="E45" s="22" t="s">
        <v>65</v>
      </c>
      <c r="F45" s="22">
        <v>308</v>
      </c>
      <c r="G45" s="22" t="s">
        <v>28</v>
      </c>
      <c r="H45" s="22" t="s">
        <v>30</v>
      </c>
      <c r="I45" s="22">
        <v>0</v>
      </c>
      <c r="J45" s="23">
        <f t="shared" si="9"/>
        <v>8</v>
      </c>
      <c r="K45" s="24">
        <f t="shared" si="10"/>
        <v>0</v>
      </c>
      <c r="L45" s="22" t="s">
        <v>30</v>
      </c>
      <c r="M45" s="22" t="s">
        <v>30</v>
      </c>
      <c r="N45" s="22" t="s">
        <v>30</v>
      </c>
      <c r="O45" s="25"/>
      <c r="P45" s="26"/>
      <c r="Q45" s="26"/>
      <c r="R45" s="26"/>
      <c r="S45" s="26"/>
      <c r="T45" s="26"/>
      <c r="U45" s="26"/>
      <c r="V45" s="26"/>
      <c r="W45" s="26"/>
      <c r="X45" s="26"/>
      <c r="Y45" s="27"/>
      <c r="Z45" s="28"/>
      <c r="AA45" s="28"/>
      <c r="AB45" s="28"/>
      <c r="AC45" s="28"/>
    </row>
    <row r="46" spans="3:29">
      <c r="C46" s="31">
        <f t="shared" si="8"/>
        <v>33</v>
      </c>
      <c r="D46" s="21">
        <v>39673</v>
      </c>
      <c r="E46" s="22" t="s">
        <v>65</v>
      </c>
      <c r="F46" s="22">
        <v>305</v>
      </c>
      <c r="G46" s="22" t="s">
        <v>37</v>
      </c>
      <c r="H46" s="22" t="s">
        <v>30</v>
      </c>
      <c r="I46" s="22">
        <v>0</v>
      </c>
      <c r="J46" s="23">
        <f t="shared" si="9"/>
        <v>8</v>
      </c>
      <c r="K46" s="24">
        <f t="shared" si="10"/>
        <v>0</v>
      </c>
      <c r="L46" s="22" t="s">
        <v>30</v>
      </c>
      <c r="M46" s="22" t="s">
        <v>30</v>
      </c>
      <c r="N46" s="22" t="s">
        <v>30</v>
      </c>
      <c r="O46" s="25">
        <v>10</v>
      </c>
      <c r="P46" s="26">
        <v>480</v>
      </c>
      <c r="Q46" s="26"/>
      <c r="R46" s="26"/>
      <c r="S46" s="26"/>
      <c r="T46" s="26"/>
      <c r="U46" s="26"/>
      <c r="V46" s="26"/>
      <c r="W46" s="26"/>
      <c r="X46" s="26"/>
      <c r="Y46" s="27"/>
      <c r="Z46" s="28"/>
      <c r="AA46" s="28"/>
      <c r="AB46" s="28"/>
      <c r="AC46" s="28"/>
    </row>
    <row r="47" spans="3:29">
      <c r="C47" s="31">
        <f t="shared" si="8"/>
        <v>33</v>
      </c>
      <c r="D47" s="21">
        <v>39673</v>
      </c>
      <c r="E47" s="22" t="s">
        <v>65</v>
      </c>
      <c r="F47" s="22"/>
      <c r="G47" s="22" t="s">
        <v>37</v>
      </c>
      <c r="H47" s="22" t="s">
        <v>30</v>
      </c>
      <c r="I47" s="22">
        <v>0</v>
      </c>
      <c r="J47" s="23">
        <f t="shared" si="9"/>
        <v>8</v>
      </c>
      <c r="K47" s="24">
        <f t="shared" si="10"/>
        <v>0</v>
      </c>
      <c r="L47" s="22" t="s">
        <v>30</v>
      </c>
      <c r="M47" s="22" t="s">
        <v>30</v>
      </c>
      <c r="N47" s="22" t="s">
        <v>30</v>
      </c>
      <c r="O47" s="25"/>
      <c r="P47" s="26"/>
      <c r="Q47" s="26"/>
      <c r="R47" s="26"/>
      <c r="S47" s="26"/>
      <c r="T47" s="26"/>
      <c r="U47" s="26"/>
      <c r="V47" s="26"/>
      <c r="W47" s="26"/>
      <c r="X47" s="26"/>
      <c r="Y47" s="27"/>
      <c r="Z47" s="28"/>
      <c r="AA47" s="28"/>
      <c r="AB47" s="28"/>
      <c r="AC47" s="28"/>
    </row>
    <row r="48" spans="3:29">
      <c r="C48" s="31">
        <f t="shared" si="8"/>
        <v>33</v>
      </c>
      <c r="D48" s="21">
        <v>39673</v>
      </c>
      <c r="E48" s="22" t="s">
        <v>65</v>
      </c>
      <c r="F48" s="22">
        <v>308</v>
      </c>
      <c r="G48" s="22" t="s">
        <v>37</v>
      </c>
      <c r="H48" s="22" t="s">
        <v>30</v>
      </c>
      <c r="I48" s="22">
        <v>0</v>
      </c>
      <c r="J48" s="23">
        <f t="shared" si="9"/>
        <v>8</v>
      </c>
      <c r="K48" s="24">
        <f t="shared" si="10"/>
        <v>0</v>
      </c>
      <c r="L48" s="22" t="s">
        <v>30</v>
      </c>
      <c r="M48" s="22" t="s">
        <v>30</v>
      </c>
      <c r="N48" s="22" t="s">
        <v>30</v>
      </c>
      <c r="O48" s="25">
        <v>10</v>
      </c>
      <c r="P48" s="26">
        <v>480</v>
      </c>
      <c r="Q48" s="26"/>
      <c r="R48" s="26"/>
      <c r="S48" s="26"/>
      <c r="T48" s="26"/>
      <c r="U48" s="26"/>
      <c r="V48" s="26"/>
      <c r="W48" s="26"/>
      <c r="X48" s="26"/>
      <c r="Y48" s="27"/>
      <c r="Z48" s="28"/>
      <c r="AA48" s="28"/>
      <c r="AB48" s="28"/>
      <c r="AC48" s="28"/>
    </row>
    <row r="49" spans="3:29">
      <c r="C49" s="31">
        <f t="shared" si="8"/>
        <v>33</v>
      </c>
      <c r="D49" s="21">
        <v>39673</v>
      </c>
      <c r="E49" s="22" t="s">
        <v>65</v>
      </c>
      <c r="F49" s="22">
        <v>305</v>
      </c>
      <c r="G49" s="22" t="s">
        <v>44</v>
      </c>
      <c r="H49" s="22" t="s">
        <v>48</v>
      </c>
      <c r="I49" s="22">
        <v>4.7</v>
      </c>
      <c r="J49" s="23">
        <f t="shared" si="9"/>
        <v>3.3</v>
      </c>
      <c r="K49" s="24">
        <f t="shared" si="10"/>
        <v>0.58750000000000002</v>
      </c>
      <c r="L49" s="22" t="s">
        <v>30</v>
      </c>
      <c r="M49" s="22">
        <v>5.3</v>
      </c>
      <c r="N49" s="22" t="s">
        <v>30</v>
      </c>
      <c r="O49" s="25">
        <v>12</v>
      </c>
      <c r="P49" s="26">
        <v>160</v>
      </c>
      <c r="Q49" s="26">
        <v>32</v>
      </c>
      <c r="R49" s="26">
        <v>20</v>
      </c>
      <c r="S49" s="26">
        <v>22</v>
      </c>
      <c r="T49" s="26">
        <v>10</v>
      </c>
      <c r="U49" s="26"/>
      <c r="V49" s="26"/>
      <c r="W49" s="26"/>
      <c r="X49" s="26"/>
      <c r="Y49" s="27"/>
      <c r="Z49" s="28"/>
      <c r="AA49" s="28"/>
      <c r="AB49" s="28"/>
      <c r="AC49" s="28"/>
    </row>
    <row r="50" spans="3:29">
      <c r="C50" s="31">
        <f t="shared" si="8"/>
        <v>33</v>
      </c>
      <c r="D50" s="21">
        <v>39673</v>
      </c>
      <c r="E50" s="22" t="s">
        <v>65</v>
      </c>
      <c r="F50" s="22"/>
      <c r="G50" s="22" t="s">
        <v>44</v>
      </c>
      <c r="H50" s="22" t="s">
        <v>30</v>
      </c>
      <c r="I50" s="22">
        <v>0</v>
      </c>
      <c r="J50" s="23">
        <f t="shared" si="9"/>
        <v>8</v>
      </c>
      <c r="K50" s="24">
        <f t="shared" si="10"/>
        <v>0</v>
      </c>
      <c r="L50" s="22" t="s">
        <v>30</v>
      </c>
      <c r="M50" s="22" t="s">
        <v>30</v>
      </c>
      <c r="N50" s="22" t="s">
        <v>30</v>
      </c>
      <c r="O50" s="25"/>
      <c r="P50" s="26"/>
      <c r="Q50" s="26"/>
      <c r="R50" s="26"/>
      <c r="S50" s="26"/>
      <c r="T50" s="26"/>
      <c r="U50" s="26"/>
      <c r="V50" s="26"/>
      <c r="W50" s="26"/>
      <c r="X50" s="26"/>
      <c r="Y50" s="27"/>
      <c r="Z50" s="28"/>
      <c r="AA50" s="28"/>
      <c r="AB50" s="28"/>
      <c r="AC50" s="28"/>
    </row>
    <row r="51" spans="3:29">
      <c r="C51" s="31">
        <f t="shared" si="8"/>
        <v>33</v>
      </c>
      <c r="D51" s="21">
        <v>39673</v>
      </c>
      <c r="E51" s="22" t="s">
        <v>65</v>
      </c>
      <c r="F51" s="22">
        <v>308</v>
      </c>
      <c r="G51" s="22" t="s">
        <v>44</v>
      </c>
      <c r="H51" s="22" t="s">
        <v>64</v>
      </c>
      <c r="I51" s="22">
        <v>4.3</v>
      </c>
      <c r="J51" s="23">
        <f t="shared" si="9"/>
        <v>3.7</v>
      </c>
      <c r="K51" s="24">
        <f t="shared" si="10"/>
        <v>0.53749999999999998</v>
      </c>
      <c r="L51" s="22" t="s">
        <v>30</v>
      </c>
      <c r="M51" s="22">
        <v>3.9</v>
      </c>
      <c r="N51" s="22" t="s">
        <v>30</v>
      </c>
      <c r="O51" s="25">
        <v>12</v>
      </c>
      <c r="P51" s="26">
        <v>180</v>
      </c>
      <c r="Q51" s="26">
        <v>32</v>
      </c>
      <c r="R51" s="26">
        <v>15</v>
      </c>
      <c r="S51" s="26">
        <v>10</v>
      </c>
      <c r="T51" s="26">
        <v>10</v>
      </c>
      <c r="U51" s="26"/>
      <c r="V51" s="26"/>
      <c r="W51" s="26"/>
      <c r="X51" s="26"/>
      <c r="Y51" s="27"/>
      <c r="Z51" s="28"/>
      <c r="AA51" s="27"/>
      <c r="AB51" s="27"/>
      <c r="AC51" s="27"/>
    </row>
    <row r="52" spans="3:29">
      <c r="C52" s="31">
        <f t="shared" ref="C52:C60" si="11">WEEKNUM(D52)</f>
        <v>34</v>
      </c>
      <c r="D52" s="21">
        <v>39680</v>
      </c>
      <c r="E52" s="22" t="s">
        <v>65</v>
      </c>
      <c r="F52" s="22">
        <v>305</v>
      </c>
      <c r="G52" s="22" t="s">
        <v>28</v>
      </c>
      <c r="H52" s="22" t="s">
        <v>66</v>
      </c>
      <c r="I52" s="22">
        <v>4.7</v>
      </c>
      <c r="J52" s="23">
        <f t="shared" ref="J52:J60" si="12">Schichtlänge-I52</f>
        <v>3.3</v>
      </c>
      <c r="K52" s="24">
        <f t="shared" ref="K52:K60" si="13">I52/Schichtlänge</f>
        <v>0.58750000000000002</v>
      </c>
      <c r="L52" s="22" t="s">
        <v>30</v>
      </c>
      <c r="M52" s="22">
        <v>5</v>
      </c>
      <c r="N52" s="22" t="s">
        <v>30</v>
      </c>
      <c r="O52" s="25">
        <v>12</v>
      </c>
      <c r="P52" s="26">
        <v>180</v>
      </c>
      <c r="Q52" s="26">
        <v>22</v>
      </c>
      <c r="R52" s="26">
        <v>20</v>
      </c>
      <c r="S52" s="26"/>
      <c r="T52" s="26"/>
      <c r="U52" s="26"/>
      <c r="V52" s="26"/>
      <c r="W52" s="26"/>
      <c r="X52" s="26"/>
      <c r="Y52" s="27"/>
      <c r="Z52" s="27"/>
      <c r="AA52" s="27"/>
      <c r="AB52" s="27"/>
      <c r="AC52" s="27"/>
    </row>
    <row r="53" spans="3:29">
      <c r="C53" s="31">
        <f t="shared" si="11"/>
        <v>34</v>
      </c>
      <c r="D53" s="21">
        <v>39680</v>
      </c>
      <c r="E53" s="22" t="s">
        <v>65</v>
      </c>
      <c r="F53" s="22"/>
      <c r="G53" s="22" t="s">
        <v>28</v>
      </c>
      <c r="H53" s="22" t="s">
        <v>30</v>
      </c>
      <c r="I53" s="22">
        <v>0</v>
      </c>
      <c r="J53" s="23">
        <f t="shared" si="12"/>
        <v>8</v>
      </c>
      <c r="K53" s="24">
        <f t="shared" si="13"/>
        <v>0</v>
      </c>
      <c r="L53" s="22" t="s">
        <v>30</v>
      </c>
      <c r="M53" s="22" t="s">
        <v>30</v>
      </c>
      <c r="N53" s="22" t="s">
        <v>30</v>
      </c>
      <c r="O53" s="25"/>
      <c r="P53" s="26"/>
      <c r="Q53" s="26"/>
      <c r="R53" s="26"/>
      <c r="S53" s="26"/>
      <c r="T53" s="26"/>
      <c r="U53" s="26"/>
      <c r="V53" s="26"/>
      <c r="W53" s="26"/>
      <c r="X53" s="26"/>
      <c r="Y53" s="27"/>
      <c r="Z53" s="27"/>
      <c r="AA53" s="27"/>
      <c r="AB53" s="27"/>
      <c r="AC53" s="27"/>
    </row>
    <row r="54" spans="3:29">
      <c r="C54" s="31">
        <f t="shared" si="11"/>
        <v>34</v>
      </c>
      <c r="D54" s="21">
        <v>39680</v>
      </c>
      <c r="E54" s="22" t="s">
        <v>65</v>
      </c>
      <c r="F54" s="22">
        <v>308</v>
      </c>
      <c r="G54" s="22" t="s">
        <v>28</v>
      </c>
      <c r="H54" s="22" t="s">
        <v>67</v>
      </c>
      <c r="I54" s="22">
        <v>0</v>
      </c>
      <c r="J54" s="23">
        <f t="shared" si="12"/>
        <v>8</v>
      </c>
      <c r="K54" s="24">
        <f t="shared" si="13"/>
        <v>0</v>
      </c>
      <c r="L54" s="22" t="s">
        <v>30</v>
      </c>
      <c r="M54" s="22" t="s">
        <v>30</v>
      </c>
      <c r="N54" s="22" t="s">
        <v>30</v>
      </c>
      <c r="O54" s="25">
        <v>32</v>
      </c>
      <c r="P54" s="26">
        <v>480</v>
      </c>
      <c r="Q54" s="26"/>
      <c r="R54" s="26"/>
      <c r="S54" s="26"/>
      <c r="T54" s="26"/>
      <c r="U54" s="26"/>
      <c r="V54" s="26"/>
      <c r="W54" s="26"/>
      <c r="X54" s="26"/>
      <c r="Y54" s="27"/>
      <c r="Z54" s="27"/>
      <c r="AA54" s="27"/>
      <c r="AB54" s="27"/>
      <c r="AC54" s="27"/>
    </row>
    <row r="55" spans="3:29">
      <c r="C55" s="31">
        <f t="shared" si="11"/>
        <v>34</v>
      </c>
      <c r="D55" s="21">
        <v>39680</v>
      </c>
      <c r="E55" s="22" t="s">
        <v>65</v>
      </c>
      <c r="F55" s="22">
        <v>305</v>
      </c>
      <c r="G55" s="22" t="s">
        <v>37</v>
      </c>
      <c r="H55" s="22" t="s">
        <v>30</v>
      </c>
      <c r="I55" s="22">
        <v>0</v>
      </c>
      <c r="J55" s="23">
        <f t="shared" si="12"/>
        <v>8</v>
      </c>
      <c r="K55" s="24">
        <f t="shared" si="13"/>
        <v>0</v>
      </c>
      <c r="L55" s="22" t="s">
        <v>30</v>
      </c>
      <c r="M55" s="22" t="s">
        <v>30</v>
      </c>
      <c r="N55" s="22" t="s">
        <v>30</v>
      </c>
      <c r="O55" s="25">
        <v>10</v>
      </c>
      <c r="P55" s="26">
        <v>480</v>
      </c>
      <c r="Q55" s="26"/>
      <c r="R55" s="26"/>
      <c r="S55" s="26"/>
      <c r="T55" s="26"/>
      <c r="U55" s="26"/>
      <c r="V55" s="26"/>
      <c r="W55" s="26"/>
      <c r="X55" s="26"/>
      <c r="Y55" s="27"/>
      <c r="Z55" s="27"/>
      <c r="AA55" s="27"/>
      <c r="AB55" s="27"/>
      <c r="AC55" s="27"/>
    </row>
    <row r="56" spans="3:29">
      <c r="C56" s="31">
        <f t="shared" si="11"/>
        <v>34</v>
      </c>
      <c r="D56" s="21">
        <v>39680</v>
      </c>
      <c r="E56" s="22" t="s">
        <v>65</v>
      </c>
      <c r="F56" s="22"/>
      <c r="G56" s="22" t="s">
        <v>37</v>
      </c>
      <c r="H56" s="22" t="s">
        <v>30</v>
      </c>
      <c r="I56" s="22">
        <v>0</v>
      </c>
      <c r="J56" s="23">
        <f t="shared" si="12"/>
        <v>8</v>
      </c>
      <c r="K56" s="24">
        <f t="shared" si="13"/>
        <v>0</v>
      </c>
      <c r="L56" s="22" t="s">
        <v>30</v>
      </c>
      <c r="M56" s="22" t="s">
        <v>30</v>
      </c>
      <c r="N56" s="22" t="s">
        <v>30</v>
      </c>
      <c r="O56" s="25"/>
      <c r="P56" s="26"/>
      <c r="Q56" s="26"/>
      <c r="R56" s="26"/>
      <c r="S56" s="26"/>
      <c r="T56" s="26"/>
      <c r="U56" s="26"/>
      <c r="V56" s="26"/>
      <c r="W56" s="26"/>
      <c r="X56" s="26"/>
      <c r="Y56" s="27"/>
      <c r="Z56" s="27"/>
      <c r="AA56" s="27"/>
      <c r="AB56" s="27"/>
      <c r="AC56" s="27"/>
    </row>
    <row r="57" spans="3:29">
      <c r="C57" s="31">
        <f t="shared" si="11"/>
        <v>34</v>
      </c>
      <c r="D57" s="21">
        <v>39680</v>
      </c>
      <c r="E57" s="22" t="s">
        <v>65</v>
      </c>
      <c r="F57" s="22">
        <v>308</v>
      </c>
      <c r="G57" s="22" t="s">
        <v>37</v>
      </c>
      <c r="H57" s="22" t="s">
        <v>30</v>
      </c>
      <c r="I57" s="22">
        <v>0</v>
      </c>
      <c r="J57" s="23">
        <f t="shared" si="12"/>
        <v>8</v>
      </c>
      <c r="K57" s="24">
        <f t="shared" si="13"/>
        <v>0</v>
      </c>
      <c r="L57" s="22" t="s">
        <v>30</v>
      </c>
      <c r="M57" s="22" t="s">
        <v>30</v>
      </c>
      <c r="N57" s="22" t="s">
        <v>30</v>
      </c>
      <c r="O57" s="25">
        <v>10</v>
      </c>
      <c r="P57" s="26">
        <v>480</v>
      </c>
      <c r="Q57" s="26"/>
      <c r="R57" s="26"/>
      <c r="S57" s="26"/>
      <c r="T57" s="26"/>
      <c r="U57" s="26"/>
      <c r="V57" s="26"/>
      <c r="W57" s="26"/>
      <c r="X57" s="26"/>
      <c r="Y57" s="27"/>
      <c r="Z57" s="27"/>
      <c r="AA57" s="27"/>
      <c r="AB57" s="27"/>
      <c r="AC57" s="27"/>
    </row>
    <row r="58" spans="3:29">
      <c r="C58" s="31">
        <f t="shared" si="11"/>
        <v>34</v>
      </c>
      <c r="D58" s="21">
        <v>39680</v>
      </c>
      <c r="E58" s="22" t="s">
        <v>65</v>
      </c>
      <c r="F58" s="22">
        <v>305</v>
      </c>
      <c r="G58" s="22" t="s">
        <v>44</v>
      </c>
      <c r="H58" s="22" t="s">
        <v>68</v>
      </c>
      <c r="I58" s="22">
        <v>6</v>
      </c>
      <c r="J58" s="23">
        <f t="shared" si="12"/>
        <v>2</v>
      </c>
      <c r="K58" s="24">
        <f t="shared" si="13"/>
        <v>0.75</v>
      </c>
      <c r="L58" s="22" t="s">
        <v>30</v>
      </c>
      <c r="M58" s="22">
        <v>6.5</v>
      </c>
      <c r="N58" s="22" t="s">
        <v>30</v>
      </c>
      <c r="O58" s="25">
        <v>12</v>
      </c>
      <c r="P58" s="26">
        <v>90</v>
      </c>
      <c r="Q58" s="26">
        <v>22</v>
      </c>
      <c r="R58" s="26">
        <v>20</v>
      </c>
      <c r="S58" s="26">
        <v>32</v>
      </c>
      <c r="T58" s="26">
        <v>10</v>
      </c>
      <c r="U58" s="26"/>
      <c r="V58" s="26"/>
      <c r="W58" s="26"/>
      <c r="X58" s="26"/>
      <c r="Y58" s="27"/>
      <c r="Z58" s="27"/>
      <c r="AA58" s="27"/>
      <c r="AB58" s="27"/>
      <c r="AC58" s="27"/>
    </row>
    <row r="59" spans="3:29">
      <c r="C59" s="31">
        <f t="shared" si="11"/>
        <v>34</v>
      </c>
      <c r="D59" s="21">
        <v>39680</v>
      </c>
      <c r="E59" s="22" t="s">
        <v>65</v>
      </c>
      <c r="F59" s="22"/>
      <c r="G59" s="22" t="s">
        <v>44</v>
      </c>
      <c r="H59" s="22" t="s">
        <v>30</v>
      </c>
      <c r="I59" s="22">
        <v>0</v>
      </c>
      <c r="J59" s="23">
        <f t="shared" si="12"/>
        <v>8</v>
      </c>
      <c r="K59" s="24">
        <f t="shared" si="13"/>
        <v>0</v>
      </c>
      <c r="L59" s="22" t="s">
        <v>30</v>
      </c>
      <c r="M59" s="22" t="s">
        <v>30</v>
      </c>
      <c r="N59" s="22" t="s">
        <v>30</v>
      </c>
      <c r="O59" s="25"/>
      <c r="P59" s="26"/>
      <c r="Q59" s="26"/>
      <c r="R59" s="26"/>
      <c r="S59" s="26"/>
      <c r="T59" s="26"/>
      <c r="U59" s="26"/>
      <c r="V59" s="26"/>
      <c r="W59" s="26"/>
      <c r="X59" s="26"/>
      <c r="Y59" s="27"/>
      <c r="Z59" s="27"/>
      <c r="AA59" s="27"/>
      <c r="AB59" s="27"/>
      <c r="AC59" s="27"/>
    </row>
    <row r="60" spans="3:29">
      <c r="C60" s="31">
        <f t="shared" si="11"/>
        <v>34</v>
      </c>
      <c r="D60" s="21">
        <v>39680</v>
      </c>
      <c r="E60" s="22" t="s">
        <v>65</v>
      </c>
      <c r="F60" s="22">
        <v>308</v>
      </c>
      <c r="G60" s="22" t="s">
        <v>44</v>
      </c>
      <c r="H60" s="22" t="s">
        <v>30</v>
      </c>
      <c r="I60" s="22">
        <v>0</v>
      </c>
      <c r="J60" s="23">
        <f t="shared" si="12"/>
        <v>8</v>
      </c>
      <c r="K60" s="24">
        <f t="shared" si="13"/>
        <v>0</v>
      </c>
      <c r="L60" s="22" t="s">
        <v>30</v>
      </c>
      <c r="M60" s="22" t="s">
        <v>30</v>
      </c>
      <c r="N60" s="22" t="s">
        <v>30</v>
      </c>
      <c r="O60" s="25">
        <v>10</v>
      </c>
      <c r="P60" s="26">
        <v>480</v>
      </c>
      <c r="Q60" s="26"/>
      <c r="R60" s="26"/>
      <c r="S60" s="26"/>
      <c r="T60" s="26"/>
      <c r="U60" s="26"/>
      <c r="V60" s="26"/>
      <c r="W60" s="26"/>
      <c r="X60" s="26"/>
      <c r="Y60" s="27"/>
      <c r="Z60" s="27"/>
      <c r="AA60" s="46"/>
      <c r="AB60" s="46"/>
      <c r="AC60" s="46"/>
    </row>
    <row r="61" spans="3:29">
      <c r="C61" s="31">
        <f>WEEKNUM(D61)</f>
        <v>35</v>
      </c>
      <c r="D61" s="21">
        <v>39687</v>
      </c>
      <c r="E61" s="22" t="s">
        <v>27</v>
      </c>
      <c r="F61" s="22">
        <v>39</v>
      </c>
      <c r="G61" s="22" t="s">
        <v>28</v>
      </c>
      <c r="H61" s="22" t="s">
        <v>29</v>
      </c>
      <c r="I61" s="22">
        <v>0</v>
      </c>
      <c r="J61" s="23">
        <f t="shared" ref="J61:J114" si="14">Schichtlänge-I61</f>
        <v>8</v>
      </c>
      <c r="K61" s="24">
        <f t="shared" ref="K61:K114" si="15">I61/Schichtlänge</f>
        <v>0</v>
      </c>
      <c r="L61" s="22" t="s">
        <v>30</v>
      </c>
      <c r="M61" s="22" t="s">
        <v>30</v>
      </c>
      <c r="N61" s="22" t="s">
        <v>31</v>
      </c>
      <c r="O61" s="25">
        <v>20</v>
      </c>
      <c r="P61" s="26">
        <v>480</v>
      </c>
      <c r="Q61" s="26"/>
      <c r="R61" s="26"/>
      <c r="S61" s="26"/>
      <c r="T61" s="26"/>
      <c r="U61" s="26"/>
      <c r="V61" s="26"/>
      <c r="W61" s="26"/>
      <c r="X61" s="26"/>
      <c r="Y61" s="46"/>
      <c r="Z61" s="46"/>
      <c r="AA61" s="46"/>
      <c r="AB61" s="46"/>
      <c r="AC61" s="46"/>
    </row>
    <row r="62" spans="3:29">
      <c r="C62" s="31">
        <f t="shared" ref="C62:C114" si="16">WEEKNUM(D62)</f>
        <v>35</v>
      </c>
      <c r="D62" s="21">
        <v>39687</v>
      </c>
      <c r="E62" s="22" t="s">
        <v>27</v>
      </c>
      <c r="F62" s="22">
        <v>40</v>
      </c>
      <c r="G62" s="22" t="s">
        <v>28</v>
      </c>
      <c r="H62" s="32" t="s">
        <v>29</v>
      </c>
      <c r="I62" s="22">
        <v>3.3</v>
      </c>
      <c r="J62" s="23">
        <f t="shared" si="14"/>
        <v>4.7</v>
      </c>
      <c r="K62" s="24">
        <f t="shared" si="15"/>
        <v>0.41249999999999998</v>
      </c>
      <c r="L62" s="22">
        <v>1050</v>
      </c>
      <c r="M62" s="22" t="s">
        <v>30</v>
      </c>
      <c r="N62" s="22" t="s">
        <v>31</v>
      </c>
      <c r="O62" s="25">
        <v>24</v>
      </c>
      <c r="P62" s="26">
        <v>130</v>
      </c>
      <c r="Q62" s="26"/>
      <c r="R62" s="26"/>
      <c r="S62" s="26"/>
      <c r="T62" s="26"/>
      <c r="U62" s="26"/>
      <c r="V62" s="26"/>
      <c r="W62" s="26"/>
      <c r="X62" s="26"/>
      <c r="Y62" s="46"/>
      <c r="Z62" s="46"/>
      <c r="AA62" s="46"/>
      <c r="AB62" s="46"/>
      <c r="AC62" s="46"/>
    </row>
    <row r="63" spans="3:29">
      <c r="C63" s="31">
        <f t="shared" si="16"/>
        <v>35</v>
      </c>
      <c r="D63" s="21">
        <v>39687</v>
      </c>
      <c r="E63" s="22" t="s">
        <v>27</v>
      </c>
      <c r="F63" s="22">
        <v>41</v>
      </c>
      <c r="G63" s="22" t="s">
        <v>28</v>
      </c>
      <c r="H63" s="22" t="s">
        <v>34</v>
      </c>
      <c r="I63" s="22">
        <v>0</v>
      </c>
      <c r="J63" s="23">
        <f t="shared" si="14"/>
        <v>8</v>
      </c>
      <c r="K63" s="24">
        <f t="shared" si="15"/>
        <v>0</v>
      </c>
      <c r="L63" s="22" t="s">
        <v>30</v>
      </c>
      <c r="M63" s="22" t="s">
        <v>30</v>
      </c>
      <c r="N63" s="22" t="s">
        <v>31</v>
      </c>
      <c r="O63" s="25">
        <v>25</v>
      </c>
      <c r="P63" s="26">
        <v>240</v>
      </c>
      <c r="Q63" s="26">
        <v>24</v>
      </c>
      <c r="R63" s="26">
        <v>210</v>
      </c>
      <c r="S63" s="26">
        <v>23</v>
      </c>
      <c r="T63" s="26">
        <v>30</v>
      </c>
      <c r="U63" s="26"/>
      <c r="V63" s="26"/>
      <c r="W63" s="26"/>
      <c r="X63" s="26"/>
      <c r="Y63" s="46"/>
      <c r="Z63" s="46"/>
      <c r="AA63" s="46"/>
      <c r="AB63" s="46"/>
      <c r="AC63" s="46"/>
    </row>
    <row r="64" spans="3:29">
      <c r="C64" s="31">
        <f t="shared" si="16"/>
        <v>35</v>
      </c>
      <c r="D64" s="21">
        <v>39687</v>
      </c>
      <c r="E64" s="22" t="s">
        <v>27</v>
      </c>
      <c r="F64" s="22">
        <v>39</v>
      </c>
      <c r="G64" s="22" t="s">
        <v>37</v>
      </c>
      <c r="H64" s="22" t="s">
        <v>38</v>
      </c>
      <c r="I64" s="22">
        <v>0</v>
      </c>
      <c r="J64" s="23">
        <f t="shared" si="14"/>
        <v>8</v>
      </c>
      <c r="K64" s="24">
        <f t="shared" si="15"/>
        <v>0</v>
      </c>
      <c r="L64" s="22" t="s">
        <v>30</v>
      </c>
      <c r="M64" s="22" t="s">
        <v>30</v>
      </c>
      <c r="N64" s="22" t="s">
        <v>39</v>
      </c>
      <c r="O64" s="25">
        <v>32</v>
      </c>
      <c r="P64" s="26">
        <v>480</v>
      </c>
      <c r="Q64" s="26"/>
      <c r="R64" s="26"/>
      <c r="S64" s="26"/>
      <c r="T64" s="26"/>
      <c r="U64" s="26"/>
      <c r="V64" s="26"/>
      <c r="W64" s="26"/>
      <c r="X64" s="26"/>
      <c r="Y64" s="46"/>
      <c r="Z64" s="46"/>
      <c r="AA64" s="46"/>
      <c r="AB64" s="46"/>
      <c r="AC64" s="46"/>
    </row>
    <row r="65" spans="3:29">
      <c r="C65" s="31">
        <f t="shared" si="16"/>
        <v>35</v>
      </c>
      <c r="D65" s="21">
        <v>39687</v>
      </c>
      <c r="E65" s="22" t="s">
        <v>27</v>
      </c>
      <c r="F65" s="22">
        <v>40</v>
      </c>
      <c r="G65" s="22" t="s">
        <v>37</v>
      </c>
      <c r="H65" s="22" t="s">
        <v>38</v>
      </c>
      <c r="I65" s="22">
        <v>0</v>
      </c>
      <c r="J65" s="23">
        <f t="shared" si="14"/>
        <v>8</v>
      </c>
      <c r="K65" s="24">
        <f t="shared" si="15"/>
        <v>0</v>
      </c>
      <c r="L65" s="22" t="s">
        <v>30</v>
      </c>
      <c r="M65" s="22" t="s">
        <v>30</v>
      </c>
      <c r="N65" s="22" t="s">
        <v>39</v>
      </c>
      <c r="O65" s="25">
        <v>32</v>
      </c>
      <c r="P65" s="26">
        <v>480</v>
      </c>
      <c r="Q65" s="26"/>
      <c r="R65" s="26"/>
      <c r="S65" s="26"/>
      <c r="T65" s="26"/>
      <c r="U65" s="26"/>
      <c r="V65" s="26"/>
      <c r="W65" s="26"/>
      <c r="X65" s="26"/>
      <c r="Y65" s="46"/>
      <c r="Z65" s="46"/>
      <c r="AA65" s="46"/>
      <c r="AB65" s="46"/>
      <c r="AC65" s="46"/>
    </row>
    <row r="66" spans="3:29">
      <c r="C66" s="31">
        <f t="shared" si="16"/>
        <v>35</v>
      </c>
      <c r="D66" s="21">
        <v>39687</v>
      </c>
      <c r="E66" s="22" t="s">
        <v>27</v>
      </c>
      <c r="F66" s="22">
        <v>41</v>
      </c>
      <c r="G66" s="22" t="s">
        <v>37</v>
      </c>
      <c r="H66" s="22" t="s">
        <v>42</v>
      </c>
      <c r="I66" s="22">
        <v>3.3</v>
      </c>
      <c r="J66" s="23">
        <f t="shared" si="14"/>
        <v>4.7</v>
      </c>
      <c r="K66" s="24">
        <f t="shared" si="15"/>
        <v>0.41249999999999998</v>
      </c>
      <c r="L66" s="22">
        <v>1035</v>
      </c>
      <c r="M66" s="22" t="s">
        <v>30</v>
      </c>
      <c r="N66" s="22" t="s">
        <v>31</v>
      </c>
      <c r="O66" s="25">
        <v>20</v>
      </c>
      <c r="P66" s="26">
        <v>130</v>
      </c>
      <c r="Q66" s="26">
        <v>32</v>
      </c>
      <c r="R66" s="26">
        <v>100</v>
      </c>
      <c r="S66" s="26">
        <v>11</v>
      </c>
      <c r="T66" s="26">
        <v>50</v>
      </c>
      <c r="U66" s="26"/>
      <c r="V66" s="26"/>
      <c r="W66" s="26"/>
      <c r="X66" s="26"/>
      <c r="Y66" s="46"/>
      <c r="Z66" s="46"/>
      <c r="AA66" s="46"/>
      <c r="AB66" s="46"/>
      <c r="AC66" s="46"/>
    </row>
    <row r="67" spans="3:29">
      <c r="C67" s="31">
        <f t="shared" si="16"/>
        <v>35</v>
      </c>
      <c r="D67" s="21">
        <v>39687</v>
      </c>
      <c r="E67" s="22" t="s">
        <v>27</v>
      </c>
      <c r="F67" s="22">
        <v>39</v>
      </c>
      <c r="G67" s="22" t="s">
        <v>44</v>
      </c>
      <c r="H67" s="22" t="s">
        <v>30</v>
      </c>
      <c r="I67" s="22">
        <v>0</v>
      </c>
      <c r="J67" s="23">
        <f t="shared" si="14"/>
        <v>8</v>
      </c>
      <c r="K67" s="24">
        <f t="shared" si="15"/>
        <v>0</v>
      </c>
      <c r="L67" s="22" t="s">
        <v>30</v>
      </c>
      <c r="M67" s="22" t="s">
        <v>30</v>
      </c>
      <c r="N67" s="22" t="s">
        <v>45</v>
      </c>
      <c r="O67" s="25">
        <v>30</v>
      </c>
      <c r="P67" s="26">
        <v>480</v>
      </c>
      <c r="Q67" s="26"/>
      <c r="R67" s="26"/>
      <c r="S67" s="26"/>
      <c r="T67" s="26"/>
      <c r="U67" s="26"/>
      <c r="V67" s="26"/>
      <c r="W67" s="26"/>
      <c r="X67" s="26"/>
      <c r="Y67" s="46"/>
      <c r="Z67" s="46"/>
      <c r="AA67" s="46"/>
      <c r="AB67" s="46"/>
      <c r="AC67" s="46"/>
    </row>
    <row r="68" spans="3:29">
      <c r="C68" s="31">
        <f t="shared" si="16"/>
        <v>35</v>
      </c>
      <c r="D68" s="21">
        <v>39687</v>
      </c>
      <c r="E68" s="22" t="s">
        <v>27</v>
      </c>
      <c r="F68" s="22">
        <v>40</v>
      </c>
      <c r="G68" s="22" t="s">
        <v>44</v>
      </c>
      <c r="H68" s="22" t="s">
        <v>30</v>
      </c>
      <c r="I68" s="22">
        <v>0</v>
      </c>
      <c r="J68" s="23">
        <f t="shared" si="14"/>
        <v>8</v>
      </c>
      <c r="K68" s="24">
        <f t="shared" si="15"/>
        <v>0</v>
      </c>
      <c r="L68" s="22" t="s">
        <v>30</v>
      </c>
      <c r="M68" s="22" t="s">
        <v>30</v>
      </c>
      <c r="N68" s="22" t="s">
        <v>31</v>
      </c>
      <c r="O68" s="25">
        <v>30</v>
      </c>
      <c r="P68" s="26">
        <v>480</v>
      </c>
      <c r="Q68" s="26"/>
      <c r="R68" s="26"/>
      <c r="S68" s="26"/>
      <c r="T68" s="26"/>
      <c r="U68" s="26"/>
      <c r="V68" s="26"/>
      <c r="W68" s="26"/>
      <c r="X68" s="26"/>
      <c r="Y68" s="46"/>
      <c r="Z68" s="46"/>
      <c r="AA68" s="46"/>
      <c r="AB68" s="46"/>
      <c r="AC68" s="46"/>
    </row>
    <row r="69" spans="3:29">
      <c r="C69" s="31">
        <f t="shared" si="16"/>
        <v>35</v>
      </c>
      <c r="D69" s="21">
        <v>39687</v>
      </c>
      <c r="E69" s="22" t="s">
        <v>27</v>
      </c>
      <c r="F69" s="22">
        <v>41</v>
      </c>
      <c r="G69" s="22" t="s">
        <v>44</v>
      </c>
      <c r="H69" s="22" t="s">
        <v>60</v>
      </c>
      <c r="I69" s="22">
        <v>2.2999999999999998</v>
      </c>
      <c r="J69" s="23">
        <f t="shared" si="14"/>
        <v>5.7</v>
      </c>
      <c r="K69" s="24">
        <f t="shared" si="15"/>
        <v>0.28749999999999998</v>
      </c>
      <c r="L69" s="22">
        <v>587</v>
      </c>
      <c r="M69" s="22" t="s">
        <v>30</v>
      </c>
      <c r="N69" s="22" t="s">
        <v>31</v>
      </c>
      <c r="O69" s="25">
        <v>11</v>
      </c>
      <c r="P69" s="26">
        <v>165</v>
      </c>
      <c r="Q69" s="26">
        <v>20</v>
      </c>
      <c r="R69" s="26">
        <v>150</v>
      </c>
      <c r="S69" s="26">
        <v>22</v>
      </c>
      <c r="T69" s="26">
        <v>30</v>
      </c>
      <c r="U69" s="26"/>
      <c r="V69" s="26"/>
      <c r="W69" s="26"/>
      <c r="X69" s="26"/>
      <c r="Y69" s="46"/>
      <c r="Z69" s="46"/>
      <c r="AA69" s="46"/>
      <c r="AB69" s="46"/>
      <c r="AC69" s="46"/>
    </row>
    <row r="70" spans="3:29">
      <c r="C70" s="33">
        <f t="shared" si="16"/>
        <v>36</v>
      </c>
      <c r="D70" s="21">
        <v>39695</v>
      </c>
      <c r="E70" s="22" t="s">
        <v>27</v>
      </c>
      <c r="F70" s="22">
        <v>39</v>
      </c>
      <c r="G70" s="22" t="s">
        <v>28</v>
      </c>
      <c r="H70" s="22" t="s">
        <v>50</v>
      </c>
      <c r="I70" s="22">
        <v>0</v>
      </c>
      <c r="J70" s="23">
        <f t="shared" si="14"/>
        <v>8</v>
      </c>
      <c r="K70" s="24">
        <f t="shared" si="15"/>
        <v>0</v>
      </c>
      <c r="L70" s="22" t="s">
        <v>30</v>
      </c>
      <c r="M70" s="22" t="s">
        <v>30</v>
      </c>
      <c r="N70" s="22" t="s">
        <v>31</v>
      </c>
      <c r="O70" s="25">
        <v>20</v>
      </c>
      <c r="P70" s="26">
        <v>480</v>
      </c>
      <c r="Q70" s="26"/>
      <c r="R70" s="26"/>
      <c r="S70" s="26"/>
      <c r="T70" s="26"/>
      <c r="U70" s="26"/>
      <c r="V70" s="26"/>
      <c r="W70" s="26"/>
      <c r="X70" s="26"/>
      <c r="Y70" s="46"/>
      <c r="Z70" s="46"/>
      <c r="AA70" s="46"/>
      <c r="AB70" s="46"/>
      <c r="AC70" s="46"/>
    </row>
    <row r="71" spans="3:29">
      <c r="C71" s="33">
        <f t="shared" si="16"/>
        <v>36</v>
      </c>
      <c r="D71" s="21">
        <v>39695</v>
      </c>
      <c r="E71" s="22" t="s">
        <v>27</v>
      </c>
      <c r="F71" s="22">
        <v>40</v>
      </c>
      <c r="G71" s="22" t="s">
        <v>28</v>
      </c>
      <c r="H71" s="22" t="s">
        <v>50</v>
      </c>
      <c r="I71" s="22">
        <v>2.4</v>
      </c>
      <c r="J71" s="23">
        <f t="shared" si="14"/>
        <v>5.6</v>
      </c>
      <c r="K71" s="24">
        <f t="shared" si="15"/>
        <v>0.3</v>
      </c>
      <c r="L71" s="22">
        <v>300</v>
      </c>
      <c r="M71" s="22" t="s">
        <v>30</v>
      </c>
      <c r="N71" s="22" t="s">
        <v>31</v>
      </c>
      <c r="O71" s="25">
        <v>12</v>
      </c>
      <c r="P71" s="26">
        <v>120</v>
      </c>
      <c r="Q71" s="26">
        <v>24</v>
      </c>
      <c r="R71" s="26">
        <v>60</v>
      </c>
      <c r="S71" s="26">
        <v>11</v>
      </c>
      <c r="T71" s="26">
        <v>50</v>
      </c>
      <c r="U71" s="26">
        <v>23</v>
      </c>
      <c r="V71" s="26">
        <v>10</v>
      </c>
      <c r="W71" s="26"/>
      <c r="X71" s="26"/>
      <c r="Y71" s="46"/>
      <c r="Z71" s="46"/>
      <c r="AA71" s="46"/>
      <c r="AB71" s="46"/>
      <c r="AC71" s="46"/>
    </row>
    <row r="72" spans="3:29">
      <c r="C72" s="33">
        <f t="shared" si="16"/>
        <v>36</v>
      </c>
      <c r="D72" s="21">
        <v>39695</v>
      </c>
      <c r="E72" s="22" t="s">
        <v>27</v>
      </c>
      <c r="F72" s="22">
        <v>41</v>
      </c>
      <c r="G72" s="22" t="s">
        <v>28</v>
      </c>
      <c r="H72" s="22" t="s">
        <v>34</v>
      </c>
      <c r="I72" s="22">
        <v>4</v>
      </c>
      <c r="J72" s="23">
        <f t="shared" si="14"/>
        <v>4</v>
      </c>
      <c r="K72" s="24">
        <f t="shared" si="15"/>
        <v>0.5</v>
      </c>
      <c r="L72" s="22">
        <v>1110</v>
      </c>
      <c r="M72" s="22" t="s">
        <v>30</v>
      </c>
      <c r="N72" s="22" t="s">
        <v>31</v>
      </c>
      <c r="O72" s="25">
        <v>11</v>
      </c>
      <c r="P72" s="26">
        <v>240</v>
      </c>
      <c r="Q72" s="26"/>
      <c r="R72" s="26"/>
      <c r="S72" s="26"/>
      <c r="T72" s="26"/>
      <c r="U72" s="26"/>
      <c r="V72" s="26"/>
      <c r="W72" s="26"/>
      <c r="X72" s="26"/>
      <c r="Y72" s="46"/>
      <c r="Z72" s="46"/>
      <c r="AA72" s="46"/>
      <c r="AB72" s="46"/>
      <c r="AC72" s="46"/>
    </row>
    <row r="73" spans="3:29">
      <c r="C73" s="33">
        <f t="shared" si="16"/>
        <v>36</v>
      </c>
      <c r="D73" s="21">
        <v>39695</v>
      </c>
      <c r="E73" s="22" t="s">
        <v>27</v>
      </c>
      <c r="F73" s="22">
        <v>39</v>
      </c>
      <c r="G73" s="22" t="s">
        <v>37</v>
      </c>
      <c r="H73" s="22" t="s">
        <v>38</v>
      </c>
      <c r="I73" s="22">
        <v>0</v>
      </c>
      <c r="J73" s="23">
        <f t="shared" si="14"/>
        <v>8</v>
      </c>
      <c r="K73" s="24">
        <f t="shared" si="15"/>
        <v>0</v>
      </c>
      <c r="L73" s="22" t="s">
        <v>30</v>
      </c>
      <c r="M73" s="22" t="s">
        <v>30</v>
      </c>
      <c r="N73" s="22" t="s">
        <v>31</v>
      </c>
      <c r="O73" s="25">
        <v>20</v>
      </c>
      <c r="P73" s="26">
        <v>480</v>
      </c>
      <c r="Q73" s="26"/>
      <c r="R73" s="26"/>
      <c r="S73" s="26"/>
      <c r="T73" s="26"/>
      <c r="U73" s="26"/>
      <c r="V73" s="26"/>
      <c r="W73" s="26"/>
      <c r="X73" s="26"/>
      <c r="Y73" s="46"/>
      <c r="Z73" s="46"/>
      <c r="AA73" s="46"/>
      <c r="AB73" s="46"/>
      <c r="AC73" s="46"/>
    </row>
    <row r="74" spans="3:29">
      <c r="C74" s="33">
        <f t="shared" si="16"/>
        <v>36</v>
      </c>
      <c r="D74" s="21">
        <v>39695</v>
      </c>
      <c r="E74" s="22" t="s">
        <v>27</v>
      </c>
      <c r="F74" s="22">
        <v>40</v>
      </c>
      <c r="G74" s="22" t="s">
        <v>37</v>
      </c>
      <c r="H74" s="22" t="s">
        <v>38</v>
      </c>
      <c r="I74" s="22">
        <v>3.3</v>
      </c>
      <c r="J74" s="23">
        <f t="shared" si="14"/>
        <v>4.7</v>
      </c>
      <c r="K74" s="24">
        <f t="shared" si="15"/>
        <v>0.41249999999999998</v>
      </c>
      <c r="L74" s="22">
        <v>260</v>
      </c>
      <c r="M74" s="22" t="s">
        <v>30</v>
      </c>
      <c r="N74" s="22" t="s">
        <v>45</v>
      </c>
      <c r="O74" s="25">
        <v>11</v>
      </c>
      <c r="P74" s="26">
        <v>120</v>
      </c>
      <c r="Q74" s="26">
        <v>12</v>
      </c>
      <c r="R74" s="26">
        <v>90</v>
      </c>
      <c r="S74" s="26">
        <v>32</v>
      </c>
      <c r="T74" s="26">
        <v>50</v>
      </c>
      <c r="U74" s="26">
        <v>23</v>
      </c>
      <c r="V74" s="26">
        <v>20</v>
      </c>
      <c r="W74" s="26"/>
      <c r="X74" s="26"/>
      <c r="Y74" s="46"/>
      <c r="Z74" s="46"/>
      <c r="AA74" s="46"/>
      <c r="AB74" s="46"/>
      <c r="AC74" s="46"/>
    </row>
    <row r="75" spans="3:29">
      <c r="C75" s="33">
        <f t="shared" si="16"/>
        <v>36</v>
      </c>
      <c r="D75" s="21">
        <v>39695</v>
      </c>
      <c r="E75" s="22" t="s">
        <v>27</v>
      </c>
      <c r="F75" s="22">
        <v>41</v>
      </c>
      <c r="G75" s="22" t="s">
        <v>37</v>
      </c>
      <c r="H75" s="22" t="s">
        <v>42</v>
      </c>
      <c r="I75" s="22">
        <v>4.3</v>
      </c>
      <c r="J75" s="23">
        <f t="shared" si="14"/>
        <v>3.7</v>
      </c>
      <c r="K75" s="24">
        <f t="shared" si="15"/>
        <v>0.53749999999999998</v>
      </c>
      <c r="L75" s="22">
        <v>1656</v>
      </c>
      <c r="M75" s="22" t="s">
        <v>30</v>
      </c>
      <c r="N75" s="22" t="s">
        <v>45</v>
      </c>
      <c r="O75" s="25">
        <v>11</v>
      </c>
      <c r="P75" s="26">
        <v>220</v>
      </c>
      <c r="Q75" s="26"/>
      <c r="R75" s="26"/>
      <c r="S75" s="26"/>
      <c r="T75" s="26"/>
      <c r="U75" s="26"/>
      <c r="V75" s="26"/>
      <c r="W75" s="26"/>
      <c r="X75" s="26"/>
      <c r="Y75" s="46"/>
      <c r="Z75" s="46"/>
      <c r="AA75" s="46"/>
      <c r="AB75" s="46"/>
      <c r="AC75" s="46"/>
    </row>
    <row r="76" spans="3:29">
      <c r="C76" s="33">
        <f t="shared" si="16"/>
        <v>36</v>
      </c>
      <c r="D76" s="21">
        <v>39695</v>
      </c>
      <c r="E76" s="22" t="s">
        <v>27</v>
      </c>
      <c r="F76" s="22">
        <v>39</v>
      </c>
      <c r="G76" s="22" t="s">
        <v>44</v>
      </c>
      <c r="H76" s="22" t="s">
        <v>57</v>
      </c>
      <c r="I76" s="22">
        <v>0</v>
      </c>
      <c r="J76" s="23">
        <f t="shared" si="14"/>
        <v>8</v>
      </c>
      <c r="K76" s="24">
        <f t="shared" si="15"/>
        <v>0</v>
      </c>
      <c r="L76" s="22" t="s">
        <v>30</v>
      </c>
      <c r="M76" s="22" t="s">
        <v>30</v>
      </c>
      <c r="N76" s="22" t="s">
        <v>45</v>
      </c>
      <c r="O76" s="25">
        <v>20</v>
      </c>
      <c r="P76" s="26">
        <v>480</v>
      </c>
      <c r="Q76" s="26"/>
      <c r="R76" s="26"/>
      <c r="S76" s="26"/>
      <c r="T76" s="26"/>
      <c r="U76" s="26"/>
      <c r="V76" s="26"/>
      <c r="W76" s="26"/>
      <c r="X76" s="26"/>
      <c r="Y76" s="46"/>
      <c r="Z76" s="46"/>
      <c r="AA76" s="46"/>
      <c r="AB76" s="46"/>
      <c r="AC76" s="46"/>
    </row>
    <row r="77" spans="3:29">
      <c r="C77" s="33">
        <f t="shared" si="16"/>
        <v>36</v>
      </c>
      <c r="D77" s="21">
        <v>39695</v>
      </c>
      <c r="E77" s="22" t="s">
        <v>27</v>
      </c>
      <c r="F77" s="22">
        <v>40</v>
      </c>
      <c r="G77" s="22" t="s">
        <v>44</v>
      </c>
      <c r="H77" s="22" t="s">
        <v>57</v>
      </c>
      <c r="I77" s="22">
        <v>4.8</v>
      </c>
      <c r="J77" s="23">
        <f t="shared" si="14"/>
        <v>3.2</v>
      </c>
      <c r="K77" s="24">
        <f t="shared" si="15"/>
        <v>0.6</v>
      </c>
      <c r="L77" s="22">
        <v>419</v>
      </c>
      <c r="M77" s="22" t="s">
        <v>30</v>
      </c>
      <c r="N77" s="22" t="s">
        <v>45</v>
      </c>
      <c r="O77" s="25">
        <v>11</v>
      </c>
      <c r="P77" s="26">
        <v>90</v>
      </c>
      <c r="Q77" s="26">
        <v>32</v>
      </c>
      <c r="R77" s="26">
        <v>60</v>
      </c>
      <c r="S77" s="26">
        <v>22</v>
      </c>
      <c r="T77" s="26">
        <v>30</v>
      </c>
      <c r="U77" s="26">
        <v>23</v>
      </c>
      <c r="V77" s="26">
        <v>10</v>
      </c>
      <c r="W77" s="26"/>
      <c r="X77" s="26"/>
      <c r="Y77" s="46"/>
      <c r="Z77" s="46"/>
      <c r="AA77" s="46"/>
      <c r="AB77" s="46"/>
      <c r="AC77" s="46"/>
    </row>
    <row r="78" spans="3:29">
      <c r="C78" s="33">
        <f t="shared" si="16"/>
        <v>36</v>
      </c>
      <c r="D78" s="21">
        <v>39695</v>
      </c>
      <c r="E78" s="22" t="s">
        <v>27</v>
      </c>
      <c r="F78" s="22">
        <v>41</v>
      </c>
      <c r="G78" s="22" t="s">
        <v>44</v>
      </c>
      <c r="H78" s="22" t="s">
        <v>60</v>
      </c>
      <c r="I78" s="22">
        <v>4.9000000000000004</v>
      </c>
      <c r="J78" s="23">
        <f t="shared" si="14"/>
        <v>3.0999999999999996</v>
      </c>
      <c r="K78" s="24">
        <f t="shared" si="15"/>
        <v>0.61250000000000004</v>
      </c>
      <c r="L78" s="22">
        <v>1365</v>
      </c>
      <c r="M78" s="22" t="s">
        <v>30</v>
      </c>
      <c r="N78" s="22" t="s">
        <v>45</v>
      </c>
      <c r="O78" s="25">
        <v>11</v>
      </c>
      <c r="P78" s="26">
        <v>150</v>
      </c>
      <c r="Q78" s="26">
        <v>32</v>
      </c>
      <c r="R78" s="26">
        <v>20</v>
      </c>
      <c r="S78" s="26">
        <v>23</v>
      </c>
      <c r="T78" s="26">
        <v>15</v>
      </c>
      <c r="U78" s="26"/>
      <c r="V78" s="26"/>
      <c r="W78" s="26"/>
      <c r="X78" s="26"/>
      <c r="Y78" s="46"/>
      <c r="Z78" s="46"/>
      <c r="AA78" s="46"/>
      <c r="AB78" s="46"/>
      <c r="AC78" s="46"/>
    </row>
    <row r="79" spans="3:29">
      <c r="C79" s="31">
        <f>WEEKNUM(D79)</f>
        <v>35</v>
      </c>
      <c r="D79" s="21">
        <v>39687</v>
      </c>
      <c r="E79" s="22" t="s">
        <v>72</v>
      </c>
      <c r="F79" s="22">
        <v>505</v>
      </c>
      <c r="G79" s="22" t="s">
        <v>28</v>
      </c>
      <c r="H79" s="22" t="s">
        <v>62</v>
      </c>
      <c r="I79" s="22">
        <v>3</v>
      </c>
      <c r="J79" s="23">
        <f t="shared" si="14"/>
        <v>5</v>
      </c>
      <c r="K79" s="24">
        <f t="shared" si="15"/>
        <v>0.375</v>
      </c>
      <c r="L79" s="22" t="s">
        <v>30</v>
      </c>
      <c r="M79" s="22">
        <v>9.6</v>
      </c>
      <c r="N79" s="22" t="s">
        <v>30</v>
      </c>
      <c r="O79" s="25">
        <v>22</v>
      </c>
      <c r="P79" s="26">
        <v>240</v>
      </c>
      <c r="Q79" s="26">
        <v>12</v>
      </c>
      <c r="R79" s="26">
        <v>40</v>
      </c>
      <c r="S79" s="26">
        <v>32</v>
      </c>
      <c r="T79" s="26">
        <v>20</v>
      </c>
      <c r="U79" s="26"/>
      <c r="V79" s="26"/>
      <c r="W79" s="26"/>
      <c r="X79" s="26"/>
      <c r="Y79" s="46"/>
      <c r="Z79" s="46"/>
      <c r="AA79" s="46"/>
      <c r="AB79" s="46"/>
      <c r="AC79" s="46"/>
    </row>
    <row r="80" spans="3:29">
      <c r="C80" s="31">
        <f t="shared" si="16"/>
        <v>35</v>
      </c>
      <c r="D80" s="21">
        <v>39687</v>
      </c>
      <c r="E80" s="22" t="s">
        <v>72</v>
      </c>
      <c r="F80" s="22">
        <v>509</v>
      </c>
      <c r="G80" s="22" t="s">
        <v>28</v>
      </c>
      <c r="H80" s="22" t="s">
        <v>62</v>
      </c>
      <c r="I80" s="22">
        <v>0</v>
      </c>
      <c r="J80" s="23">
        <f t="shared" si="14"/>
        <v>8</v>
      </c>
      <c r="K80" s="24">
        <f t="shared" si="15"/>
        <v>0</v>
      </c>
      <c r="L80" s="22" t="s">
        <v>30</v>
      </c>
      <c r="M80" s="22" t="s">
        <v>30</v>
      </c>
      <c r="N80" s="22" t="s">
        <v>30</v>
      </c>
      <c r="O80" s="25">
        <v>22</v>
      </c>
      <c r="P80" s="26">
        <v>240</v>
      </c>
      <c r="Q80" s="26">
        <v>10</v>
      </c>
      <c r="R80" s="26">
        <v>240</v>
      </c>
      <c r="S80" s="26"/>
      <c r="T80" s="26"/>
      <c r="U80" s="26"/>
      <c r="V80" s="26"/>
      <c r="W80" s="26"/>
      <c r="X80" s="26"/>
      <c r="Y80" s="46"/>
      <c r="Z80" s="46"/>
      <c r="AA80" s="46"/>
      <c r="AB80" s="46"/>
      <c r="AC80" s="46"/>
    </row>
    <row r="81" spans="3:29">
      <c r="C81" s="31">
        <f t="shared" si="16"/>
        <v>35</v>
      </c>
      <c r="D81" s="21">
        <v>39687</v>
      </c>
      <c r="E81" s="22" t="s">
        <v>72</v>
      </c>
      <c r="F81" s="22">
        <v>550</v>
      </c>
      <c r="G81" s="22" t="s">
        <v>28</v>
      </c>
      <c r="H81" s="22" t="s">
        <v>62</v>
      </c>
      <c r="I81" s="22">
        <v>0</v>
      </c>
      <c r="J81" s="23">
        <f t="shared" si="14"/>
        <v>8</v>
      </c>
      <c r="K81" s="24">
        <f t="shared" si="15"/>
        <v>0</v>
      </c>
      <c r="L81" s="22" t="s">
        <v>30</v>
      </c>
      <c r="M81" s="22" t="s">
        <v>30</v>
      </c>
      <c r="N81" s="22" t="s">
        <v>30</v>
      </c>
      <c r="O81" s="25">
        <v>22</v>
      </c>
      <c r="P81" s="26">
        <v>240</v>
      </c>
      <c r="Q81" s="26">
        <v>10</v>
      </c>
      <c r="R81" s="26">
        <v>240</v>
      </c>
      <c r="S81" s="26"/>
      <c r="T81" s="26"/>
      <c r="U81" s="26"/>
      <c r="V81" s="26"/>
      <c r="W81" s="26"/>
      <c r="X81" s="26"/>
      <c r="Y81" s="46"/>
      <c r="Z81" s="46"/>
      <c r="AA81" s="46"/>
      <c r="AB81" s="46"/>
      <c r="AC81" s="46"/>
    </row>
    <row r="82" spans="3:29">
      <c r="C82" s="31">
        <f t="shared" si="16"/>
        <v>35</v>
      </c>
      <c r="D82" s="21">
        <v>39687</v>
      </c>
      <c r="E82" s="22" t="s">
        <v>72</v>
      </c>
      <c r="F82" s="22">
        <v>505</v>
      </c>
      <c r="G82" s="22" t="s">
        <v>37</v>
      </c>
      <c r="H82" s="22" t="s">
        <v>63</v>
      </c>
      <c r="I82" s="22">
        <v>3.8</v>
      </c>
      <c r="J82" s="23">
        <f t="shared" si="14"/>
        <v>4.2</v>
      </c>
      <c r="K82" s="24">
        <f t="shared" si="15"/>
        <v>0.47499999999999998</v>
      </c>
      <c r="L82" s="22" t="s">
        <v>30</v>
      </c>
      <c r="M82" s="22">
        <v>6.8</v>
      </c>
      <c r="N82" s="22" t="s">
        <v>30</v>
      </c>
      <c r="O82" s="25">
        <v>10</v>
      </c>
      <c r="P82" s="26">
        <v>180</v>
      </c>
      <c r="Q82" s="26">
        <v>12</v>
      </c>
      <c r="R82" s="26">
        <v>40</v>
      </c>
      <c r="S82" s="26">
        <v>32</v>
      </c>
      <c r="T82" s="26">
        <v>30</v>
      </c>
      <c r="U82" s="26"/>
      <c r="V82" s="26"/>
      <c r="W82" s="26"/>
      <c r="X82" s="26"/>
      <c r="Y82" s="46"/>
      <c r="Z82" s="46"/>
      <c r="AA82" s="46"/>
      <c r="AB82" s="46"/>
      <c r="AC82" s="46"/>
    </row>
    <row r="83" spans="3:29">
      <c r="C83" s="31">
        <f t="shared" si="16"/>
        <v>35</v>
      </c>
      <c r="D83" s="21">
        <v>39687</v>
      </c>
      <c r="E83" s="22" t="s">
        <v>72</v>
      </c>
      <c r="F83" s="22">
        <v>509</v>
      </c>
      <c r="G83" s="22" t="s">
        <v>37</v>
      </c>
      <c r="H83" s="22" t="s">
        <v>63</v>
      </c>
      <c r="I83" s="22">
        <v>3.8</v>
      </c>
      <c r="J83" s="23">
        <f t="shared" si="14"/>
        <v>4.2</v>
      </c>
      <c r="K83" s="24">
        <f t="shared" si="15"/>
        <v>0.47499999999999998</v>
      </c>
      <c r="L83" s="22" t="s">
        <v>30</v>
      </c>
      <c r="M83" s="22">
        <v>24</v>
      </c>
      <c r="N83" s="22" t="s">
        <v>30</v>
      </c>
      <c r="O83" s="25">
        <v>10</v>
      </c>
      <c r="P83" s="26">
        <v>120</v>
      </c>
      <c r="Q83" s="26">
        <v>12</v>
      </c>
      <c r="R83" s="26">
        <v>80</v>
      </c>
      <c r="S83" s="26">
        <v>32</v>
      </c>
      <c r="T83" s="26">
        <v>50</v>
      </c>
      <c r="U83" s="26"/>
      <c r="V83" s="26"/>
      <c r="W83" s="26"/>
      <c r="X83" s="26"/>
      <c r="Y83" s="46"/>
      <c r="Z83" s="46"/>
      <c r="AA83" s="46"/>
      <c r="AB83" s="46"/>
      <c r="AC83" s="46"/>
    </row>
    <row r="84" spans="3:29">
      <c r="C84" s="31">
        <f t="shared" si="16"/>
        <v>35</v>
      </c>
      <c r="D84" s="21">
        <v>39687</v>
      </c>
      <c r="E84" s="22" t="s">
        <v>72</v>
      </c>
      <c r="F84" s="22">
        <v>550</v>
      </c>
      <c r="G84" s="22" t="s">
        <v>37</v>
      </c>
      <c r="H84" s="22" t="s">
        <v>63</v>
      </c>
      <c r="I84" s="22">
        <v>0</v>
      </c>
      <c r="J84" s="23">
        <f t="shared" si="14"/>
        <v>8</v>
      </c>
      <c r="K84" s="24">
        <f t="shared" si="15"/>
        <v>0</v>
      </c>
      <c r="L84" s="22" t="s">
        <v>30</v>
      </c>
      <c r="M84" s="22" t="s">
        <v>30</v>
      </c>
      <c r="N84" s="22" t="s">
        <v>30</v>
      </c>
      <c r="O84" s="25">
        <v>10</v>
      </c>
      <c r="P84" s="26">
        <v>480</v>
      </c>
      <c r="Q84" s="26"/>
      <c r="R84" s="26"/>
      <c r="S84" s="26"/>
      <c r="T84" s="26"/>
      <c r="U84" s="26"/>
      <c r="V84" s="26"/>
      <c r="W84" s="26"/>
      <c r="X84" s="26"/>
      <c r="Y84" s="46"/>
      <c r="Z84" s="46"/>
      <c r="AA84" s="46"/>
      <c r="AB84" s="46"/>
      <c r="AC84" s="46"/>
    </row>
    <row r="85" spans="3:29">
      <c r="C85" s="31">
        <f t="shared" si="16"/>
        <v>35</v>
      </c>
      <c r="D85" s="21">
        <v>39687</v>
      </c>
      <c r="E85" s="22" t="s">
        <v>72</v>
      </c>
      <c r="F85" s="22">
        <v>505</v>
      </c>
      <c r="G85" s="22" t="s">
        <v>44</v>
      </c>
      <c r="H85" s="22" t="s">
        <v>57</v>
      </c>
      <c r="I85" s="22">
        <v>0</v>
      </c>
      <c r="J85" s="23">
        <f t="shared" si="14"/>
        <v>8</v>
      </c>
      <c r="K85" s="24">
        <f t="shared" si="15"/>
        <v>0</v>
      </c>
      <c r="L85" s="22" t="s">
        <v>30</v>
      </c>
      <c r="M85" s="22" t="s">
        <v>30</v>
      </c>
      <c r="N85" s="22" t="s">
        <v>30</v>
      </c>
      <c r="O85" s="25">
        <v>10</v>
      </c>
      <c r="P85" s="26">
        <v>480</v>
      </c>
      <c r="Q85" s="26"/>
      <c r="R85" s="26"/>
      <c r="S85" s="26"/>
      <c r="T85" s="26"/>
      <c r="U85" s="26"/>
      <c r="V85" s="26"/>
      <c r="W85" s="26"/>
      <c r="X85" s="26"/>
      <c r="Y85" s="46"/>
      <c r="Z85" s="46"/>
      <c r="AA85" s="46"/>
      <c r="AB85" s="46"/>
      <c r="AC85" s="46"/>
    </row>
    <row r="86" spans="3:29">
      <c r="C86" s="31">
        <f t="shared" si="16"/>
        <v>35</v>
      </c>
      <c r="D86" s="21">
        <v>39687</v>
      </c>
      <c r="E86" s="22" t="s">
        <v>72</v>
      </c>
      <c r="F86" s="22">
        <v>509</v>
      </c>
      <c r="G86" s="22" t="s">
        <v>44</v>
      </c>
      <c r="H86" s="22" t="s">
        <v>57</v>
      </c>
      <c r="I86" s="22">
        <v>0</v>
      </c>
      <c r="J86" s="23">
        <f t="shared" si="14"/>
        <v>8</v>
      </c>
      <c r="K86" s="24">
        <f t="shared" si="15"/>
        <v>0</v>
      </c>
      <c r="L86" s="22" t="s">
        <v>30</v>
      </c>
      <c r="M86" s="22" t="s">
        <v>30</v>
      </c>
      <c r="N86" s="22" t="s">
        <v>30</v>
      </c>
      <c r="O86" s="25">
        <v>10</v>
      </c>
      <c r="P86" s="26">
        <v>480</v>
      </c>
      <c r="Q86" s="26"/>
      <c r="R86" s="26"/>
      <c r="S86" s="26"/>
      <c r="T86" s="26"/>
      <c r="U86" s="26"/>
      <c r="V86" s="26"/>
      <c r="W86" s="26"/>
      <c r="X86" s="26"/>
      <c r="Y86" s="46"/>
      <c r="Z86" s="46"/>
      <c r="AA86" s="46"/>
      <c r="AB86" s="46"/>
      <c r="AC86" s="46"/>
    </row>
    <row r="87" spans="3:29">
      <c r="C87" s="31">
        <f t="shared" si="16"/>
        <v>35</v>
      </c>
      <c r="D87" s="21">
        <v>39687</v>
      </c>
      <c r="E87" s="22" t="s">
        <v>72</v>
      </c>
      <c r="F87" s="22">
        <v>550</v>
      </c>
      <c r="G87" s="22" t="s">
        <v>44</v>
      </c>
      <c r="H87" s="22" t="s">
        <v>57</v>
      </c>
      <c r="I87" s="22">
        <v>0</v>
      </c>
      <c r="J87" s="23">
        <f t="shared" si="14"/>
        <v>8</v>
      </c>
      <c r="K87" s="24">
        <f t="shared" si="15"/>
        <v>0</v>
      </c>
      <c r="L87" s="22" t="s">
        <v>30</v>
      </c>
      <c r="M87" s="22" t="s">
        <v>30</v>
      </c>
      <c r="N87" s="22" t="s">
        <v>30</v>
      </c>
      <c r="O87" s="25">
        <v>10</v>
      </c>
      <c r="P87" s="26">
        <v>480</v>
      </c>
      <c r="Q87" s="26"/>
      <c r="R87" s="26"/>
      <c r="S87" s="26"/>
      <c r="T87" s="26"/>
      <c r="U87" s="26"/>
      <c r="V87" s="26"/>
      <c r="W87" s="26"/>
      <c r="X87" s="26"/>
      <c r="Y87" s="46"/>
      <c r="Z87" s="46"/>
      <c r="AA87" s="46"/>
      <c r="AB87" s="46"/>
      <c r="AC87" s="46"/>
    </row>
    <row r="88" spans="3:29">
      <c r="C88" s="33">
        <f t="shared" si="16"/>
        <v>36</v>
      </c>
      <c r="D88" s="21">
        <v>39695</v>
      </c>
      <c r="E88" s="22" t="s">
        <v>72</v>
      </c>
      <c r="F88" s="22">
        <v>505</v>
      </c>
      <c r="G88" s="22" t="s">
        <v>28</v>
      </c>
      <c r="H88" s="22" t="s">
        <v>62</v>
      </c>
      <c r="I88" s="22">
        <v>0</v>
      </c>
      <c r="J88" s="23">
        <f t="shared" si="14"/>
        <v>8</v>
      </c>
      <c r="K88" s="24">
        <f t="shared" si="15"/>
        <v>0</v>
      </c>
      <c r="L88" s="22" t="s">
        <v>30</v>
      </c>
      <c r="M88" s="22" t="s">
        <v>30</v>
      </c>
      <c r="N88" s="22" t="s">
        <v>30</v>
      </c>
      <c r="O88" s="25">
        <v>32</v>
      </c>
      <c r="P88" s="26">
        <v>480</v>
      </c>
      <c r="Q88" s="26"/>
      <c r="R88" s="26"/>
      <c r="S88" s="26"/>
      <c r="T88" s="26"/>
      <c r="U88" s="26"/>
      <c r="V88" s="26"/>
      <c r="W88" s="26"/>
      <c r="X88" s="26"/>
      <c r="Y88" s="46"/>
      <c r="Z88" s="46"/>
      <c r="AA88" s="46"/>
      <c r="AB88" s="46"/>
      <c r="AC88" s="46"/>
    </row>
    <row r="89" spans="3:29">
      <c r="C89" s="33">
        <f t="shared" si="16"/>
        <v>36</v>
      </c>
      <c r="D89" s="21">
        <v>39695</v>
      </c>
      <c r="E89" s="22" t="s">
        <v>72</v>
      </c>
      <c r="F89" s="22">
        <v>509</v>
      </c>
      <c r="G89" s="22" t="s">
        <v>28</v>
      </c>
      <c r="H89" s="22" t="s">
        <v>62</v>
      </c>
      <c r="I89" s="22">
        <v>0</v>
      </c>
      <c r="J89" s="23">
        <f t="shared" si="14"/>
        <v>8</v>
      </c>
      <c r="K89" s="24">
        <f t="shared" si="15"/>
        <v>0</v>
      </c>
      <c r="L89" s="22" t="s">
        <v>30</v>
      </c>
      <c r="M89" s="22" t="s">
        <v>30</v>
      </c>
      <c r="N89" s="22" t="s">
        <v>30</v>
      </c>
      <c r="O89" s="25">
        <v>32</v>
      </c>
      <c r="P89" s="26">
        <v>480</v>
      </c>
      <c r="Q89" s="26"/>
      <c r="R89" s="26"/>
      <c r="S89" s="26"/>
      <c r="T89" s="26"/>
      <c r="U89" s="26"/>
      <c r="V89" s="26"/>
      <c r="W89" s="26"/>
      <c r="X89" s="26"/>
      <c r="Y89" s="46"/>
      <c r="Z89" s="46"/>
      <c r="AA89" s="46"/>
      <c r="AB89" s="46"/>
      <c r="AC89" s="46"/>
    </row>
    <row r="90" spans="3:29">
      <c r="C90" s="33">
        <f t="shared" si="16"/>
        <v>36</v>
      </c>
      <c r="D90" s="21">
        <v>39695</v>
      </c>
      <c r="E90" s="22" t="s">
        <v>72</v>
      </c>
      <c r="F90" s="22">
        <v>550</v>
      </c>
      <c r="G90" s="22" t="s">
        <v>28</v>
      </c>
      <c r="H90" s="22" t="s">
        <v>62</v>
      </c>
      <c r="I90" s="22">
        <v>0</v>
      </c>
      <c r="J90" s="23">
        <f t="shared" si="14"/>
        <v>8</v>
      </c>
      <c r="K90" s="24">
        <f t="shared" si="15"/>
        <v>0</v>
      </c>
      <c r="L90" s="22" t="s">
        <v>30</v>
      </c>
      <c r="M90" s="22" t="s">
        <v>30</v>
      </c>
      <c r="N90" s="22" t="s">
        <v>30</v>
      </c>
      <c r="O90" s="25">
        <v>32</v>
      </c>
      <c r="P90" s="26">
        <v>480</v>
      </c>
      <c r="Q90" s="26"/>
      <c r="R90" s="26"/>
      <c r="S90" s="26"/>
      <c r="T90" s="26"/>
      <c r="U90" s="26"/>
      <c r="V90" s="26"/>
      <c r="W90" s="26"/>
      <c r="X90" s="26"/>
      <c r="Y90" s="46"/>
      <c r="Z90" s="46"/>
      <c r="AA90" s="46"/>
      <c r="AB90" s="46"/>
      <c r="AC90" s="46"/>
    </row>
    <row r="91" spans="3:29">
      <c r="C91" s="33">
        <f t="shared" si="16"/>
        <v>36</v>
      </c>
      <c r="D91" s="21">
        <v>39695</v>
      </c>
      <c r="E91" s="22" t="s">
        <v>72</v>
      </c>
      <c r="F91" s="22">
        <v>505</v>
      </c>
      <c r="G91" s="22" t="s">
        <v>37</v>
      </c>
      <c r="H91" s="22" t="s">
        <v>63</v>
      </c>
      <c r="I91" s="22">
        <v>0</v>
      </c>
      <c r="J91" s="23">
        <f t="shared" si="14"/>
        <v>8</v>
      </c>
      <c r="K91" s="24">
        <f t="shared" si="15"/>
        <v>0</v>
      </c>
      <c r="L91" s="22" t="s">
        <v>30</v>
      </c>
      <c r="M91" s="22" t="s">
        <v>30</v>
      </c>
      <c r="N91" s="22" t="s">
        <v>30</v>
      </c>
      <c r="O91" s="25">
        <v>10</v>
      </c>
      <c r="P91" s="26">
        <v>480</v>
      </c>
      <c r="Q91" s="26"/>
      <c r="R91" s="26"/>
      <c r="S91" s="26"/>
      <c r="T91" s="26"/>
      <c r="U91" s="26"/>
      <c r="V91" s="26"/>
      <c r="W91" s="26"/>
      <c r="X91" s="26"/>
      <c r="Y91" s="46"/>
      <c r="Z91" s="46"/>
      <c r="AA91" s="46"/>
      <c r="AB91" s="46"/>
      <c r="AC91" s="46"/>
    </row>
    <row r="92" spans="3:29">
      <c r="C92" s="33">
        <f t="shared" si="16"/>
        <v>36</v>
      </c>
      <c r="D92" s="21">
        <v>39695</v>
      </c>
      <c r="E92" s="22" t="s">
        <v>72</v>
      </c>
      <c r="F92" s="22">
        <v>509</v>
      </c>
      <c r="G92" s="22" t="s">
        <v>37</v>
      </c>
      <c r="H92" s="22" t="s">
        <v>63</v>
      </c>
      <c r="I92" s="22">
        <v>5.8</v>
      </c>
      <c r="J92" s="23">
        <f t="shared" si="14"/>
        <v>2.2000000000000002</v>
      </c>
      <c r="K92" s="24">
        <f t="shared" si="15"/>
        <v>0.72499999999999998</v>
      </c>
      <c r="L92" s="22" t="s">
        <v>30</v>
      </c>
      <c r="M92" s="22">
        <v>43</v>
      </c>
      <c r="N92" s="22" t="s">
        <v>30</v>
      </c>
      <c r="O92" s="25">
        <v>12</v>
      </c>
      <c r="P92" s="26">
        <v>80</v>
      </c>
      <c r="Q92" s="26">
        <v>32</v>
      </c>
      <c r="R92" s="26">
        <v>50</v>
      </c>
      <c r="S92" s="26"/>
      <c r="T92" s="26"/>
      <c r="U92" s="26"/>
      <c r="V92" s="26"/>
      <c r="W92" s="26"/>
      <c r="X92" s="26"/>
      <c r="Y92" s="46"/>
      <c r="Z92" s="46"/>
      <c r="AA92" s="46"/>
      <c r="AB92" s="46"/>
      <c r="AC92" s="46"/>
    </row>
    <row r="93" spans="3:29">
      <c r="C93" s="33">
        <f t="shared" si="16"/>
        <v>36</v>
      </c>
      <c r="D93" s="21">
        <v>39695</v>
      </c>
      <c r="E93" s="22" t="s">
        <v>72</v>
      </c>
      <c r="F93" s="22">
        <v>550</v>
      </c>
      <c r="G93" s="22" t="s">
        <v>37</v>
      </c>
      <c r="H93" s="22" t="s">
        <v>63</v>
      </c>
      <c r="I93" s="22">
        <v>0</v>
      </c>
      <c r="J93" s="23">
        <f t="shared" si="14"/>
        <v>8</v>
      </c>
      <c r="K93" s="24">
        <f t="shared" si="15"/>
        <v>0</v>
      </c>
      <c r="L93" s="22" t="s">
        <v>30</v>
      </c>
      <c r="M93" s="22" t="s">
        <v>30</v>
      </c>
      <c r="N93" s="22" t="s">
        <v>30</v>
      </c>
      <c r="O93" s="25">
        <v>10</v>
      </c>
      <c r="P93" s="26">
        <v>480</v>
      </c>
      <c r="Q93" s="26"/>
      <c r="R93" s="26"/>
      <c r="S93" s="26"/>
      <c r="T93" s="26"/>
      <c r="U93" s="26"/>
      <c r="V93" s="26"/>
      <c r="W93" s="26"/>
      <c r="X93" s="26"/>
      <c r="Y93" s="46"/>
      <c r="Z93" s="46"/>
      <c r="AA93" s="46"/>
      <c r="AB93" s="46"/>
      <c r="AC93" s="46"/>
    </row>
    <row r="94" spans="3:29">
      <c r="C94" s="33">
        <f t="shared" si="16"/>
        <v>36</v>
      </c>
      <c r="D94" s="21">
        <v>39695</v>
      </c>
      <c r="E94" s="22" t="s">
        <v>72</v>
      </c>
      <c r="F94" s="22">
        <v>505</v>
      </c>
      <c r="G94" s="22" t="s">
        <v>44</v>
      </c>
      <c r="H94" s="22" t="s">
        <v>64</v>
      </c>
      <c r="I94" s="22">
        <v>5.3</v>
      </c>
      <c r="J94" s="23">
        <f t="shared" si="14"/>
        <v>2.7</v>
      </c>
      <c r="K94" s="24">
        <f t="shared" si="15"/>
        <v>0.66249999999999998</v>
      </c>
      <c r="L94" s="22" t="s">
        <v>30</v>
      </c>
      <c r="M94" s="22">
        <v>9.8000000000000007</v>
      </c>
      <c r="N94" s="22" t="s">
        <v>30</v>
      </c>
      <c r="O94" s="25">
        <v>32</v>
      </c>
      <c r="P94" s="26">
        <v>90</v>
      </c>
      <c r="Q94" s="26">
        <v>12</v>
      </c>
      <c r="R94" s="26">
        <v>40</v>
      </c>
      <c r="S94" s="26">
        <v>11</v>
      </c>
      <c r="T94" s="26">
        <v>30</v>
      </c>
      <c r="U94" s="26"/>
      <c r="V94" s="26"/>
      <c r="W94" s="26"/>
      <c r="X94" s="26"/>
      <c r="Y94" s="46"/>
      <c r="Z94" s="46"/>
      <c r="AA94" s="46"/>
      <c r="AB94" s="46"/>
      <c r="AC94" s="46"/>
    </row>
    <row r="95" spans="3:29">
      <c r="C95" s="33">
        <f t="shared" si="16"/>
        <v>36</v>
      </c>
      <c r="D95" s="21">
        <v>39695</v>
      </c>
      <c r="E95" s="22" t="s">
        <v>72</v>
      </c>
      <c r="F95" s="22">
        <v>509</v>
      </c>
      <c r="G95" s="22" t="s">
        <v>44</v>
      </c>
      <c r="H95" s="22" t="s">
        <v>64</v>
      </c>
      <c r="I95" s="22">
        <v>4.8</v>
      </c>
      <c r="J95" s="23">
        <f t="shared" si="14"/>
        <v>3.2</v>
      </c>
      <c r="K95" s="24">
        <f t="shared" si="15"/>
        <v>0.6</v>
      </c>
      <c r="L95" s="22" t="s">
        <v>30</v>
      </c>
      <c r="M95" s="22">
        <v>30.1</v>
      </c>
      <c r="N95" s="22" t="s">
        <v>30</v>
      </c>
      <c r="O95" s="25">
        <v>10</v>
      </c>
      <c r="P95" s="26">
        <v>100</v>
      </c>
      <c r="Q95" s="26">
        <v>11</v>
      </c>
      <c r="R95" s="26">
        <v>30</v>
      </c>
      <c r="S95" s="26">
        <v>12</v>
      </c>
      <c r="T95" s="26">
        <v>30</v>
      </c>
      <c r="U95" s="26">
        <v>32</v>
      </c>
      <c r="V95" s="26">
        <v>30</v>
      </c>
      <c r="W95" s="26" t="s">
        <v>30</v>
      </c>
      <c r="X95" s="26" t="s">
        <v>30</v>
      </c>
      <c r="Y95" s="46"/>
      <c r="Z95" s="46"/>
      <c r="AA95" s="46"/>
      <c r="AB95" s="46"/>
      <c r="AC95" s="46"/>
    </row>
    <row r="96" spans="3:29">
      <c r="C96" s="33">
        <f t="shared" si="16"/>
        <v>36</v>
      </c>
      <c r="D96" s="21">
        <v>39695</v>
      </c>
      <c r="E96" s="22" t="s">
        <v>72</v>
      </c>
      <c r="F96" s="22">
        <v>550</v>
      </c>
      <c r="G96" s="22" t="s">
        <v>44</v>
      </c>
      <c r="H96" s="22" t="s">
        <v>64</v>
      </c>
      <c r="I96" s="22">
        <v>0</v>
      </c>
      <c r="J96" s="23">
        <f t="shared" si="14"/>
        <v>8</v>
      </c>
      <c r="K96" s="24">
        <f t="shared" si="15"/>
        <v>0</v>
      </c>
      <c r="L96" s="22" t="s">
        <v>30</v>
      </c>
      <c r="M96" s="22" t="s">
        <v>30</v>
      </c>
      <c r="N96" s="22" t="s">
        <v>30</v>
      </c>
      <c r="O96" s="25">
        <v>32</v>
      </c>
      <c r="P96" s="26">
        <v>480</v>
      </c>
      <c r="Q96" s="26"/>
      <c r="R96" s="26"/>
      <c r="S96" s="26"/>
      <c r="T96" s="26"/>
      <c r="U96" s="26"/>
      <c r="V96" s="26"/>
      <c r="W96" s="26"/>
      <c r="X96" s="26"/>
      <c r="Y96" s="46"/>
      <c r="Z96" s="46"/>
      <c r="AA96" s="46"/>
      <c r="AB96" s="46"/>
      <c r="AC96" s="46"/>
    </row>
    <row r="97" spans="3:29">
      <c r="C97" s="31">
        <f>WEEKNUM(D97)</f>
        <v>35</v>
      </c>
      <c r="D97" s="21">
        <v>39687</v>
      </c>
      <c r="E97" s="22" t="s">
        <v>65</v>
      </c>
      <c r="F97" s="22">
        <v>305</v>
      </c>
      <c r="G97" s="22" t="s">
        <v>28</v>
      </c>
      <c r="H97" s="22" t="s">
        <v>66</v>
      </c>
      <c r="I97" s="22">
        <v>3</v>
      </c>
      <c r="J97" s="23">
        <f t="shared" si="14"/>
        <v>5</v>
      </c>
      <c r="K97" s="24">
        <f t="shared" si="15"/>
        <v>0.375</v>
      </c>
      <c r="L97" s="22" t="s">
        <v>30</v>
      </c>
      <c r="M97" s="22">
        <v>2.9</v>
      </c>
      <c r="N97" s="22" t="s">
        <v>30</v>
      </c>
      <c r="O97" s="25">
        <v>22</v>
      </c>
      <c r="P97" s="26">
        <v>240</v>
      </c>
      <c r="Q97" s="26">
        <v>12</v>
      </c>
      <c r="R97" s="26">
        <v>60</v>
      </c>
      <c r="S97" s="26"/>
      <c r="T97" s="26"/>
      <c r="U97" s="26"/>
      <c r="V97" s="26"/>
      <c r="W97" s="26"/>
      <c r="X97" s="26"/>
      <c r="Y97" s="46"/>
      <c r="Z97" s="46"/>
      <c r="AA97" s="46"/>
      <c r="AB97" s="46"/>
      <c r="AC97" s="46"/>
    </row>
    <row r="98" spans="3:29">
      <c r="C98" s="31">
        <f t="shared" si="16"/>
        <v>35</v>
      </c>
      <c r="D98" s="21">
        <v>39687</v>
      </c>
      <c r="E98" s="22" t="s">
        <v>65</v>
      </c>
      <c r="F98" s="22"/>
      <c r="G98" s="22" t="s">
        <v>28</v>
      </c>
      <c r="H98" s="22" t="s">
        <v>30</v>
      </c>
      <c r="I98" s="22">
        <v>0</v>
      </c>
      <c r="J98" s="23">
        <f t="shared" si="14"/>
        <v>8</v>
      </c>
      <c r="K98" s="24">
        <f t="shared" si="15"/>
        <v>0</v>
      </c>
      <c r="L98" s="22" t="s">
        <v>30</v>
      </c>
      <c r="M98" s="22" t="s">
        <v>30</v>
      </c>
      <c r="N98" s="22" t="s">
        <v>30</v>
      </c>
      <c r="O98" s="25"/>
      <c r="P98" s="26"/>
      <c r="Q98" s="26"/>
      <c r="R98" s="26"/>
      <c r="S98" s="26"/>
      <c r="T98" s="26"/>
      <c r="U98" s="26"/>
      <c r="V98" s="26"/>
      <c r="W98" s="26"/>
      <c r="X98" s="26"/>
      <c r="Y98" s="46"/>
      <c r="Z98" s="46"/>
      <c r="AA98" s="46"/>
      <c r="AB98" s="46"/>
      <c r="AC98" s="46"/>
    </row>
    <row r="99" spans="3:29">
      <c r="C99" s="31">
        <f t="shared" si="16"/>
        <v>35</v>
      </c>
      <c r="D99" s="21">
        <v>39687</v>
      </c>
      <c r="E99" s="22" t="s">
        <v>65</v>
      </c>
      <c r="F99" s="22">
        <v>308</v>
      </c>
      <c r="G99" s="22" t="s">
        <v>28</v>
      </c>
      <c r="H99" s="22" t="s">
        <v>30</v>
      </c>
      <c r="I99" s="22">
        <v>0</v>
      </c>
      <c r="J99" s="23">
        <f t="shared" si="14"/>
        <v>8</v>
      </c>
      <c r="K99" s="24">
        <f t="shared" si="15"/>
        <v>0</v>
      </c>
      <c r="L99" s="22" t="s">
        <v>30</v>
      </c>
      <c r="M99" s="22" t="s">
        <v>30</v>
      </c>
      <c r="N99" s="22" t="s">
        <v>30</v>
      </c>
      <c r="O99" s="25"/>
      <c r="P99" s="26"/>
      <c r="Q99" s="26"/>
      <c r="R99" s="26"/>
      <c r="S99" s="26"/>
      <c r="T99" s="26"/>
      <c r="U99" s="26"/>
      <c r="V99" s="26"/>
      <c r="W99" s="26"/>
      <c r="X99" s="26"/>
      <c r="Y99" s="46"/>
      <c r="Z99" s="46"/>
      <c r="AA99" s="46"/>
      <c r="AB99" s="46"/>
      <c r="AC99" s="46"/>
    </row>
    <row r="100" spans="3:29">
      <c r="C100" s="31">
        <f t="shared" si="16"/>
        <v>35</v>
      </c>
      <c r="D100" s="21">
        <v>39687</v>
      </c>
      <c r="E100" s="22" t="s">
        <v>65</v>
      </c>
      <c r="F100" s="22">
        <v>305</v>
      </c>
      <c r="G100" s="22" t="s">
        <v>37</v>
      </c>
      <c r="H100" s="22" t="s">
        <v>30</v>
      </c>
      <c r="I100" s="22">
        <v>0</v>
      </c>
      <c r="J100" s="23">
        <f t="shared" si="14"/>
        <v>8</v>
      </c>
      <c r="K100" s="24">
        <f t="shared" si="15"/>
        <v>0</v>
      </c>
      <c r="L100" s="22" t="s">
        <v>30</v>
      </c>
      <c r="M100" s="22" t="s">
        <v>30</v>
      </c>
      <c r="N100" s="22" t="s">
        <v>30</v>
      </c>
      <c r="O100" s="25">
        <v>10</v>
      </c>
      <c r="P100" s="26">
        <v>480</v>
      </c>
      <c r="Q100" s="26"/>
      <c r="R100" s="26"/>
      <c r="S100" s="26"/>
      <c r="T100" s="26"/>
      <c r="U100" s="26"/>
      <c r="V100" s="26"/>
      <c r="W100" s="26"/>
      <c r="X100" s="26"/>
      <c r="Y100" s="46"/>
      <c r="Z100" s="46"/>
      <c r="AA100" s="46"/>
      <c r="AB100" s="46"/>
      <c r="AC100" s="46"/>
    </row>
    <row r="101" spans="3:29">
      <c r="C101" s="31">
        <f t="shared" si="16"/>
        <v>35</v>
      </c>
      <c r="D101" s="21">
        <v>39687</v>
      </c>
      <c r="E101" s="22" t="s">
        <v>65</v>
      </c>
      <c r="F101" s="22"/>
      <c r="G101" s="22" t="s">
        <v>37</v>
      </c>
      <c r="H101" s="22" t="s">
        <v>30</v>
      </c>
      <c r="I101" s="22">
        <v>0</v>
      </c>
      <c r="J101" s="23">
        <f t="shared" si="14"/>
        <v>8</v>
      </c>
      <c r="K101" s="24">
        <f t="shared" si="15"/>
        <v>0</v>
      </c>
      <c r="L101" s="22" t="s">
        <v>30</v>
      </c>
      <c r="M101" s="22" t="s">
        <v>30</v>
      </c>
      <c r="N101" s="22" t="s">
        <v>30</v>
      </c>
      <c r="O101" s="25"/>
      <c r="P101" s="26"/>
      <c r="Q101" s="26"/>
      <c r="R101" s="26"/>
      <c r="S101" s="26"/>
      <c r="T101" s="26"/>
      <c r="U101" s="26"/>
      <c r="V101" s="26"/>
      <c r="W101" s="26"/>
      <c r="X101" s="26"/>
      <c r="Y101" s="46"/>
      <c r="Z101" s="46"/>
      <c r="AA101" s="46"/>
      <c r="AB101" s="46"/>
      <c r="AC101" s="46"/>
    </row>
    <row r="102" spans="3:29">
      <c r="C102" s="31">
        <f t="shared" si="16"/>
        <v>35</v>
      </c>
      <c r="D102" s="21">
        <v>39687</v>
      </c>
      <c r="E102" s="22" t="s">
        <v>65</v>
      </c>
      <c r="F102" s="22">
        <v>308</v>
      </c>
      <c r="G102" s="22" t="s">
        <v>37</v>
      </c>
      <c r="H102" s="32" t="s">
        <v>69</v>
      </c>
      <c r="I102" s="22">
        <v>5</v>
      </c>
      <c r="J102" s="23">
        <f t="shared" si="14"/>
        <v>3</v>
      </c>
      <c r="K102" s="24">
        <f t="shared" si="15"/>
        <v>0.625</v>
      </c>
      <c r="L102" s="22" t="s">
        <v>30</v>
      </c>
      <c r="M102" s="22">
        <v>5</v>
      </c>
      <c r="N102" s="22" t="s">
        <v>30</v>
      </c>
      <c r="O102" s="25">
        <v>10</v>
      </c>
      <c r="P102" s="26">
        <v>160</v>
      </c>
      <c r="Q102" s="26"/>
      <c r="R102" s="26"/>
      <c r="S102" s="26"/>
      <c r="T102" s="26"/>
      <c r="U102" s="26"/>
      <c r="V102" s="26"/>
      <c r="W102" s="26"/>
      <c r="X102" s="26"/>
      <c r="Y102" s="46"/>
      <c r="Z102" s="46"/>
      <c r="AA102" s="46"/>
      <c r="AB102" s="46"/>
      <c r="AC102" s="46"/>
    </row>
    <row r="103" spans="3:29">
      <c r="C103" s="31">
        <f t="shared" si="16"/>
        <v>35</v>
      </c>
      <c r="D103" s="21">
        <v>39687</v>
      </c>
      <c r="E103" s="22" t="s">
        <v>65</v>
      </c>
      <c r="F103" s="22">
        <v>305</v>
      </c>
      <c r="G103" s="22" t="s">
        <v>44</v>
      </c>
      <c r="H103" s="22" t="s">
        <v>48</v>
      </c>
      <c r="I103" s="22">
        <v>4.7</v>
      </c>
      <c r="J103" s="23">
        <f t="shared" si="14"/>
        <v>3.3</v>
      </c>
      <c r="K103" s="24">
        <f t="shared" si="15"/>
        <v>0.58750000000000002</v>
      </c>
      <c r="L103" s="22" t="s">
        <v>30</v>
      </c>
      <c r="M103" s="22">
        <v>5.3</v>
      </c>
      <c r="N103" s="22" t="s">
        <v>30</v>
      </c>
      <c r="O103" s="25">
        <v>12</v>
      </c>
      <c r="P103" s="26">
        <v>160</v>
      </c>
      <c r="Q103" s="26">
        <v>32</v>
      </c>
      <c r="R103" s="26">
        <v>20</v>
      </c>
      <c r="S103" s="26">
        <v>22</v>
      </c>
      <c r="T103" s="26">
        <v>10</v>
      </c>
      <c r="U103" s="26"/>
      <c r="V103" s="26"/>
      <c r="W103" s="26"/>
      <c r="X103" s="26"/>
      <c r="Y103" s="46"/>
      <c r="Z103" s="46"/>
      <c r="AA103" s="46"/>
      <c r="AB103" s="46"/>
      <c r="AC103" s="46"/>
    </row>
    <row r="104" spans="3:29">
      <c r="C104" s="31">
        <f t="shared" si="16"/>
        <v>35</v>
      </c>
      <c r="D104" s="21">
        <v>39687</v>
      </c>
      <c r="E104" s="22" t="s">
        <v>65</v>
      </c>
      <c r="F104" s="22"/>
      <c r="G104" s="22" t="s">
        <v>44</v>
      </c>
      <c r="H104" s="22" t="s">
        <v>30</v>
      </c>
      <c r="I104" s="22">
        <v>0</v>
      </c>
      <c r="J104" s="23">
        <f t="shared" si="14"/>
        <v>8</v>
      </c>
      <c r="K104" s="24">
        <f t="shared" si="15"/>
        <v>0</v>
      </c>
      <c r="L104" s="22" t="s">
        <v>30</v>
      </c>
      <c r="M104" s="22" t="s">
        <v>30</v>
      </c>
      <c r="N104" s="22" t="s">
        <v>30</v>
      </c>
      <c r="O104" s="25"/>
      <c r="P104" s="26"/>
      <c r="Q104" s="26"/>
      <c r="R104" s="26"/>
      <c r="S104" s="26"/>
      <c r="T104" s="26"/>
      <c r="U104" s="26"/>
      <c r="V104" s="26"/>
      <c r="W104" s="26"/>
      <c r="X104" s="26"/>
      <c r="Y104" s="46"/>
      <c r="Z104" s="46"/>
      <c r="AA104" s="46"/>
      <c r="AB104" s="46"/>
      <c r="AC104" s="46"/>
    </row>
    <row r="105" spans="3:29">
      <c r="C105" s="31">
        <f t="shared" si="16"/>
        <v>35</v>
      </c>
      <c r="D105" s="21">
        <v>39687</v>
      </c>
      <c r="E105" s="22" t="s">
        <v>65</v>
      </c>
      <c r="F105" s="22">
        <v>308</v>
      </c>
      <c r="G105" s="22" t="s">
        <v>44</v>
      </c>
      <c r="H105" s="22" t="s">
        <v>64</v>
      </c>
      <c r="I105" s="22">
        <v>4.3</v>
      </c>
      <c r="J105" s="23">
        <f t="shared" si="14"/>
        <v>3.7</v>
      </c>
      <c r="K105" s="24">
        <f t="shared" si="15"/>
        <v>0.53749999999999998</v>
      </c>
      <c r="L105" s="22" t="s">
        <v>30</v>
      </c>
      <c r="M105" s="22">
        <v>3.9</v>
      </c>
      <c r="N105" s="22" t="s">
        <v>30</v>
      </c>
      <c r="O105" s="25">
        <v>12</v>
      </c>
      <c r="P105" s="26">
        <v>180</v>
      </c>
      <c r="Q105" s="26">
        <v>32</v>
      </c>
      <c r="R105" s="26">
        <v>15</v>
      </c>
      <c r="S105" s="26">
        <v>10</v>
      </c>
      <c r="T105" s="26">
        <v>10</v>
      </c>
      <c r="U105" s="26"/>
      <c r="V105" s="26"/>
      <c r="W105" s="26"/>
      <c r="X105" s="26"/>
      <c r="Y105" s="46"/>
      <c r="Z105" s="46"/>
      <c r="AA105" s="46"/>
      <c r="AB105" s="46"/>
      <c r="AC105" s="46"/>
    </row>
    <row r="106" spans="3:29">
      <c r="C106" s="33">
        <f t="shared" si="16"/>
        <v>36</v>
      </c>
      <c r="D106" s="21">
        <v>39695</v>
      </c>
      <c r="E106" s="22" t="s">
        <v>65</v>
      </c>
      <c r="F106" s="22">
        <v>305</v>
      </c>
      <c r="G106" s="22" t="s">
        <v>28</v>
      </c>
      <c r="H106" s="22" t="s">
        <v>66</v>
      </c>
      <c r="I106" s="22">
        <v>4.7</v>
      </c>
      <c r="J106" s="23">
        <f t="shared" si="14"/>
        <v>3.3</v>
      </c>
      <c r="K106" s="24">
        <f t="shared" si="15"/>
        <v>0.58750000000000002</v>
      </c>
      <c r="L106" s="22" t="s">
        <v>30</v>
      </c>
      <c r="M106" s="22">
        <v>5</v>
      </c>
      <c r="N106" s="22" t="s">
        <v>30</v>
      </c>
      <c r="O106" s="25">
        <v>12</v>
      </c>
      <c r="P106" s="26">
        <v>180</v>
      </c>
      <c r="Q106" s="26">
        <v>22</v>
      </c>
      <c r="R106" s="26">
        <v>20</v>
      </c>
      <c r="S106" s="26"/>
      <c r="T106" s="26"/>
      <c r="U106" s="26"/>
      <c r="V106" s="26"/>
      <c r="W106" s="26"/>
      <c r="X106" s="26"/>
      <c r="Y106" s="46"/>
      <c r="Z106" s="46"/>
      <c r="AA106" s="46"/>
      <c r="AB106" s="46"/>
      <c r="AC106" s="46"/>
    </row>
    <row r="107" spans="3:29">
      <c r="C107" s="33">
        <f t="shared" si="16"/>
        <v>36</v>
      </c>
      <c r="D107" s="21">
        <v>39695</v>
      </c>
      <c r="E107" s="22" t="s">
        <v>65</v>
      </c>
      <c r="F107" s="22"/>
      <c r="G107" s="22" t="s">
        <v>28</v>
      </c>
      <c r="H107" s="22" t="s">
        <v>30</v>
      </c>
      <c r="I107" s="22">
        <v>0</v>
      </c>
      <c r="J107" s="23">
        <f t="shared" si="14"/>
        <v>8</v>
      </c>
      <c r="K107" s="24">
        <f t="shared" si="15"/>
        <v>0</v>
      </c>
      <c r="L107" s="22" t="s">
        <v>30</v>
      </c>
      <c r="M107" s="22" t="s">
        <v>30</v>
      </c>
      <c r="N107" s="22" t="s">
        <v>30</v>
      </c>
      <c r="O107" s="25"/>
      <c r="P107" s="26"/>
      <c r="Q107" s="26"/>
      <c r="R107" s="26"/>
      <c r="S107" s="26"/>
      <c r="T107" s="26"/>
      <c r="U107" s="26"/>
      <c r="V107" s="26"/>
      <c r="W107" s="26"/>
      <c r="X107" s="26"/>
      <c r="Y107" s="46"/>
      <c r="Z107" s="46"/>
      <c r="AA107" s="46"/>
      <c r="AB107" s="46"/>
      <c r="AC107" s="46"/>
    </row>
    <row r="108" spans="3:29">
      <c r="C108" s="33">
        <f t="shared" si="16"/>
        <v>36</v>
      </c>
      <c r="D108" s="21">
        <v>39695</v>
      </c>
      <c r="E108" s="22" t="s">
        <v>65</v>
      </c>
      <c r="F108" s="22">
        <v>308</v>
      </c>
      <c r="G108" s="22" t="s">
        <v>28</v>
      </c>
      <c r="H108" s="22" t="s">
        <v>67</v>
      </c>
      <c r="I108" s="22">
        <v>0</v>
      </c>
      <c r="J108" s="23">
        <f t="shared" si="14"/>
        <v>8</v>
      </c>
      <c r="K108" s="24">
        <f t="shared" si="15"/>
        <v>0</v>
      </c>
      <c r="L108" s="22" t="s">
        <v>30</v>
      </c>
      <c r="M108" s="22" t="s">
        <v>30</v>
      </c>
      <c r="N108" s="22" t="s">
        <v>30</v>
      </c>
      <c r="O108" s="25">
        <v>32</v>
      </c>
      <c r="P108" s="26">
        <v>480</v>
      </c>
      <c r="Q108" s="26"/>
      <c r="R108" s="26"/>
      <c r="S108" s="26"/>
      <c r="T108" s="26"/>
      <c r="U108" s="26"/>
      <c r="V108" s="26"/>
      <c r="W108" s="26"/>
      <c r="X108" s="26"/>
      <c r="Y108" s="46"/>
      <c r="Z108" s="46"/>
      <c r="AA108" s="46"/>
      <c r="AB108" s="46"/>
      <c r="AC108" s="46"/>
    </row>
    <row r="109" spans="3:29">
      <c r="C109" s="33">
        <f t="shared" si="16"/>
        <v>36</v>
      </c>
      <c r="D109" s="21">
        <v>39695</v>
      </c>
      <c r="E109" s="22" t="s">
        <v>65</v>
      </c>
      <c r="F109" s="22">
        <v>305</v>
      </c>
      <c r="G109" s="22" t="s">
        <v>37</v>
      </c>
      <c r="H109" s="22" t="s">
        <v>70</v>
      </c>
      <c r="I109" s="22">
        <v>6</v>
      </c>
      <c r="J109" s="23">
        <f t="shared" ref="J109" si="17">Schichtlänge-I109</f>
        <v>2</v>
      </c>
      <c r="K109" s="24">
        <f t="shared" ref="K109" si="18">I109/Schichtlänge</f>
        <v>0.75</v>
      </c>
      <c r="L109" s="22" t="s">
        <v>30</v>
      </c>
      <c r="M109" s="22">
        <v>6.5</v>
      </c>
      <c r="N109" s="22" t="s">
        <v>30</v>
      </c>
      <c r="O109" s="25">
        <v>12</v>
      </c>
      <c r="P109" s="26">
        <v>90</v>
      </c>
      <c r="Q109" s="26">
        <v>22</v>
      </c>
      <c r="R109" s="26">
        <v>20</v>
      </c>
      <c r="S109" s="26">
        <v>32</v>
      </c>
      <c r="T109" s="26">
        <v>10</v>
      </c>
      <c r="U109" s="26"/>
      <c r="V109" s="26"/>
      <c r="W109" s="26"/>
      <c r="X109" s="26"/>
      <c r="Y109" s="46"/>
      <c r="Z109" s="46"/>
      <c r="AA109" s="46"/>
      <c r="AB109" s="46"/>
      <c r="AC109" s="46"/>
    </row>
    <row r="110" spans="3:29">
      <c r="C110" s="33">
        <f t="shared" si="16"/>
        <v>36</v>
      </c>
      <c r="D110" s="21">
        <v>39695</v>
      </c>
      <c r="E110" s="22" t="s">
        <v>65</v>
      </c>
      <c r="F110" s="22"/>
      <c r="G110" s="22" t="s">
        <v>37</v>
      </c>
      <c r="H110" s="22" t="s">
        <v>30</v>
      </c>
      <c r="I110" s="22">
        <v>0</v>
      </c>
      <c r="J110" s="23">
        <f t="shared" si="14"/>
        <v>8</v>
      </c>
      <c r="K110" s="24">
        <f t="shared" si="15"/>
        <v>0</v>
      </c>
      <c r="L110" s="22" t="s">
        <v>30</v>
      </c>
      <c r="M110" s="22" t="s">
        <v>30</v>
      </c>
      <c r="N110" s="22" t="s">
        <v>30</v>
      </c>
      <c r="O110" s="25"/>
      <c r="P110" s="26"/>
      <c r="Q110" s="26"/>
      <c r="R110" s="26"/>
      <c r="S110" s="26"/>
      <c r="T110" s="26"/>
      <c r="U110" s="26"/>
      <c r="V110" s="26"/>
      <c r="W110" s="26"/>
      <c r="X110" s="26"/>
      <c r="Y110" s="46"/>
      <c r="Z110" s="46"/>
      <c r="AA110" s="46"/>
      <c r="AB110" s="46"/>
      <c r="AC110" s="46"/>
    </row>
    <row r="111" spans="3:29">
      <c r="C111" s="33">
        <f t="shared" si="16"/>
        <v>36</v>
      </c>
      <c r="D111" s="21">
        <v>39695</v>
      </c>
      <c r="E111" s="22" t="s">
        <v>65</v>
      </c>
      <c r="F111" s="22">
        <v>308</v>
      </c>
      <c r="G111" s="22" t="s">
        <v>37</v>
      </c>
      <c r="H111" s="32" t="s">
        <v>69</v>
      </c>
      <c r="I111" s="22">
        <v>5</v>
      </c>
      <c r="J111" s="23">
        <f t="shared" si="14"/>
        <v>3</v>
      </c>
      <c r="K111" s="24">
        <f t="shared" si="15"/>
        <v>0.625</v>
      </c>
      <c r="L111" s="22" t="s">
        <v>30</v>
      </c>
      <c r="M111" s="22">
        <v>5.0999999999999996</v>
      </c>
      <c r="N111" s="22" t="s">
        <v>30</v>
      </c>
      <c r="O111" s="25">
        <v>10</v>
      </c>
      <c r="P111" s="26">
        <v>150</v>
      </c>
      <c r="Q111" s="26"/>
      <c r="R111" s="26"/>
      <c r="S111" s="26"/>
      <c r="T111" s="26"/>
      <c r="U111" s="26"/>
      <c r="V111" s="26"/>
      <c r="W111" s="26"/>
      <c r="X111" s="26"/>
      <c r="Y111" s="46"/>
      <c r="Z111" s="46"/>
      <c r="AA111" s="46"/>
      <c r="AB111" s="46"/>
      <c r="AC111" s="46"/>
    </row>
    <row r="112" spans="3:29">
      <c r="C112" s="33">
        <f t="shared" si="16"/>
        <v>36</v>
      </c>
      <c r="D112" s="21">
        <v>39695</v>
      </c>
      <c r="E112" s="22" t="s">
        <v>65</v>
      </c>
      <c r="F112" s="22">
        <v>305</v>
      </c>
      <c r="G112" s="22" t="s">
        <v>44</v>
      </c>
      <c r="H112" s="22" t="s">
        <v>71</v>
      </c>
      <c r="I112" s="22">
        <v>6</v>
      </c>
      <c r="J112" s="23">
        <f t="shared" si="14"/>
        <v>2</v>
      </c>
      <c r="K112" s="24">
        <f t="shared" si="15"/>
        <v>0.75</v>
      </c>
      <c r="L112" s="22" t="s">
        <v>30</v>
      </c>
      <c r="M112" s="22">
        <v>6.5</v>
      </c>
      <c r="N112" s="22" t="s">
        <v>30</v>
      </c>
      <c r="O112" s="25">
        <v>12</v>
      </c>
      <c r="P112" s="26">
        <v>90</v>
      </c>
      <c r="Q112" s="26">
        <v>22</v>
      </c>
      <c r="R112" s="26">
        <v>20</v>
      </c>
      <c r="S112" s="26">
        <v>32</v>
      </c>
      <c r="T112" s="26">
        <v>10</v>
      </c>
      <c r="U112" s="26"/>
      <c r="V112" s="26"/>
      <c r="W112" s="26"/>
      <c r="X112" s="26"/>
      <c r="Y112" s="46"/>
      <c r="Z112" s="46"/>
      <c r="AA112" s="46"/>
      <c r="AB112" s="46"/>
      <c r="AC112" s="46"/>
    </row>
    <row r="113" spans="3:29">
      <c r="C113" s="33">
        <f t="shared" si="16"/>
        <v>36</v>
      </c>
      <c r="D113" s="21">
        <v>39695</v>
      </c>
      <c r="E113" s="22" t="s">
        <v>65</v>
      </c>
      <c r="F113" s="22"/>
      <c r="G113" s="22" t="s">
        <v>44</v>
      </c>
      <c r="H113" s="22" t="s">
        <v>30</v>
      </c>
      <c r="I113" s="22">
        <v>0</v>
      </c>
      <c r="J113" s="23">
        <f t="shared" si="14"/>
        <v>8</v>
      </c>
      <c r="K113" s="24">
        <f t="shared" si="15"/>
        <v>0</v>
      </c>
      <c r="L113" s="22" t="s">
        <v>30</v>
      </c>
      <c r="M113" s="22" t="s">
        <v>30</v>
      </c>
      <c r="N113" s="22" t="s">
        <v>30</v>
      </c>
      <c r="O113" s="25"/>
      <c r="P113" s="26"/>
      <c r="Q113" s="26"/>
      <c r="R113" s="26"/>
      <c r="S113" s="26"/>
      <c r="T113" s="26"/>
      <c r="U113" s="26"/>
      <c r="V113" s="26"/>
      <c r="W113" s="26"/>
      <c r="X113" s="26"/>
      <c r="Y113" s="46"/>
      <c r="Z113" s="46"/>
      <c r="AA113" s="46"/>
      <c r="AB113" s="46"/>
      <c r="AC113" s="46"/>
    </row>
    <row r="114" spans="3:29">
      <c r="C114" s="33">
        <f t="shared" si="16"/>
        <v>36</v>
      </c>
      <c r="D114" s="21">
        <v>39695</v>
      </c>
      <c r="E114" s="22" t="s">
        <v>65</v>
      </c>
      <c r="F114" s="22">
        <v>308</v>
      </c>
      <c r="G114" s="22" t="s">
        <v>44</v>
      </c>
      <c r="H114" s="22" t="s">
        <v>30</v>
      </c>
      <c r="I114" s="22">
        <v>0</v>
      </c>
      <c r="J114" s="23">
        <f t="shared" si="14"/>
        <v>8</v>
      </c>
      <c r="K114" s="24">
        <f t="shared" si="15"/>
        <v>0</v>
      </c>
      <c r="L114" s="22" t="s">
        <v>30</v>
      </c>
      <c r="M114" s="22" t="s">
        <v>30</v>
      </c>
      <c r="N114" s="22" t="s">
        <v>30</v>
      </c>
      <c r="O114" s="25">
        <v>10</v>
      </c>
      <c r="P114" s="26">
        <v>480</v>
      </c>
      <c r="Q114" s="26"/>
      <c r="R114" s="26"/>
      <c r="S114" s="26"/>
      <c r="T114" s="26"/>
      <c r="U114" s="26"/>
      <c r="V114" s="26"/>
      <c r="W114" s="26"/>
      <c r="X114" s="26"/>
      <c r="Y114" s="46"/>
      <c r="Z114" s="46"/>
    </row>
  </sheetData>
  <hyperlinks>
    <hyperlink ref="B1" location="Info!A1" display="  &lt;&lt;&lt;  Zurück zu Info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0"/>
  <sheetViews>
    <sheetView workbookViewId="0">
      <selection activeCell="A2" sqref="A2"/>
    </sheetView>
  </sheetViews>
  <sheetFormatPr baseColWidth="10" defaultRowHeight="15"/>
  <cols>
    <col min="1" max="1" width="22.42578125" bestFit="1" customWidth="1"/>
    <col min="2" max="2" width="13" customWidth="1"/>
    <col min="3" max="3" width="18.7109375" customWidth="1"/>
    <col min="4" max="4" width="16.7109375" customWidth="1"/>
    <col min="5" max="5" width="17.42578125" bestFit="1" customWidth="1"/>
    <col min="6" max="6" width="15.5703125" bestFit="1" customWidth="1"/>
    <col min="7" max="7" width="7.85546875" customWidth="1"/>
    <col min="8" max="8" width="7.140625" customWidth="1"/>
    <col min="9" max="9" width="18.28515625" bestFit="1" customWidth="1"/>
    <col min="10" max="10" width="12" bestFit="1" customWidth="1"/>
    <col min="11" max="11" width="7.85546875" customWidth="1"/>
    <col min="12" max="12" width="7.140625" customWidth="1"/>
    <col min="13" max="13" width="18.28515625" bestFit="1" customWidth="1"/>
    <col min="14" max="14" width="12" bestFit="1" customWidth="1"/>
    <col min="15" max="15" width="7.85546875" customWidth="1"/>
    <col min="16" max="16" width="7.140625" customWidth="1"/>
    <col min="17" max="17" width="18.28515625" bestFit="1" customWidth="1"/>
    <col min="18" max="18" width="15.5703125" bestFit="1" customWidth="1"/>
  </cols>
  <sheetData>
    <row r="1" spans="1:7">
      <c r="G1" s="10" t="s">
        <v>2</v>
      </c>
    </row>
    <row r="2" spans="1:7">
      <c r="A2" s="39" t="s">
        <v>9</v>
      </c>
      <c r="B2" t="s">
        <v>28</v>
      </c>
    </row>
    <row r="3" spans="1:7">
      <c r="A3" s="39" t="s">
        <v>12</v>
      </c>
      <c r="B3" t="s">
        <v>76</v>
      </c>
    </row>
    <row r="5" spans="1:7">
      <c r="C5" s="39" t="s">
        <v>83</v>
      </c>
    </row>
    <row r="6" spans="1:7">
      <c r="A6" s="39" t="s">
        <v>79</v>
      </c>
      <c r="B6" s="39" t="s">
        <v>10</v>
      </c>
      <c r="C6" t="s">
        <v>84</v>
      </c>
      <c r="D6" t="s">
        <v>85</v>
      </c>
      <c r="E6" t="s">
        <v>86</v>
      </c>
    </row>
    <row r="7" spans="1:7">
      <c r="A7" s="44">
        <v>39673</v>
      </c>
      <c r="B7" s="16" t="s">
        <v>66</v>
      </c>
      <c r="C7" s="42">
        <v>3</v>
      </c>
      <c r="D7" s="42">
        <v>0</v>
      </c>
      <c r="E7" s="42">
        <v>2.9</v>
      </c>
    </row>
    <row r="8" spans="1:7">
      <c r="A8" s="44">
        <v>39680</v>
      </c>
      <c r="B8" s="16" t="s">
        <v>50</v>
      </c>
      <c r="C8" s="42">
        <v>1.2</v>
      </c>
      <c r="D8" s="42">
        <v>147</v>
      </c>
      <c r="E8" s="42">
        <v>0</v>
      </c>
    </row>
    <row r="9" spans="1:7">
      <c r="B9" s="16" t="s">
        <v>66</v>
      </c>
      <c r="C9" s="42">
        <v>4.7</v>
      </c>
      <c r="D9" s="42">
        <v>0</v>
      </c>
      <c r="E9" s="42">
        <v>5</v>
      </c>
    </row>
    <row r="10" spans="1:7">
      <c r="A10" s="44" t="s">
        <v>78</v>
      </c>
      <c r="C10" s="42">
        <v>8.9</v>
      </c>
      <c r="D10" s="42">
        <v>147</v>
      </c>
      <c r="E10" s="42">
        <v>7.9</v>
      </c>
    </row>
  </sheetData>
  <hyperlinks>
    <hyperlink ref="G1" location="Info!A1" display="  &lt;&lt;&lt;  Zurück zu Info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2"/>
  <sheetViews>
    <sheetView workbookViewId="0">
      <selection activeCell="H1" sqref="H1"/>
    </sheetView>
  </sheetViews>
  <sheetFormatPr baseColWidth="10" defaultRowHeight="15"/>
  <cols>
    <col min="1" max="1" width="28.7109375" customWidth="1"/>
    <col min="2" max="2" width="23.7109375" customWidth="1"/>
    <col min="3" max="3" width="10.140625" customWidth="1"/>
    <col min="4" max="4" width="10.140625" bestFit="1" customWidth="1"/>
    <col min="5" max="5" width="10.140625" customWidth="1"/>
    <col min="6" max="6" width="15.5703125" bestFit="1" customWidth="1"/>
    <col min="7" max="7" width="6" bestFit="1" customWidth="1"/>
    <col min="8" max="9" width="11.42578125" customWidth="1"/>
  </cols>
  <sheetData>
    <row r="1" spans="1:8">
      <c r="H1" s="10" t="s">
        <v>2</v>
      </c>
    </row>
    <row r="3" spans="1:8">
      <c r="B3" s="39" t="s">
        <v>77</v>
      </c>
    </row>
    <row r="4" spans="1:8">
      <c r="A4" s="39" t="s">
        <v>79</v>
      </c>
      <c r="B4" s="43">
        <v>39673</v>
      </c>
      <c r="C4" s="43">
        <v>39680</v>
      </c>
      <c r="D4" s="43">
        <v>39687</v>
      </c>
      <c r="E4" s="43">
        <v>39695</v>
      </c>
      <c r="F4" s="43" t="s">
        <v>78</v>
      </c>
    </row>
    <row r="5" spans="1:8">
      <c r="A5" s="16" t="s">
        <v>28</v>
      </c>
      <c r="B5" s="42"/>
      <c r="C5" s="42"/>
      <c r="D5" s="42"/>
      <c r="E5" s="42"/>
      <c r="F5" s="42"/>
    </row>
    <row r="6" spans="1:8">
      <c r="A6" s="40" t="s">
        <v>72</v>
      </c>
      <c r="B6" s="42"/>
      <c r="C6" s="42"/>
      <c r="D6" s="42"/>
      <c r="E6" s="42"/>
      <c r="F6" s="42"/>
    </row>
    <row r="7" spans="1:8">
      <c r="A7" s="41" t="s">
        <v>84</v>
      </c>
      <c r="B7" s="42">
        <v>3</v>
      </c>
      <c r="C7" s="42">
        <v>0</v>
      </c>
      <c r="D7" s="42">
        <v>3</v>
      </c>
      <c r="E7" s="42">
        <v>0</v>
      </c>
      <c r="F7" s="42">
        <v>6</v>
      </c>
    </row>
    <row r="8" spans="1:8">
      <c r="A8" s="41" t="s">
        <v>88</v>
      </c>
      <c r="B8" s="42">
        <v>21</v>
      </c>
      <c r="C8" s="42">
        <v>24</v>
      </c>
      <c r="D8" s="42">
        <v>21</v>
      </c>
      <c r="E8" s="42">
        <v>24</v>
      </c>
      <c r="F8" s="42">
        <v>90</v>
      </c>
    </row>
    <row r="9" spans="1:8">
      <c r="A9" s="40" t="s">
        <v>65</v>
      </c>
      <c r="B9" s="42"/>
      <c r="C9" s="42"/>
      <c r="D9" s="42"/>
      <c r="E9" s="42"/>
      <c r="F9" s="42"/>
    </row>
    <row r="10" spans="1:8">
      <c r="A10" s="41" t="s">
        <v>84</v>
      </c>
      <c r="B10" s="42">
        <v>3</v>
      </c>
      <c r="C10" s="42">
        <v>4.7</v>
      </c>
      <c r="D10" s="42">
        <v>3</v>
      </c>
      <c r="E10" s="42">
        <v>4.7</v>
      </c>
      <c r="F10" s="42">
        <v>15.399999999999999</v>
      </c>
    </row>
    <row r="11" spans="1:8">
      <c r="A11" s="41" t="s">
        <v>88</v>
      </c>
      <c r="B11" s="42">
        <v>21</v>
      </c>
      <c r="C11" s="42">
        <v>19.3</v>
      </c>
      <c r="D11" s="42">
        <v>21</v>
      </c>
      <c r="E11" s="42">
        <v>19.3</v>
      </c>
      <c r="F11" s="42">
        <v>80.599999999999994</v>
      </c>
    </row>
    <row r="12" spans="1:8">
      <c r="A12" s="40" t="s">
        <v>27</v>
      </c>
      <c r="B12" s="42"/>
      <c r="C12" s="42"/>
      <c r="D12" s="42"/>
      <c r="E12" s="42"/>
      <c r="F12" s="42"/>
    </row>
    <row r="13" spans="1:8">
      <c r="A13" s="41" t="s">
        <v>84</v>
      </c>
      <c r="B13" s="42">
        <v>0</v>
      </c>
      <c r="C13" s="42">
        <v>5.2</v>
      </c>
      <c r="D13" s="42">
        <v>3.3</v>
      </c>
      <c r="E13" s="42">
        <v>6.4</v>
      </c>
      <c r="F13" s="42">
        <v>14.9</v>
      </c>
    </row>
    <row r="14" spans="1:8">
      <c r="A14" s="41" t="s">
        <v>88</v>
      </c>
      <c r="B14" s="42">
        <v>24</v>
      </c>
      <c r="C14" s="42">
        <v>18.8</v>
      </c>
      <c r="D14" s="42">
        <v>20.7</v>
      </c>
      <c r="E14" s="42">
        <v>17.600000000000001</v>
      </c>
      <c r="F14" s="42">
        <v>81.099999999999994</v>
      </c>
    </row>
    <row r="15" spans="1:8">
      <c r="A15" s="16" t="s">
        <v>91</v>
      </c>
      <c r="B15" s="42">
        <v>6</v>
      </c>
      <c r="C15" s="42">
        <v>9.9</v>
      </c>
      <c r="D15" s="42">
        <v>9.3000000000000007</v>
      </c>
      <c r="E15" s="42">
        <v>11.100000000000001</v>
      </c>
      <c r="F15" s="42">
        <v>36.299999999999997</v>
      </c>
    </row>
    <row r="16" spans="1:8">
      <c r="A16" s="16" t="s">
        <v>92</v>
      </c>
      <c r="B16" s="42">
        <v>66</v>
      </c>
      <c r="C16" s="42">
        <v>62.099999999999994</v>
      </c>
      <c r="D16" s="42">
        <v>62.7</v>
      </c>
      <c r="E16" s="42">
        <v>60.9</v>
      </c>
      <c r="F16" s="42">
        <v>251.7</v>
      </c>
    </row>
    <row r="17" spans="1:6">
      <c r="A17" s="16" t="s">
        <v>44</v>
      </c>
      <c r="B17" s="42"/>
      <c r="C17" s="42"/>
      <c r="D17" s="42"/>
      <c r="E17" s="42"/>
      <c r="F17" s="42"/>
    </row>
    <row r="18" spans="1:6">
      <c r="A18" s="40" t="s">
        <v>72</v>
      </c>
      <c r="B18" s="42"/>
      <c r="C18" s="42"/>
      <c r="D18" s="42"/>
      <c r="E18" s="42"/>
      <c r="F18" s="42"/>
    </row>
    <row r="19" spans="1:6">
      <c r="A19" s="41" t="s">
        <v>84</v>
      </c>
      <c r="B19" s="42">
        <v>0</v>
      </c>
      <c r="C19" s="42">
        <v>10.1</v>
      </c>
      <c r="D19" s="42">
        <v>0</v>
      </c>
      <c r="E19" s="42">
        <v>10.1</v>
      </c>
      <c r="F19" s="42">
        <v>20.2</v>
      </c>
    </row>
    <row r="20" spans="1:6">
      <c r="A20" s="41" t="s">
        <v>88</v>
      </c>
      <c r="B20" s="42">
        <v>24</v>
      </c>
      <c r="C20" s="42">
        <v>13.9</v>
      </c>
      <c r="D20" s="42">
        <v>24</v>
      </c>
      <c r="E20" s="42">
        <v>13.9</v>
      </c>
      <c r="F20" s="42">
        <v>75.8</v>
      </c>
    </row>
    <row r="21" spans="1:6">
      <c r="A21" s="40" t="s">
        <v>65</v>
      </c>
      <c r="B21" s="42"/>
      <c r="C21" s="42"/>
      <c r="D21" s="42"/>
      <c r="E21" s="42"/>
      <c r="F21" s="42"/>
    </row>
    <row r="22" spans="1:6">
      <c r="A22" s="41" t="s">
        <v>84</v>
      </c>
      <c r="B22" s="42">
        <v>9</v>
      </c>
      <c r="C22" s="42">
        <v>6</v>
      </c>
      <c r="D22" s="42">
        <v>9</v>
      </c>
      <c r="E22" s="42">
        <v>6</v>
      </c>
      <c r="F22" s="42">
        <v>30</v>
      </c>
    </row>
    <row r="23" spans="1:6">
      <c r="A23" s="41" t="s">
        <v>88</v>
      </c>
      <c r="B23" s="42">
        <v>15</v>
      </c>
      <c r="C23" s="42">
        <v>18</v>
      </c>
      <c r="D23" s="42">
        <v>15</v>
      </c>
      <c r="E23" s="42">
        <v>18</v>
      </c>
      <c r="F23" s="42">
        <v>66</v>
      </c>
    </row>
    <row r="24" spans="1:6">
      <c r="A24" s="40" t="s">
        <v>27</v>
      </c>
      <c r="B24" s="42"/>
      <c r="C24" s="42"/>
      <c r="D24" s="42"/>
      <c r="E24" s="42"/>
      <c r="F24" s="42"/>
    </row>
    <row r="25" spans="1:6">
      <c r="A25" s="41" t="s">
        <v>84</v>
      </c>
      <c r="B25" s="42">
        <v>2.2999999999999998</v>
      </c>
      <c r="C25" s="42">
        <v>9.6999999999999993</v>
      </c>
      <c r="D25" s="42">
        <v>2.2999999999999998</v>
      </c>
      <c r="E25" s="42">
        <v>9.6999999999999993</v>
      </c>
      <c r="F25" s="42">
        <v>24</v>
      </c>
    </row>
    <row r="26" spans="1:6">
      <c r="A26" s="41" t="s">
        <v>88</v>
      </c>
      <c r="B26" s="42">
        <v>21.7</v>
      </c>
      <c r="C26" s="42">
        <v>14.299999999999999</v>
      </c>
      <c r="D26" s="42">
        <v>21.7</v>
      </c>
      <c r="E26" s="42">
        <v>14.299999999999999</v>
      </c>
      <c r="F26" s="42">
        <v>72</v>
      </c>
    </row>
    <row r="27" spans="1:6">
      <c r="A27" s="16" t="s">
        <v>93</v>
      </c>
      <c r="B27" s="42">
        <v>11.3</v>
      </c>
      <c r="C27" s="42">
        <v>25.8</v>
      </c>
      <c r="D27" s="42">
        <v>11.3</v>
      </c>
      <c r="E27" s="42">
        <v>25.8</v>
      </c>
      <c r="F27" s="42">
        <v>74.2</v>
      </c>
    </row>
    <row r="28" spans="1:6">
      <c r="A28" s="16" t="s">
        <v>94</v>
      </c>
      <c r="B28" s="42">
        <v>60.7</v>
      </c>
      <c r="C28" s="42">
        <v>46.199999999999996</v>
      </c>
      <c r="D28" s="42">
        <v>60.7</v>
      </c>
      <c r="E28" s="42">
        <v>46.199999999999996</v>
      </c>
      <c r="F28" s="42">
        <v>213.8</v>
      </c>
    </row>
    <row r="29" spans="1:6">
      <c r="A29" s="16" t="s">
        <v>37</v>
      </c>
      <c r="B29" s="42"/>
      <c r="C29" s="42"/>
      <c r="D29" s="42"/>
      <c r="E29" s="42"/>
      <c r="F29" s="42"/>
    </row>
    <row r="30" spans="1:6">
      <c r="A30" s="40" t="s">
        <v>72</v>
      </c>
      <c r="B30" s="42"/>
      <c r="C30" s="42"/>
      <c r="D30" s="42"/>
      <c r="E30" s="42"/>
      <c r="F30" s="42"/>
    </row>
    <row r="31" spans="1:6">
      <c r="A31" s="41" t="s">
        <v>84</v>
      </c>
      <c r="B31" s="42">
        <v>7.6</v>
      </c>
      <c r="C31" s="42">
        <v>5.8</v>
      </c>
      <c r="D31" s="42">
        <v>7.6</v>
      </c>
      <c r="E31" s="42">
        <v>5.8</v>
      </c>
      <c r="F31" s="42">
        <v>26.8</v>
      </c>
    </row>
    <row r="32" spans="1:6">
      <c r="A32" s="41" t="s">
        <v>88</v>
      </c>
      <c r="B32" s="42">
        <v>16.399999999999999</v>
      </c>
      <c r="C32" s="42">
        <v>18.2</v>
      </c>
      <c r="D32" s="42">
        <v>16.399999999999999</v>
      </c>
      <c r="E32" s="42">
        <v>18.2</v>
      </c>
      <c r="F32" s="42">
        <v>69.199999999999989</v>
      </c>
    </row>
    <row r="33" spans="1:6">
      <c r="A33" s="40" t="s">
        <v>65</v>
      </c>
      <c r="B33" s="42"/>
      <c r="C33" s="42"/>
      <c r="D33" s="42"/>
      <c r="E33" s="42"/>
      <c r="F33" s="42"/>
    </row>
    <row r="34" spans="1:6">
      <c r="A34" s="41" t="s">
        <v>84</v>
      </c>
      <c r="B34" s="42">
        <v>0</v>
      </c>
      <c r="C34" s="42">
        <v>0</v>
      </c>
      <c r="D34" s="42">
        <v>5</v>
      </c>
      <c r="E34" s="42">
        <v>11</v>
      </c>
      <c r="F34" s="42">
        <v>16</v>
      </c>
    </row>
    <row r="35" spans="1:6">
      <c r="A35" s="41" t="s">
        <v>88</v>
      </c>
      <c r="B35" s="42">
        <v>24</v>
      </c>
      <c r="C35" s="42">
        <v>24</v>
      </c>
      <c r="D35" s="42">
        <v>19</v>
      </c>
      <c r="E35" s="42">
        <v>13</v>
      </c>
      <c r="F35" s="42">
        <v>80</v>
      </c>
    </row>
    <row r="36" spans="1:6">
      <c r="A36" s="40" t="s">
        <v>27</v>
      </c>
      <c r="B36" s="42"/>
      <c r="C36" s="42"/>
      <c r="D36" s="42"/>
      <c r="E36" s="42"/>
      <c r="F36" s="42"/>
    </row>
    <row r="37" spans="1:6">
      <c r="A37" s="41" t="s">
        <v>84</v>
      </c>
      <c r="B37" s="42">
        <v>3.3</v>
      </c>
      <c r="C37" s="42">
        <v>7.6</v>
      </c>
      <c r="D37" s="42">
        <v>3.3</v>
      </c>
      <c r="E37" s="42">
        <v>7.6</v>
      </c>
      <c r="F37" s="42">
        <v>21.799999999999997</v>
      </c>
    </row>
    <row r="38" spans="1:6">
      <c r="A38" s="41" t="s">
        <v>88</v>
      </c>
      <c r="B38" s="42">
        <v>20.7</v>
      </c>
      <c r="C38" s="42">
        <v>16.399999999999999</v>
      </c>
      <c r="D38" s="42">
        <v>20.7</v>
      </c>
      <c r="E38" s="42">
        <v>16.399999999999999</v>
      </c>
      <c r="F38" s="42">
        <v>74.199999999999989</v>
      </c>
    </row>
    <row r="39" spans="1:6">
      <c r="A39" s="16" t="s">
        <v>95</v>
      </c>
      <c r="B39" s="42">
        <v>10.899999999999999</v>
      </c>
      <c r="C39" s="42">
        <v>13.399999999999999</v>
      </c>
      <c r="D39" s="42">
        <v>15.899999999999999</v>
      </c>
      <c r="E39" s="42">
        <v>24.4</v>
      </c>
      <c r="F39" s="42">
        <v>64.599999999999994</v>
      </c>
    </row>
    <row r="40" spans="1:6">
      <c r="A40" s="16" t="s">
        <v>96</v>
      </c>
      <c r="B40" s="42">
        <v>61.099999999999994</v>
      </c>
      <c r="C40" s="42">
        <v>58.6</v>
      </c>
      <c r="D40" s="42">
        <v>56.099999999999994</v>
      </c>
      <c r="E40" s="42">
        <v>47.599999999999994</v>
      </c>
      <c r="F40" s="42">
        <v>223.39999999999998</v>
      </c>
    </row>
    <row r="41" spans="1:6">
      <c r="A41" s="16" t="s">
        <v>89</v>
      </c>
      <c r="B41" s="42">
        <v>28.2</v>
      </c>
      <c r="C41" s="42">
        <v>49.1</v>
      </c>
      <c r="D41" s="42">
        <v>36.5</v>
      </c>
      <c r="E41" s="42">
        <v>61.300000000000004</v>
      </c>
      <c r="F41" s="42">
        <v>175.10000000000002</v>
      </c>
    </row>
    <row r="42" spans="1:6">
      <c r="A42" s="16" t="s">
        <v>90</v>
      </c>
      <c r="B42" s="42">
        <v>187.79999999999998</v>
      </c>
      <c r="C42" s="42">
        <v>166.9</v>
      </c>
      <c r="D42" s="42">
        <v>179.5</v>
      </c>
      <c r="E42" s="42">
        <v>154.70000000000002</v>
      </c>
      <c r="F42" s="42">
        <v>688.90000000000009</v>
      </c>
    </row>
  </sheetData>
  <hyperlinks>
    <hyperlink ref="H1" location="Info!A1" display="  &lt;&lt;&lt;  Zurück zu Info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H1" sqref="H1"/>
    </sheetView>
  </sheetViews>
  <sheetFormatPr baseColWidth="10" defaultRowHeight="15"/>
  <cols>
    <col min="1" max="1" width="15" customWidth="1"/>
    <col min="2" max="2" width="11.7109375" customWidth="1"/>
    <col min="3" max="3" width="9.5703125" customWidth="1"/>
    <col min="4" max="4" width="9.28515625" customWidth="1"/>
    <col min="5" max="5" width="9.5703125" customWidth="1"/>
    <col min="6" max="6" width="14.42578125" customWidth="1"/>
  </cols>
  <sheetData>
    <row r="1" spans="1:8">
      <c r="H1" s="10" t="s">
        <v>2</v>
      </c>
    </row>
    <row r="2" spans="1:8">
      <c r="A2" s="39" t="s">
        <v>73</v>
      </c>
      <c r="B2" t="s">
        <v>76</v>
      </c>
    </row>
    <row r="4" spans="1:8">
      <c r="A4" s="39" t="s">
        <v>98</v>
      </c>
      <c r="C4" s="39" t="s">
        <v>9</v>
      </c>
    </row>
    <row r="5" spans="1:8">
      <c r="A5" s="39" t="s">
        <v>8</v>
      </c>
      <c r="B5" s="39" t="s">
        <v>17</v>
      </c>
      <c r="C5" t="s">
        <v>28</v>
      </c>
      <c r="D5" t="s">
        <v>44</v>
      </c>
      <c r="E5" t="s">
        <v>37</v>
      </c>
      <c r="F5" t="s">
        <v>78</v>
      </c>
    </row>
    <row r="6" spans="1:8">
      <c r="A6" t="s">
        <v>72</v>
      </c>
      <c r="B6">
        <v>10</v>
      </c>
      <c r="C6" s="42"/>
      <c r="D6" s="42">
        <v>3080</v>
      </c>
      <c r="E6" s="42">
        <v>3480</v>
      </c>
      <c r="F6" s="42">
        <v>6560</v>
      </c>
    </row>
    <row r="7" spans="1:8">
      <c r="B7">
        <v>12</v>
      </c>
      <c r="C7" s="42"/>
      <c r="D7" s="42"/>
      <c r="E7" s="42">
        <v>160</v>
      </c>
      <c r="F7" s="42">
        <v>160</v>
      </c>
    </row>
    <row r="8" spans="1:8">
      <c r="B8">
        <v>22</v>
      </c>
      <c r="C8" s="42">
        <v>1440</v>
      </c>
      <c r="D8" s="42"/>
      <c r="E8" s="42"/>
      <c r="F8" s="42">
        <v>1440</v>
      </c>
    </row>
    <row r="9" spans="1:8">
      <c r="B9">
        <v>32</v>
      </c>
      <c r="C9" s="42">
        <v>2880</v>
      </c>
      <c r="D9" s="42">
        <v>1140</v>
      </c>
      <c r="E9" s="42"/>
      <c r="F9" s="42">
        <v>4020</v>
      </c>
    </row>
    <row r="10" spans="1:8">
      <c r="A10" t="s">
        <v>80</v>
      </c>
      <c r="C10" s="42">
        <v>4320</v>
      </c>
      <c r="D10" s="42">
        <v>4220</v>
      </c>
      <c r="E10" s="42">
        <v>3640</v>
      </c>
      <c r="F10" s="42">
        <v>12180</v>
      </c>
    </row>
    <row r="11" spans="1:8">
      <c r="A11" t="s">
        <v>65</v>
      </c>
      <c r="B11">
        <v>10</v>
      </c>
      <c r="C11" s="42"/>
      <c r="D11" s="42">
        <v>960</v>
      </c>
      <c r="E11" s="42">
        <v>2710</v>
      </c>
      <c r="F11" s="42">
        <v>3670</v>
      </c>
    </row>
    <row r="12" spans="1:8">
      <c r="B12">
        <v>12</v>
      </c>
      <c r="C12" s="42">
        <v>360</v>
      </c>
      <c r="D12" s="42">
        <v>860</v>
      </c>
      <c r="E12" s="42">
        <v>90</v>
      </c>
      <c r="F12" s="42">
        <v>1310</v>
      </c>
    </row>
    <row r="13" spans="1:8">
      <c r="B13">
        <v>22</v>
      </c>
      <c r="C13" s="42">
        <v>480</v>
      </c>
      <c r="D13" s="42"/>
      <c r="E13" s="42"/>
      <c r="F13" s="42">
        <v>480</v>
      </c>
    </row>
    <row r="14" spans="1:8">
      <c r="B14">
        <v>32</v>
      </c>
      <c r="C14" s="42">
        <v>960</v>
      </c>
      <c r="D14" s="42"/>
      <c r="E14" s="42"/>
      <c r="F14" s="42">
        <v>960</v>
      </c>
    </row>
    <row r="15" spans="1:8">
      <c r="B15" t="s">
        <v>97</v>
      </c>
      <c r="C15" s="42"/>
      <c r="D15" s="42"/>
      <c r="E15" s="42"/>
      <c r="F15" s="42"/>
    </row>
    <row r="16" spans="1:8">
      <c r="A16" t="s">
        <v>81</v>
      </c>
      <c r="C16" s="42">
        <v>1800</v>
      </c>
      <c r="D16" s="42">
        <v>1820</v>
      </c>
      <c r="E16" s="42">
        <v>2800</v>
      </c>
      <c r="F16" s="42">
        <v>6420</v>
      </c>
    </row>
    <row r="17" spans="1:6">
      <c r="A17" t="s">
        <v>27</v>
      </c>
      <c r="B17">
        <v>11</v>
      </c>
      <c r="C17" s="42">
        <v>480</v>
      </c>
      <c r="D17" s="42">
        <v>810</v>
      </c>
      <c r="E17" s="42">
        <v>680</v>
      </c>
      <c r="F17" s="42">
        <v>1970</v>
      </c>
    </row>
    <row r="18" spans="1:6">
      <c r="B18">
        <v>12</v>
      </c>
      <c r="C18" s="42">
        <v>290</v>
      </c>
      <c r="D18" s="42"/>
      <c r="E18" s="42"/>
      <c r="F18" s="42">
        <v>290</v>
      </c>
    </row>
    <row r="19" spans="1:6">
      <c r="B19">
        <v>20</v>
      </c>
      <c r="C19" s="42">
        <v>1920</v>
      </c>
      <c r="D19" s="42">
        <v>960</v>
      </c>
      <c r="E19" s="42">
        <v>1220</v>
      </c>
      <c r="F19" s="42">
        <v>4100</v>
      </c>
    </row>
    <row r="20" spans="1:6">
      <c r="B20">
        <v>24</v>
      </c>
      <c r="C20" s="42">
        <v>610</v>
      </c>
      <c r="D20" s="42"/>
      <c r="E20" s="42"/>
      <c r="F20" s="42">
        <v>610</v>
      </c>
    </row>
    <row r="21" spans="1:6">
      <c r="B21">
        <v>25</v>
      </c>
      <c r="C21" s="42">
        <v>480</v>
      </c>
      <c r="D21" s="42"/>
      <c r="E21" s="42"/>
      <c r="F21" s="42">
        <v>480</v>
      </c>
    </row>
    <row r="22" spans="1:6">
      <c r="B22">
        <v>30</v>
      </c>
      <c r="C22" s="42"/>
      <c r="D22" s="42">
        <v>1920</v>
      </c>
      <c r="E22" s="42"/>
      <c r="F22" s="42">
        <v>1920</v>
      </c>
    </row>
    <row r="23" spans="1:6">
      <c r="B23">
        <v>32</v>
      </c>
      <c r="C23" s="42"/>
      <c r="D23" s="42"/>
      <c r="E23" s="42">
        <v>1920</v>
      </c>
      <c r="F23" s="42">
        <v>1920</v>
      </c>
    </row>
    <row r="24" spans="1:6">
      <c r="A24" t="s">
        <v>82</v>
      </c>
      <c r="C24" s="42">
        <v>3780</v>
      </c>
      <c r="D24" s="42">
        <v>3690</v>
      </c>
      <c r="E24" s="42">
        <v>3820</v>
      </c>
      <c r="F24" s="42">
        <v>11290</v>
      </c>
    </row>
    <row r="25" spans="1:6">
      <c r="A25" t="s">
        <v>78</v>
      </c>
      <c r="C25" s="42">
        <v>9900</v>
      </c>
      <c r="D25" s="42">
        <v>9730</v>
      </c>
      <c r="E25" s="42">
        <v>10260</v>
      </c>
      <c r="F25" s="42">
        <v>29890</v>
      </c>
    </row>
  </sheetData>
  <hyperlinks>
    <hyperlink ref="H1" location="Info!A1" display="  &lt;&lt;&lt;  Zurück zu Info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Info</vt:lpstr>
      <vt:lpstr>Basisdaten</vt:lpstr>
      <vt:lpstr>Lösung14.8</vt:lpstr>
      <vt:lpstr>Lösung14.12</vt:lpstr>
      <vt:lpstr>Lösung14.15</vt:lpstr>
      <vt:lpstr>Schichtlänge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Office Excel: PivotTable und PivotChart</dc:title>
  <dc:subject>Kapitel 14: Beispiele</dc:subject>
  <dc:creator>Helmut Schuster</dc:creator>
  <cp:lastModifiedBy>Jürgen Schwenk</cp:lastModifiedBy>
  <cp:lastPrinted>2009-01-21T08:11:24Z</cp:lastPrinted>
  <dcterms:created xsi:type="dcterms:W3CDTF">2007-01-02T20:18:40Z</dcterms:created>
  <dcterms:modified xsi:type="dcterms:W3CDTF">2009-04-25T18:25:30Z</dcterms:modified>
</cp:coreProperties>
</file>