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calcChain.xml><?xml version="1.0" encoding="utf-8"?>
<calcChain xmlns="http://schemas.openxmlformats.org/spreadsheetml/2006/main">
  <c r="D53" i="1"/>
  <c r="C54"/>
  <c r="C53"/>
  <c r="N39" l="1"/>
  <c r="M39"/>
  <c r="L39"/>
  <c r="K39"/>
  <c r="J39"/>
  <c r="I39"/>
  <c r="H39"/>
  <c r="G39"/>
  <c r="F39"/>
  <c r="E39"/>
  <c r="D39"/>
  <c r="C39"/>
  <c r="E28"/>
  <c r="D28"/>
  <c r="C28"/>
  <c r="C26"/>
  <c r="N41"/>
  <c r="M41"/>
  <c r="L41"/>
  <c r="K41"/>
  <c r="J41"/>
  <c r="I41"/>
  <c r="H41"/>
  <c r="G41"/>
  <c r="F41"/>
  <c r="E41"/>
  <c r="D41"/>
  <c r="C41"/>
  <c r="F34"/>
  <c r="E34"/>
  <c r="D34"/>
  <c r="C32"/>
  <c r="C12"/>
  <c r="D36"/>
  <c r="E36" s="1"/>
  <c r="F36" s="1"/>
  <c r="G36" s="1"/>
  <c r="H36" s="1"/>
  <c r="I36" s="1"/>
  <c r="J36" s="1"/>
  <c r="K36" s="1"/>
  <c r="L36" s="1"/>
  <c r="M36" s="1"/>
  <c r="N36" s="1"/>
  <c r="D35"/>
  <c r="E35" s="1"/>
  <c r="F35" s="1"/>
  <c r="G35" s="1"/>
  <c r="D30"/>
  <c r="E30" s="1"/>
  <c r="F30" s="1"/>
  <c r="G30" s="1"/>
  <c r="H30" s="1"/>
  <c r="I30" s="1"/>
  <c r="J30" s="1"/>
  <c r="K30" s="1"/>
  <c r="L30" s="1"/>
  <c r="M30" s="1"/>
  <c r="N30" s="1"/>
  <c r="D29"/>
  <c r="E29" s="1"/>
  <c r="F29" s="1"/>
  <c r="G29" s="1"/>
  <c r="H29" s="1"/>
  <c r="I29" s="1"/>
  <c r="J29" s="1"/>
  <c r="K29" s="1"/>
  <c r="L29" s="1"/>
  <c r="M29" s="1"/>
  <c r="N29" s="1"/>
  <c r="D32" l="1"/>
  <c r="D26"/>
  <c r="C27"/>
  <c r="G34"/>
  <c r="G28"/>
  <c r="F28"/>
  <c r="C33"/>
  <c r="D12"/>
  <c r="E12" s="1"/>
  <c r="H35"/>
  <c r="C34"/>
  <c r="H28" l="1"/>
  <c r="H34"/>
  <c r="E27"/>
  <c r="F26"/>
  <c r="D33"/>
  <c r="D27"/>
  <c r="E26"/>
  <c r="E32"/>
  <c r="I35"/>
  <c r="F32"/>
  <c r="E33"/>
  <c r="F12"/>
  <c r="I34" l="1"/>
  <c r="I28"/>
  <c r="F27"/>
  <c r="G26"/>
  <c r="J35"/>
  <c r="G12"/>
  <c r="F33"/>
  <c r="G32"/>
  <c r="J28" l="1"/>
  <c r="J34"/>
  <c r="G27"/>
  <c r="H26"/>
  <c r="K35"/>
  <c r="H12"/>
  <c r="H32"/>
  <c r="G33"/>
  <c r="K34" l="1"/>
  <c r="K28"/>
  <c r="H27"/>
  <c r="I26"/>
  <c r="L35"/>
  <c r="H33"/>
  <c r="I32"/>
  <c r="I12"/>
  <c r="L28" l="1"/>
  <c r="L34"/>
  <c r="I27"/>
  <c r="J26"/>
  <c r="M35"/>
  <c r="J32"/>
  <c r="I33"/>
  <c r="J12"/>
  <c r="M34" l="1"/>
  <c r="M28"/>
  <c r="J27"/>
  <c r="K26"/>
  <c r="N35"/>
  <c r="J33"/>
  <c r="K32"/>
  <c r="K12"/>
  <c r="N28" l="1"/>
  <c r="N34"/>
  <c r="K27"/>
  <c r="L26"/>
  <c r="L32"/>
  <c r="K33"/>
  <c r="L12"/>
  <c r="L27" l="1"/>
  <c r="M26"/>
  <c r="L33"/>
  <c r="M32"/>
  <c r="M12"/>
  <c r="M27" l="1"/>
  <c r="N26"/>
  <c r="N32"/>
  <c r="M33"/>
  <c r="N12"/>
  <c r="C44" l="1"/>
  <c r="C45"/>
  <c r="D20"/>
  <c r="C51"/>
  <c r="N27"/>
  <c r="N33"/>
  <c r="C46" l="1"/>
  <c r="C48" s="1"/>
  <c r="D51"/>
  <c r="C52"/>
  <c r="C49" l="1"/>
  <c r="L40" s="1"/>
  <c r="H40"/>
  <c r="C40"/>
  <c r="C20" s="1"/>
  <c r="J40"/>
  <c r="D40"/>
  <c r="N40"/>
  <c r="K40"/>
  <c r="E40"/>
  <c r="M40"/>
  <c r="G40"/>
  <c r="I40"/>
  <c r="F40"/>
</calcChain>
</file>

<file path=xl/sharedStrings.xml><?xml version="1.0" encoding="utf-8"?>
<sst xmlns="http://schemas.openxmlformats.org/spreadsheetml/2006/main" count="52" uniqueCount="33">
  <si>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</si>
  <si>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</si>
  <si>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</si>
  <si>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</si>
  <si>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</si>
  <si>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</si>
  <si>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x</t>
  </si>
  <si>
    <t>y</t>
  </si>
  <si>
    <t>Null-Linie 1</t>
  </si>
  <si>
    <t>Werte</t>
  </si>
  <si>
    <t>Abweichung A</t>
  </si>
  <si>
    <t>Abweichung B</t>
  </si>
  <si>
    <t>Achsenbeschriftung</t>
  </si>
  <si>
    <t>Null-Linie 2</t>
  </si>
  <si>
    <t>Beschriftung y-Achse</t>
  </si>
  <si>
    <t>kumuliert</t>
  </si>
  <si>
    <t>Endlinie</t>
  </si>
  <si>
    <t>Filiale A</t>
  </si>
  <si>
    <t>Filiale B</t>
  </si>
  <si>
    <t>Filiale C</t>
  </si>
  <si>
    <t>Filiale D</t>
  </si>
  <si>
    <t>Filiale E</t>
  </si>
  <si>
    <t>Filiale F</t>
  </si>
  <si>
    <t>Filiale G</t>
  </si>
  <si>
    <t>Filiale H</t>
  </si>
  <si>
    <t>Filiale I</t>
  </si>
  <si>
    <t>Filiale J</t>
  </si>
  <si>
    <t>Filiale K</t>
  </si>
  <si>
    <t>Filiale L</t>
  </si>
  <si>
    <t>Datenquelle: Controlling</t>
  </si>
  <si>
    <t>Stand: 01.01.2010</t>
  </si>
  <si>
    <t>EBITDA nach Filialen in TEUR</t>
  </si>
  <si>
    <t>Die Filialen K und L haben unser EBITDA verschlechtert.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</si>
</sst>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Protection="1"/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right"/>
    </xf>
    <xf numFmtId="0" fontId="2" fillId="0" borderId="1" xfId="0" applyFont="1" applyBorder="1" applyAlignment="1" applyProtection="1"/>
    <xf numFmtId="0" fontId="2" fillId="0" borderId="2" xfId="0" applyFont="1" applyBorder="1" applyAlignment="1" applyProtection="1"/>
    <xf numFmtId="0" fontId="2" fillId="0" borderId="6" xfId="0" applyFont="1" applyBorder="1" applyAlignment="1" applyProtection="1"/>
    <xf numFmtId="0" fontId="0" fillId="2" borderId="7" xfId="0" applyFill="1" applyBorder="1" applyAlignment="1" applyProtection="1">
      <alignment horizontal="center" vertical="top"/>
      <protection locked="0"/>
    </xf>
    <xf numFmtId="165" fontId="0" fillId="2" borderId="3" xfId="0" applyNumberFormat="1" applyFill="1" applyBorder="1" applyAlignment="1" applyProtection="1">
      <alignment horizontal="right" vertical="top"/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165" fontId="0" fillId="2" borderId="7" xfId="0" applyNumberFormat="1" applyFill="1" applyBorder="1" applyAlignment="1" applyProtection="1">
      <alignment horizontal="right" vertical="top"/>
      <protection locked="0"/>
    </xf>
    <xf numFmtId="165" fontId="0" fillId="0" borderId="4" xfId="0" applyNumberFormat="1" applyFill="1" applyBorder="1" applyAlignment="1" applyProtection="1">
      <alignment horizontal="right" vertical="top"/>
      <protection locked="0"/>
    </xf>
    <xf numFmtId="165" fontId="0" fillId="0" borderId="5" xfId="0" applyNumberFormat="1" applyFill="1" applyBorder="1" applyAlignment="1" applyProtection="1">
      <alignment horizontal="right" vertical="top"/>
      <protection locked="0"/>
    </xf>
    <xf numFmtId="165" fontId="0" fillId="0" borderId="8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9.5538060901913767E-3"/>
          <c:y val="0.18573311733161221"/>
          <c:w val="0.97133858172942456"/>
          <c:h val="0.681298855487804"/>
        </c:manualLayout>
      </c:layout>
      <c:scatterChart>
        <c:scatterStyle val="smoothMarker"/>
        <c:ser>
          <c:idx val="1"/>
          <c:order val="0"/>
          <c:tx>
            <c:strRef>
              <c:f>Daten!$C$28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Daten!$C$26:$C$27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Daten!$C$29:$C$30</c:f>
              <c:numCache>
                <c:formatCode>General</c:formatCode>
                <c:ptCount val="2"/>
                <c:pt idx="0">
                  <c:v>-2</c:v>
                </c:pt>
                <c:pt idx="1">
                  <c:v>-2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Daten!$D$28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Daten!$D$26:$D$27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Daten!$D$29:$D$30</c:f>
              <c:numCache>
                <c:formatCode>General</c:formatCode>
                <c:ptCount val="2"/>
                <c:pt idx="0">
                  <c:v>-4</c:v>
                </c:pt>
                <c:pt idx="1">
                  <c:v>-4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Daten!$E$28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Daten!$E$26:$E$27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Daten!$E$29:$E$30</c:f>
              <c:numCache>
                <c:formatCode>General</c:formatCode>
                <c:ptCount val="2"/>
                <c:pt idx="0">
                  <c:v>-6</c:v>
                </c:pt>
                <c:pt idx="1">
                  <c:v>-6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Daten!$F$28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Daten!$F$26:$F$27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Daten!$F$29:$F$30</c:f>
              <c:numCache>
                <c:formatCode>General</c:formatCode>
                <c:ptCount val="2"/>
                <c:pt idx="0">
                  <c:v>-8</c:v>
                </c:pt>
                <c:pt idx="1">
                  <c:v>-8</c:v>
                </c:pt>
              </c:numCache>
            </c:numRef>
          </c:yVal>
          <c:smooth val="1"/>
        </c:ser>
        <c:ser>
          <c:idx val="6"/>
          <c:order val="4"/>
          <c:tx>
            <c:strRef>
              <c:f>Daten!$G$28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Daten!$G$26:$G$27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Daten!$G$29:$G$30</c:f>
              <c:numCache>
                <c:formatCode>General</c:formatCode>
                <c:ptCount val="2"/>
                <c:pt idx="0">
                  <c:v>-10</c:v>
                </c:pt>
                <c:pt idx="1">
                  <c:v>-10</c:v>
                </c:pt>
              </c:numCache>
            </c:numRef>
          </c:yVal>
          <c:smooth val="1"/>
        </c:ser>
        <c:ser>
          <c:idx val="0"/>
          <c:order val="5"/>
          <c:tx>
            <c:strRef>
              <c:f>Daten!$C$34</c:f>
              <c:strCache>
                <c:ptCount val="1"/>
                <c:pt idx="0">
                  <c:v>+3,000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headEnd type="none"/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Daten!$C$32:$C$33</c:f>
              <c:numCache>
                <c:formatCode>\+#,##0_ ;[Red]\-#,##0\ </c:formatCode>
                <c:ptCount val="2"/>
                <c:pt idx="0">
                  <c:v>0</c:v>
                </c:pt>
                <c:pt idx="1">
                  <c:v>3000</c:v>
                </c:pt>
              </c:numCache>
            </c:numRef>
          </c:xVal>
          <c:yVal>
            <c:numRef>
              <c:f>Daten!$C$35:$C$36</c:f>
              <c:numCache>
                <c:formatCode>General</c:formatCode>
                <c:ptCount val="2"/>
                <c:pt idx="0">
                  <c:v>-2</c:v>
                </c:pt>
                <c:pt idx="1">
                  <c:v>-2</c:v>
                </c:pt>
              </c:numCache>
            </c:numRef>
          </c:yVal>
          <c:smooth val="1"/>
        </c:ser>
        <c:ser>
          <c:idx val="2"/>
          <c:order val="6"/>
          <c:tx>
            <c:strRef>
              <c:f>Daten!$D$34</c:f>
              <c:strCache>
                <c:ptCount val="1"/>
                <c:pt idx="0">
                  <c:v>+2,500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Daten!$D$32:$D$33</c:f>
              <c:numCache>
                <c:formatCode>\+#,##0_ ;[Red]\-#,##0\ </c:formatCode>
                <c:ptCount val="2"/>
                <c:pt idx="0">
                  <c:v>3000</c:v>
                </c:pt>
                <c:pt idx="1">
                  <c:v>5500</c:v>
                </c:pt>
              </c:numCache>
            </c:numRef>
          </c:xVal>
          <c:yVal>
            <c:numRef>
              <c:f>Daten!$D$35:$D$36</c:f>
              <c:numCache>
                <c:formatCode>General</c:formatCode>
                <c:ptCount val="2"/>
                <c:pt idx="0">
                  <c:v>-4</c:v>
                </c:pt>
                <c:pt idx="1">
                  <c:v>-4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Daten!$E$34</c:f>
              <c:strCache>
                <c:ptCount val="1"/>
                <c:pt idx="0">
                  <c:v>+2,200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Daten!$E$32:$E$33</c:f>
              <c:numCache>
                <c:formatCode>\+#,##0_ ;[Red]\-#,##0\ </c:formatCode>
                <c:ptCount val="2"/>
                <c:pt idx="0">
                  <c:v>5500</c:v>
                </c:pt>
                <c:pt idx="1">
                  <c:v>7700</c:v>
                </c:pt>
              </c:numCache>
            </c:numRef>
          </c:xVal>
          <c:yVal>
            <c:numRef>
              <c:f>Daten!$E$35:$E$36</c:f>
              <c:numCache>
                <c:formatCode>General</c:formatCode>
                <c:ptCount val="2"/>
                <c:pt idx="0">
                  <c:v>-6</c:v>
                </c:pt>
                <c:pt idx="1">
                  <c:v>-6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Daten!$F$34</c:f>
              <c:strCache>
                <c:ptCount val="1"/>
                <c:pt idx="0">
                  <c:v>+1,800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Daten!$F$32:$F$33</c:f>
              <c:numCache>
                <c:formatCode>\+#,##0_ ;[Red]\-#,##0\ </c:formatCode>
                <c:ptCount val="2"/>
                <c:pt idx="0">
                  <c:v>7700</c:v>
                </c:pt>
                <c:pt idx="1">
                  <c:v>9500</c:v>
                </c:pt>
              </c:numCache>
            </c:numRef>
          </c:xVal>
          <c:yVal>
            <c:numRef>
              <c:f>Daten!$F$35:$F$36</c:f>
              <c:numCache>
                <c:formatCode>General</c:formatCode>
                <c:ptCount val="2"/>
                <c:pt idx="0">
                  <c:v>-8</c:v>
                </c:pt>
                <c:pt idx="1">
                  <c:v>-8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Daten!$G$34</c:f>
              <c:strCache>
                <c:ptCount val="1"/>
                <c:pt idx="0">
                  <c:v>+1,500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Daten!$G$32:$G$33</c:f>
              <c:numCache>
                <c:formatCode>\+#,##0_ ;[Red]\-#,##0\ </c:formatCode>
                <c:ptCount val="2"/>
                <c:pt idx="0">
                  <c:v>9500</c:v>
                </c:pt>
                <c:pt idx="1">
                  <c:v>11000</c:v>
                </c:pt>
              </c:numCache>
            </c:numRef>
          </c:xVal>
          <c:yVal>
            <c:numRef>
              <c:f>Daten!$G$35:$G$36</c:f>
              <c:numCache>
                <c:formatCode>General</c:formatCode>
                <c:ptCount val="2"/>
                <c:pt idx="0">
                  <c:v>-10</c:v>
                </c:pt>
                <c:pt idx="1">
                  <c:v>-10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Daten!$H$34</c:f>
              <c:strCache>
                <c:ptCount val="1"/>
                <c:pt idx="0">
                  <c:v>+1,000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Daten!$H$32:$H$33</c:f>
              <c:numCache>
                <c:formatCode>\+#,##0_ ;[Red]\-#,##0\ </c:formatCode>
                <c:ptCount val="2"/>
                <c:pt idx="0">
                  <c:v>11000</c:v>
                </c:pt>
                <c:pt idx="1">
                  <c:v>12000</c:v>
                </c:pt>
              </c:numCache>
            </c:numRef>
          </c:xVal>
          <c:yVal>
            <c:numRef>
              <c:f>Daten!$H$35:$H$36</c:f>
              <c:numCache>
                <c:formatCode>General</c:formatCode>
                <c:ptCount val="2"/>
                <c:pt idx="0">
                  <c:v>-12</c:v>
                </c:pt>
                <c:pt idx="1">
                  <c:v>-12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Daten!$H$28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Daten!$H$26:$H$27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Daten!$H$29:$H$30</c:f>
              <c:numCache>
                <c:formatCode>General</c:formatCode>
                <c:ptCount val="2"/>
                <c:pt idx="0">
                  <c:v>-12</c:v>
                </c:pt>
                <c:pt idx="1">
                  <c:v>-12</c:v>
                </c:pt>
              </c:numCache>
            </c:numRef>
          </c:yVal>
          <c:smooth val="1"/>
        </c:ser>
        <c:ser>
          <c:idx val="13"/>
          <c:order val="12"/>
          <c:tx>
            <c:strRef>
              <c:f>Daten!$C$41</c:f>
              <c:strCache>
                <c:ptCount val="1"/>
                <c:pt idx="0">
                  <c:v>Filiale A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Daten!$C$40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Daten!$C$39</c:f>
              <c:numCache>
                <c:formatCode>General</c:formatCode>
                <c:ptCount val="1"/>
                <c:pt idx="0">
                  <c:v>-2</c:v>
                </c:pt>
              </c:numCache>
            </c:numRef>
          </c:yVal>
          <c:smooth val="1"/>
        </c:ser>
        <c:ser>
          <c:idx val="14"/>
          <c:order val="13"/>
          <c:tx>
            <c:strRef>
              <c:f>Daten!$D$41</c:f>
              <c:strCache>
                <c:ptCount val="1"/>
                <c:pt idx="0">
                  <c:v>Filiale B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Daten!$D$40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Daten!$D$39</c:f>
              <c:numCache>
                <c:formatCode>General</c:formatCode>
                <c:ptCount val="1"/>
                <c:pt idx="0">
                  <c:v>-4</c:v>
                </c:pt>
              </c:numCache>
            </c:numRef>
          </c:yVal>
          <c:smooth val="1"/>
        </c:ser>
        <c:ser>
          <c:idx val="15"/>
          <c:order val="14"/>
          <c:tx>
            <c:strRef>
              <c:f>Daten!$E$41</c:f>
              <c:strCache>
                <c:ptCount val="1"/>
                <c:pt idx="0">
                  <c:v>Filiale C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Daten!$E$40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Daten!$E$39</c:f>
              <c:numCache>
                <c:formatCode>General</c:formatCode>
                <c:ptCount val="1"/>
                <c:pt idx="0">
                  <c:v>-6</c:v>
                </c:pt>
              </c:numCache>
            </c:numRef>
          </c:yVal>
          <c:smooth val="1"/>
        </c:ser>
        <c:ser>
          <c:idx val="16"/>
          <c:order val="15"/>
          <c:tx>
            <c:strRef>
              <c:f>Daten!$F$41</c:f>
              <c:strCache>
                <c:ptCount val="1"/>
                <c:pt idx="0">
                  <c:v>Filiale D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Daten!$F$40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Daten!$F$39</c:f>
              <c:numCache>
                <c:formatCode>General</c:formatCode>
                <c:ptCount val="1"/>
                <c:pt idx="0">
                  <c:v>-8</c:v>
                </c:pt>
              </c:numCache>
            </c:numRef>
          </c:yVal>
          <c:smooth val="1"/>
        </c:ser>
        <c:ser>
          <c:idx val="17"/>
          <c:order val="16"/>
          <c:tx>
            <c:strRef>
              <c:f>Daten!$G$41</c:f>
              <c:strCache>
                <c:ptCount val="1"/>
                <c:pt idx="0">
                  <c:v>Filiale E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Daten!$G$40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Daten!$G$39</c:f>
              <c:numCache>
                <c:formatCode>General</c:formatCode>
                <c:ptCount val="1"/>
                <c:pt idx="0">
                  <c:v>-10</c:v>
                </c:pt>
              </c:numCache>
            </c:numRef>
          </c:yVal>
          <c:smooth val="1"/>
        </c:ser>
        <c:ser>
          <c:idx val="18"/>
          <c:order val="17"/>
          <c:tx>
            <c:strRef>
              <c:f>Daten!$H$41</c:f>
              <c:strCache>
                <c:ptCount val="1"/>
                <c:pt idx="0">
                  <c:v>Filiale F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Daten!$H$40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Daten!$H$39</c:f>
              <c:numCache>
                <c:formatCode>General</c:formatCode>
                <c:ptCount val="1"/>
                <c:pt idx="0">
                  <c:v>-12</c:v>
                </c:pt>
              </c:numCache>
            </c:numRef>
          </c:yVal>
          <c:smooth val="1"/>
        </c:ser>
        <c:ser>
          <c:idx val="25"/>
          <c:order val="18"/>
          <c:tx>
            <c:strRef>
              <c:f>Daten!$I$34</c:f>
              <c:strCache>
                <c:ptCount val="1"/>
                <c:pt idx="0">
                  <c:v>+1,000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Daten!$I$32:$I$33</c:f>
              <c:numCache>
                <c:formatCode>\+#,##0_ ;[Red]\-#,##0\ </c:formatCode>
                <c:ptCount val="2"/>
                <c:pt idx="0">
                  <c:v>12000</c:v>
                </c:pt>
                <c:pt idx="1">
                  <c:v>13000</c:v>
                </c:pt>
              </c:numCache>
            </c:numRef>
          </c:xVal>
          <c:yVal>
            <c:numRef>
              <c:f>Daten!$I$35:$I$36</c:f>
              <c:numCache>
                <c:formatCode>General</c:formatCode>
                <c:ptCount val="2"/>
                <c:pt idx="0">
                  <c:v>-14</c:v>
                </c:pt>
                <c:pt idx="1">
                  <c:v>-14</c:v>
                </c:pt>
              </c:numCache>
            </c:numRef>
          </c:yVal>
          <c:smooth val="1"/>
        </c:ser>
        <c:ser>
          <c:idx val="26"/>
          <c:order val="19"/>
          <c:tx>
            <c:strRef>
              <c:f>Daten!$J$34</c:f>
              <c:strCache>
                <c:ptCount val="1"/>
                <c:pt idx="0">
                  <c:v>+1,000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Daten!$J$32:$J$33</c:f>
              <c:numCache>
                <c:formatCode>\+#,##0_ ;[Red]\-#,##0\ </c:formatCode>
                <c:ptCount val="2"/>
                <c:pt idx="0">
                  <c:v>13000</c:v>
                </c:pt>
                <c:pt idx="1">
                  <c:v>14000</c:v>
                </c:pt>
              </c:numCache>
            </c:numRef>
          </c:xVal>
          <c:yVal>
            <c:numRef>
              <c:f>Daten!$J$35:$J$36</c:f>
              <c:numCache>
                <c:formatCode>General</c:formatCode>
                <c:ptCount val="2"/>
                <c:pt idx="0">
                  <c:v>-16</c:v>
                </c:pt>
                <c:pt idx="1">
                  <c:v>-16</c:v>
                </c:pt>
              </c:numCache>
            </c:numRef>
          </c:yVal>
          <c:smooth val="1"/>
        </c:ser>
        <c:ser>
          <c:idx val="27"/>
          <c:order val="20"/>
          <c:tx>
            <c:strRef>
              <c:f>Daten!$K$34</c:f>
              <c:strCache>
                <c:ptCount val="1"/>
                <c:pt idx="0">
                  <c:v>+1,000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Daten!$K$32:$K$33</c:f>
              <c:numCache>
                <c:formatCode>\+#,##0_ ;[Red]\-#,##0\ </c:formatCode>
                <c:ptCount val="2"/>
                <c:pt idx="0">
                  <c:v>14000</c:v>
                </c:pt>
                <c:pt idx="1">
                  <c:v>15000</c:v>
                </c:pt>
              </c:numCache>
            </c:numRef>
          </c:xVal>
          <c:yVal>
            <c:numRef>
              <c:f>Daten!$K$35:$K$36</c:f>
              <c:numCache>
                <c:formatCode>General</c:formatCode>
                <c:ptCount val="2"/>
                <c:pt idx="0">
                  <c:v>-18</c:v>
                </c:pt>
                <c:pt idx="1">
                  <c:v>-18</c:v>
                </c:pt>
              </c:numCache>
            </c:numRef>
          </c:yVal>
          <c:smooth val="1"/>
        </c:ser>
        <c:ser>
          <c:idx val="28"/>
          <c:order val="21"/>
          <c:tx>
            <c:strRef>
              <c:f>Daten!$L$34</c:f>
              <c:strCache>
                <c:ptCount val="1"/>
                <c:pt idx="0">
                  <c:v>+1,000 </c:v>
                </c:pt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numRef>
              <c:f>Daten!$L$32:$L$33</c:f>
              <c:numCache>
                <c:formatCode>\+#,##0_ ;[Red]\-#,##0\ </c:formatCode>
                <c:ptCount val="2"/>
                <c:pt idx="0">
                  <c:v>15000</c:v>
                </c:pt>
                <c:pt idx="1">
                  <c:v>16000</c:v>
                </c:pt>
              </c:numCache>
            </c:numRef>
          </c:xVal>
          <c:yVal>
            <c:numRef>
              <c:f>Daten!$L$35:$L$36</c:f>
              <c:numCache>
                <c:formatCode>General</c:formatCode>
                <c:ptCount val="2"/>
                <c:pt idx="0">
                  <c:v>-20</c:v>
                </c:pt>
                <c:pt idx="1">
                  <c:v>-20</c:v>
                </c:pt>
              </c:numCache>
            </c:numRef>
          </c:yVal>
          <c:smooth val="1"/>
        </c:ser>
        <c:ser>
          <c:idx val="29"/>
          <c:order val="22"/>
          <c:tx>
            <c:strRef>
              <c:f>Daten!$M$34</c:f>
              <c:strCache>
                <c:ptCount val="1"/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strRef>
              <c:f>Daten!$M$32:$M$33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Daten!$M$35:$M$36</c:f>
              <c:numCache>
                <c:formatCode>General</c:formatCode>
                <c:ptCount val="2"/>
                <c:pt idx="0">
                  <c:v>-22</c:v>
                </c:pt>
                <c:pt idx="1">
                  <c:v>-22</c:v>
                </c:pt>
              </c:numCache>
            </c:numRef>
          </c:yVal>
          <c:smooth val="1"/>
        </c:ser>
        <c:ser>
          <c:idx val="30"/>
          <c:order val="23"/>
          <c:tx>
            <c:strRef>
              <c:f>Daten!$N$34</c:f>
              <c:strCache>
                <c:ptCount val="1"/>
              </c:strCache>
            </c:strRef>
          </c:tx>
          <c:spPr>
            <a:ln w="215900" cap="flat">
              <a:solidFill>
                <a:srgbClr val="00B05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SerName val="1"/>
          </c:dLbls>
          <c:xVal>
            <c:strRef>
              <c:f>Daten!$N$32:$N$33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Daten!$N$35:$N$36</c:f>
              <c:numCache>
                <c:formatCode>General</c:formatCode>
                <c:ptCount val="2"/>
                <c:pt idx="0">
                  <c:v>-24</c:v>
                </c:pt>
                <c:pt idx="1">
                  <c:v>-24</c:v>
                </c:pt>
              </c:numCache>
            </c:numRef>
          </c:yVal>
          <c:smooth val="1"/>
        </c:ser>
        <c:ser>
          <c:idx val="31"/>
          <c:order val="24"/>
          <c:tx>
            <c:strRef>
              <c:f>Daten!$I$28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Daten!$I$26:$I$27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Daten!$I$29:$I$30</c:f>
              <c:numCache>
                <c:formatCode>General</c:formatCode>
                <c:ptCount val="2"/>
                <c:pt idx="0">
                  <c:v>-14</c:v>
                </c:pt>
                <c:pt idx="1">
                  <c:v>-14</c:v>
                </c:pt>
              </c:numCache>
            </c:numRef>
          </c:yVal>
          <c:smooth val="1"/>
        </c:ser>
        <c:ser>
          <c:idx val="32"/>
          <c:order val="25"/>
          <c:tx>
            <c:strRef>
              <c:f>Daten!$J$28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Daten!$J$26:$J$27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Daten!$J$29:$J$30</c:f>
              <c:numCache>
                <c:formatCode>General</c:formatCode>
                <c:ptCount val="2"/>
                <c:pt idx="0">
                  <c:v>-16</c:v>
                </c:pt>
                <c:pt idx="1">
                  <c:v>-16</c:v>
                </c:pt>
              </c:numCache>
            </c:numRef>
          </c:yVal>
          <c:smooth val="1"/>
        </c:ser>
        <c:ser>
          <c:idx val="33"/>
          <c:order val="26"/>
          <c:tx>
            <c:strRef>
              <c:f>Daten!$K$28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Daten!$K$26:$K$27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Daten!$K$29:$K$30</c:f>
              <c:numCache>
                <c:formatCode>General</c:formatCode>
                <c:ptCount val="2"/>
                <c:pt idx="0">
                  <c:v>-18</c:v>
                </c:pt>
                <c:pt idx="1">
                  <c:v>-18</c:v>
                </c:pt>
              </c:numCache>
            </c:numRef>
          </c:yVal>
          <c:smooth val="1"/>
        </c:ser>
        <c:ser>
          <c:idx val="34"/>
          <c:order val="27"/>
          <c:tx>
            <c:strRef>
              <c:f>Daten!$L$28</c:f>
              <c:strCache>
                <c:ptCount val="1"/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strRef>
              <c:f>Daten!$L$26:$L$27</c:f>
              <c:strCache>
                <c:ptCount val="1"/>
                <c:pt idx="0">
                  <c:v>+1 </c:v>
                </c:pt>
              </c:strCache>
            </c:strRef>
          </c:xVal>
          <c:yVal>
            <c:numRef>
              <c:f>Daten!$L$29:$L$30</c:f>
              <c:numCache>
                <c:formatCode>General</c:formatCode>
                <c:ptCount val="2"/>
                <c:pt idx="0">
                  <c:v>-20</c:v>
                </c:pt>
                <c:pt idx="1">
                  <c:v>-20</c:v>
                </c:pt>
              </c:numCache>
            </c:numRef>
          </c:yVal>
          <c:smooth val="1"/>
        </c:ser>
        <c:ser>
          <c:idx val="35"/>
          <c:order val="28"/>
          <c:tx>
            <c:strRef>
              <c:f>Daten!$M$28</c:f>
              <c:strCache>
                <c:ptCount val="1"/>
                <c:pt idx="0">
                  <c:v>-5,000 </c:v>
                </c:pt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Daten!$M$26:$M$27</c:f>
              <c:numCache>
                <c:formatCode>\+#,##0_ ;[Red]\-#,##0\ </c:formatCode>
                <c:ptCount val="2"/>
                <c:pt idx="0">
                  <c:v>16000</c:v>
                </c:pt>
                <c:pt idx="1">
                  <c:v>11000</c:v>
                </c:pt>
              </c:numCache>
            </c:numRef>
          </c:xVal>
          <c:yVal>
            <c:numRef>
              <c:f>Daten!$M$29:$M$30</c:f>
              <c:numCache>
                <c:formatCode>General</c:formatCode>
                <c:ptCount val="2"/>
                <c:pt idx="0">
                  <c:v>-22</c:v>
                </c:pt>
                <c:pt idx="1">
                  <c:v>-22</c:v>
                </c:pt>
              </c:numCache>
            </c:numRef>
          </c:yVal>
          <c:smooth val="1"/>
        </c:ser>
        <c:ser>
          <c:idx val="36"/>
          <c:order val="29"/>
          <c:tx>
            <c:strRef>
              <c:f>Daten!$N$28</c:f>
              <c:strCache>
                <c:ptCount val="1"/>
                <c:pt idx="0">
                  <c:v>-5,000 </c:v>
                </c:pt>
              </c:strCache>
            </c:strRef>
          </c:tx>
          <c:spPr>
            <a:ln w="215900" cap="flat">
              <a:solidFill>
                <a:srgbClr val="FF0000"/>
              </a:solidFill>
              <a:tailEnd type="stealth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Daten!$N$26:$N$27</c:f>
              <c:numCache>
                <c:formatCode>\+#,##0_ ;[Red]\-#,##0\ </c:formatCode>
                <c:ptCount val="2"/>
                <c:pt idx="0">
                  <c:v>11000</c:v>
                </c:pt>
                <c:pt idx="1">
                  <c:v>6000</c:v>
                </c:pt>
              </c:numCache>
            </c:numRef>
          </c:xVal>
          <c:yVal>
            <c:numRef>
              <c:f>Daten!$N$29:$N$30</c:f>
              <c:numCache>
                <c:formatCode>General</c:formatCode>
                <c:ptCount val="2"/>
                <c:pt idx="0">
                  <c:v>-24</c:v>
                </c:pt>
                <c:pt idx="1">
                  <c:v>-24</c:v>
                </c:pt>
              </c:numCache>
            </c:numRef>
          </c:yVal>
          <c:smooth val="1"/>
        </c:ser>
        <c:ser>
          <c:idx val="19"/>
          <c:order val="30"/>
          <c:tx>
            <c:strRef>
              <c:f>Daten!$I$41</c:f>
              <c:strCache>
                <c:ptCount val="1"/>
                <c:pt idx="0">
                  <c:v>Filiale G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Daten!$I$40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Daten!$I$39</c:f>
              <c:numCache>
                <c:formatCode>General</c:formatCode>
                <c:ptCount val="1"/>
                <c:pt idx="0">
                  <c:v>-14</c:v>
                </c:pt>
              </c:numCache>
            </c:numRef>
          </c:yVal>
          <c:smooth val="1"/>
        </c:ser>
        <c:ser>
          <c:idx val="20"/>
          <c:order val="31"/>
          <c:tx>
            <c:strRef>
              <c:f>Daten!$J$41</c:f>
              <c:strCache>
                <c:ptCount val="1"/>
                <c:pt idx="0">
                  <c:v>Filiale H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Daten!$J$40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Daten!$J$39</c:f>
              <c:numCache>
                <c:formatCode>General</c:formatCode>
                <c:ptCount val="1"/>
                <c:pt idx="0">
                  <c:v>-16</c:v>
                </c:pt>
              </c:numCache>
            </c:numRef>
          </c:yVal>
          <c:smooth val="1"/>
        </c:ser>
        <c:ser>
          <c:idx val="21"/>
          <c:order val="32"/>
          <c:tx>
            <c:strRef>
              <c:f>Daten!$K$41</c:f>
              <c:strCache>
                <c:ptCount val="1"/>
                <c:pt idx="0">
                  <c:v>Filiale I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Daten!$K$40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Daten!$K$39</c:f>
              <c:numCache>
                <c:formatCode>General</c:formatCode>
                <c:ptCount val="1"/>
                <c:pt idx="0">
                  <c:v>-18</c:v>
                </c:pt>
              </c:numCache>
            </c:numRef>
          </c:yVal>
          <c:smooth val="1"/>
        </c:ser>
        <c:ser>
          <c:idx val="22"/>
          <c:order val="33"/>
          <c:tx>
            <c:strRef>
              <c:f>Daten!$L$41</c:f>
              <c:strCache>
                <c:ptCount val="1"/>
                <c:pt idx="0">
                  <c:v>Filiale J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Daten!$L$40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Daten!$L$39</c:f>
              <c:numCache>
                <c:formatCode>General</c:formatCode>
                <c:ptCount val="1"/>
                <c:pt idx="0">
                  <c:v>-20</c:v>
                </c:pt>
              </c:numCache>
            </c:numRef>
          </c:yVal>
          <c:smooth val="1"/>
        </c:ser>
        <c:ser>
          <c:idx val="23"/>
          <c:order val="34"/>
          <c:tx>
            <c:strRef>
              <c:f>Daten!$M$41</c:f>
              <c:strCache>
                <c:ptCount val="1"/>
                <c:pt idx="0">
                  <c:v>Filiale K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Daten!$M$40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Daten!$M$39</c:f>
              <c:numCache>
                <c:formatCode>General</c:formatCode>
                <c:ptCount val="1"/>
                <c:pt idx="0">
                  <c:v>-22</c:v>
                </c:pt>
              </c:numCache>
            </c:numRef>
          </c:yVal>
          <c:smooth val="1"/>
        </c:ser>
        <c:ser>
          <c:idx val="24"/>
          <c:order val="35"/>
          <c:tx>
            <c:strRef>
              <c:f>Daten!$N$41</c:f>
              <c:strCache>
                <c:ptCount val="1"/>
                <c:pt idx="0">
                  <c:v>Filiale L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Daten!$N$40</c:f>
              <c:numCache>
                <c:formatCode>\+#,##0_ ;[Red]\-#,##0\ </c:formatCode>
                <c:ptCount val="1"/>
                <c:pt idx="0">
                  <c:v>-800</c:v>
                </c:pt>
              </c:numCache>
            </c:numRef>
          </c:xVal>
          <c:yVal>
            <c:numRef>
              <c:f>Daten!$N$39</c:f>
              <c:numCache>
                <c:formatCode>General</c:formatCode>
                <c:ptCount val="1"/>
                <c:pt idx="0">
                  <c:v>-24</c:v>
                </c:pt>
              </c:numCache>
            </c:numRef>
          </c:yVal>
          <c:smooth val="1"/>
        </c:ser>
        <c:ser>
          <c:idx val="12"/>
          <c:order val="36"/>
          <c:tx>
            <c:strRef>
              <c:f>Daten!$A$20</c:f>
              <c:strCache>
                <c:ptCount val="1"/>
                <c:pt idx="0">
                  <c:v>Null-Linie 1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Daten!$C$20:$D$20</c:f>
              <c:numCache>
                <c:formatCode>\+#,##0_ ;[Red]\-#,##0\ </c:formatCode>
                <c:ptCount val="2"/>
                <c:pt idx="0">
                  <c:v>-4400</c:v>
                </c:pt>
                <c:pt idx="1">
                  <c:v>17600</c:v>
                </c:pt>
              </c:numCache>
            </c:numRef>
          </c:xVal>
          <c:yVal>
            <c:numRef>
              <c:f>Daten!$C$21:$D$21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ser>
          <c:idx val="37"/>
          <c:order val="37"/>
          <c:tx>
            <c:v>0</c:v>
          </c:tx>
          <c:spPr>
            <a:ln w="63500">
              <a:solidFill>
                <a:schemeClr val="accent1"/>
              </a:solidFill>
            </a:ln>
          </c:spPr>
          <c:marker>
            <c:symbol val="none"/>
          </c:marker>
          <c:dLbls>
            <c:dLbl>
              <c:idx val="1"/>
              <c:delete val="1"/>
            </c:dLbl>
            <c:numFmt formatCode="#,##0.00" sourceLinked="0"/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b"/>
            <c:showSerName val="1"/>
          </c:dLbls>
          <c:xVal>
            <c:numRef>
              <c:f>Daten!$C$23:$D$23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Daten!$C$24:$D$24</c:f>
              <c:numCache>
                <c:formatCode>General</c:formatCode>
                <c:ptCount val="2"/>
                <c:pt idx="0">
                  <c:v>-26</c:v>
                </c:pt>
                <c:pt idx="1">
                  <c:v>0</c:v>
                </c:pt>
              </c:numCache>
            </c:numRef>
          </c:yVal>
          <c:smooth val="1"/>
        </c:ser>
        <c:ser>
          <c:idx val="38"/>
          <c:order val="38"/>
          <c:tx>
            <c:strRef>
              <c:f>Daten!$A$51</c:f>
              <c:strCache>
                <c:ptCount val="1"/>
                <c:pt idx="0">
                  <c:v>Endlinie</c:v>
                </c:pt>
              </c:strCache>
            </c:strRef>
          </c:tx>
          <c:spPr>
            <a:ln w="19050">
              <a:solidFill>
                <a:schemeClr val="tx1"/>
              </a:solidFill>
              <a:prstDash val="solid"/>
            </a:ln>
          </c:spPr>
          <c:marker>
            <c:symbol val="none"/>
          </c:marker>
          <c:xVal>
            <c:numRef>
              <c:f>Daten!$C$51:$C$52</c:f>
              <c:numCache>
                <c:formatCode>\+#,##0_ ;[Red]\-#,##0\ </c:formatCode>
                <c:ptCount val="2"/>
                <c:pt idx="0">
                  <c:v>6000</c:v>
                </c:pt>
                <c:pt idx="1">
                  <c:v>6000</c:v>
                </c:pt>
              </c:numCache>
            </c:numRef>
          </c:xVal>
          <c:yVal>
            <c:numRef>
              <c:f>Daten!$C$53:$C$54</c:f>
              <c:numCache>
                <c:formatCode>General</c:formatCode>
                <c:ptCount val="2"/>
                <c:pt idx="0">
                  <c:v>-26</c:v>
                </c:pt>
                <c:pt idx="1">
                  <c:v>0</c:v>
                </c:pt>
              </c:numCache>
            </c:numRef>
          </c:yVal>
          <c:smooth val="1"/>
        </c:ser>
        <c:ser>
          <c:idx val="39"/>
          <c:order val="39"/>
          <c:tx>
            <c:strRef>
              <c:f>Daten!$D$51</c:f>
              <c:strCache>
                <c:ptCount val="1"/>
                <c:pt idx="0">
                  <c:v>+6,000 </c:v>
                </c:pt>
              </c:strCache>
            </c:strRef>
          </c:tx>
          <c:marker>
            <c:symbol val="none"/>
          </c:marke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b"/>
            <c:showSerName val="1"/>
          </c:dLbls>
          <c:xVal>
            <c:numRef>
              <c:f>Daten!$D$51</c:f>
              <c:numCache>
                <c:formatCode>\+#,##0_ ;[Red]\-#,##0\ </c:formatCode>
                <c:ptCount val="1"/>
                <c:pt idx="0">
                  <c:v>6000</c:v>
                </c:pt>
              </c:numCache>
            </c:numRef>
          </c:xVal>
          <c:yVal>
            <c:numRef>
              <c:f>Daten!$D$53</c:f>
              <c:numCache>
                <c:formatCode>General</c:formatCode>
                <c:ptCount val="1"/>
                <c:pt idx="0">
                  <c:v>-26</c:v>
                </c:pt>
              </c:numCache>
            </c:numRef>
          </c:yVal>
          <c:smooth val="1"/>
        </c:ser>
        <c:axId val="217292160"/>
        <c:axId val="217310336"/>
      </c:scatterChart>
      <c:catAx>
        <c:axId val="217292160"/>
        <c:scaling>
          <c:orientation val="minMax"/>
        </c:scaling>
        <c:delete val="1"/>
        <c:axPos val="b"/>
        <c:tickLblPos val="nextTo"/>
        <c:crossAx val="217310336"/>
        <c:crosses val="autoZero"/>
        <c:auto val="1"/>
        <c:lblAlgn val="ctr"/>
        <c:lblOffset val="0"/>
        <c:tickLblSkip val="1"/>
      </c:catAx>
      <c:valAx>
        <c:axId val="217310336"/>
        <c:scaling>
          <c:orientation val="minMax"/>
        </c:scaling>
        <c:delete val="1"/>
        <c:axPos val="l"/>
        <c:numFmt formatCode="General" sourceLinked="1"/>
        <c:tickLblPos val="nextTo"/>
        <c:crossAx val="217292160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4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EBITDA nach Filialen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Filialen K und L haben unser EBITDA verschlechtert.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6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N54"/>
  <sheetViews>
    <sheetView tabSelected="1" workbookViewId="0">
      <selection activeCell="C3" sqref="C3:G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12.5703125" style="2" bestFit="1" customWidth="1"/>
    <col min="4" max="14" width="11.5703125" style="2" bestFit="1" customWidth="1"/>
    <col min="15" max="16384" width="11.42578125" style="2"/>
  </cols>
  <sheetData>
    <row r="1" spans="1:14" ht="23.25">
      <c r="A1" s="1" t="s">
        <v>2</v>
      </c>
      <c r="B1" s="1"/>
    </row>
    <row r="3" spans="1:14" ht="15" customHeight="1">
      <c r="A3" s="2" t="s">
        <v>0</v>
      </c>
      <c r="C3" s="18" t="s">
        <v>32</v>
      </c>
      <c r="D3" s="19"/>
      <c r="E3" s="19"/>
      <c r="F3" s="19"/>
      <c r="G3" s="19"/>
    </row>
    <row r="4" spans="1:14">
      <c r="C4" s="19"/>
      <c r="D4" s="19"/>
      <c r="E4" s="19"/>
      <c r="F4" s="19"/>
      <c r="G4" s="19"/>
    </row>
    <row r="6" spans="1:14" ht="15" customHeight="1">
      <c r="A6" s="2" t="s">
        <v>1</v>
      </c>
      <c r="C6" s="18" t="s">
        <v>31</v>
      </c>
      <c r="D6" s="19"/>
      <c r="E6" s="19"/>
      <c r="F6" s="19"/>
      <c r="G6" s="19"/>
    </row>
    <row r="7" spans="1:14">
      <c r="C7" s="19"/>
      <c r="D7" s="19"/>
      <c r="E7" s="19"/>
      <c r="F7" s="19"/>
      <c r="G7" s="19"/>
    </row>
    <row r="8" spans="1:14" ht="15.75" thickBot="1"/>
    <row r="9" spans="1:14">
      <c r="C9" s="8" t="s">
        <v>9</v>
      </c>
      <c r="D9" s="9"/>
      <c r="E9" s="9"/>
      <c r="F9" s="9"/>
      <c r="G9" s="9"/>
      <c r="H9" s="9"/>
      <c r="I9" s="9"/>
      <c r="J9" s="9"/>
      <c r="K9" s="9"/>
      <c r="L9" s="9"/>
      <c r="M9" s="9"/>
      <c r="N9" s="10"/>
    </row>
    <row r="10" spans="1:14">
      <c r="A10" s="2" t="s">
        <v>14</v>
      </c>
      <c r="C10" s="5" t="s">
        <v>17</v>
      </c>
      <c r="D10" s="6" t="s">
        <v>18</v>
      </c>
      <c r="E10" s="6" t="s">
        <v>19</v>
      </c>
      <c r="F10" s="6" t="s">
        <v>20</v>
      </c>
      <c r="G10" s="6" t="s">
        <v>21</v>
      </c>
      <c r="H10" s="6" t="s">
        <v>22</v>
      </c>
      <c r="I10" s="6" t="s">
        <v>23</v>
      </c>
      <c r="J10" s="6" t="s">
        <v>24</v>
      </c>
      <c r="K10" s="6" t="s">
        <v>25</v>
      </c>
      <c r="L10" s="6" t="s">
        <v>26</v>
      </c>
      <c r="M10" s="6" t="s">
        <v>27</v>
      </c>
      <c r="N10" s="11" t="s">
        <v>28</v>
      </c>
    </row>
    <row r="11" spans="1:14">
      <c r="A11" s="2" t="s">
        <v>9</v>
      </c>
      <c r="C11" s="12">
        <v>3000</v>
      </c>
      <c r="D11" s="13">
        <v>2500</v>
      </c>
      <c r="E11" s="13">
        <v>2200</v>
      </c>
      <c r="F11" s="13">
        <v>1800</v>
      </c>
      <c r="G11" s="13">
        <v>1500</v>
      </c>
      <c r="H11" s="13">
        <v>1000</v>
      </c>
      <c r="I11" s="13">
        <v>1000</v>
      </c>
      <c r="J11" s="13">
        <v>1000</v>
      </c>
      <c r="K11" s="13">
        <v>1000</v>
      </c>
      <c r="L11" s="13">
        <v>1000</v>
      </c>
      <c r="M11" s="13">
        <v>-5000</v>
      </c>
      <c r="N11" s="14">
        <v>-5000</v>
      </c>
    </row>
    <row r="12" spans="1:14" ht="15.75" thickBot="1">
      <c r="A12" s="2" t="s">
        <v>15</v>
      </c>
      <c r="C12" s="15">
        <f>C11</f>
        <v>3000</v>
      </c>
      <c r="D12" s="16">
        <f>C12+D11</f>
        <v>5500</v>
      </c>
      <c r="E12" s="16">
        <f t="shared" ref="E12:H12" si="0">D12+E11</f>
        <v>7700</v>
      </c>
      <c r="F12" s="16">
        <f t="shared" si="0"/>
        <v>9500</v>
      </c>
      <c r="G12" s="16">
        <f t="shared" si="0"/>
        <v>11000</v>
      </c>
      <c r="H12" s="16">
        <f t="shared" si="0"/>
        <v>12000</v>
      </c>
      <c r="I12" s="16">
        <f t="shared" ref="I12" si="1">H12+I11</f>
        <v>13000</v>
      </c>
      <c r="J12" s="16">
        <f t="shared" ref="J12" si="2">I12+J11</f>
        <v>14000</v>
      </c>
      <c r="K12" s="16">
        <f t="shared" ref="K12" si="3">J12+K11</f>
        <v>15000</v>
      </c>
      <c r="L12" s="16">
        <f t="shared" ref="L12" si="4">K12+L11</f>
        <v>16000</v>
      </c>
      <c r="M12" s="16">
        <f t="shared" ref="M12" si="5">L12+M11</f>
        <v>11000</v>
      </c>
      <c r="N12" s="17">
        <f t="shared" ref="N12" si="6">M12+N11</f>
        <v>6000</v>
      </c>
    </row>
    <row r="14" spans="1:14" ht="15" customHeight="1">
      <c r="A14" s="2" t="s">
        <v>4</v>
      </c>
      <c r="C14" s="18" t="s">
        <v>29</v>
      </c>
      <c r="D14" s="19"/>
      <c r="E14" s="19"/>
      <c r="F14" s="19"/>
      <c r="G14" s="19"/>
    </row>
    <row r="16" spans="1:14" ht="15" customHeight="1">
      <c r="A16" s="2" t="s">
        <v>5</v>
      </c>
      <c r="C16" s="18" t="s">
        <v>30</v>
      </c>
      <c r="D16" s="19"/>
      <c r="E16" s="19"/>
      <c r="F16" s="19"/>
      <c r="G16" s="19"/>
    </row>
    <row r="18" spans="1:14" ht="23.25">
      <c r="A18" s="1" t="s">
        <v>3</v>
      </c>
      <c r="B18" s="1"/>
    </row>
    <row r="19" spans="1:14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>
      <c r="A20" s="2" t="s">
        <v>8</v>
      </c>
      <c r="B20" s="2" t="s">
        <v>6</v>
      </c>
      <c r="C20" s="4">
        <f>MIN($C$12:$N$12,C40*500%)*110%</f>
        <v>-4400</v>
      </c>
      <c r="D20" s="4">
        <f>MAX($C$12:$N$12)*110%</f>
        <v>17600</v>
      </c>
    </row>
    <row r="21" spans="1:14">
      <c r="A21" s="2" t="s">
        <v>8</v>
      </c>
      <c r="B21" s="2" t="s">
        <v>7</v>
      </c>
      <c r="C21" s="2">
        <v>0</v>
      </c>
      <c r="D21" s="2">
        <v>0</v>
      </c>
    </row>
    <row r="23" spans="1:14">
      <c r="A23" s="2" t="s">
        <v>13</v>
      </c>
      <c r="B23" s="2" t="s">
        <v>6</v>
      </c>
      <c r="C23" s="2">
        <v>0</v>
      </c>
      <c r="D23" s="2">
        <v>0</v>
      </c>
    </row>
    <row r="24" spans="1:14">
      <c r="A24" s="2" t="s">
        <v>13</v>
      </c>
      <c r="B24" s="2" t="s">
        <v>7</v>
      </c>
      <c r="C24" s="2">
        <v>-26</v>
      </c>
      <c r="D24" s="2">
        <v>0</v>
      </c>
    </row>
    <row r="26" spans="1:14">
      <c r="A26" s="2" t="s">
        <v>10</v>
      </c>
      <c r="B26" s="2" t="s">
        <v>6</v>
      </c>
      <c r="C26" s="4">
        <f>IF(C11&lt;0,B12,1)</f>
        <v>1</v>
      </c>
      <c r="D26" s="4">
        <f t="shared" ref="D26:N26" si="7">IF(D11&lt;0,C12,1)</f>
        <v>1</v>
      </c>
      <c r="E26" s="4">
        <f t="shared" si="7"/>
        <v>1</v>
      </c>
      <c r="F26" s="4">
        <f t="shared" si="7"/>
        <v>1</v>
      </c>
      <c r="G26" s="4">
        <f t="shared" si="7"/>
        <v>1</v>
      </c>
      <c r="H26" s="4">
        <f t="shared" si="7"/>
        <v>1</v>
      </c>
      <c r="I26" s="4">
        <f t="shared" si="7"/>
        <v>1</v>
      </c>
      <c r="J26" s="4">
        <f t="shared" si="7"/>
        <v>1</v>
      </c>
      <c r="K26" s="4">
        <f t="shared" si="7"/>
        <v>1</v>
      </c>
      <c r="L26" s="4">
        <f t="shared" si="7"/>
        <v>1</v>
      </c>
      <c r="M26" s="4">
        <f t="shared" si="7"/>
        <v>16000</v>
      </c>
      <c r="N26" s="4">
        <f t="shared" si="7"/>
        <v>11000</v>
      </c>
    </row>
    <row r="27" spans="1:14">
      <c r="B27" s="2" t="s">
        <v>6</v>
      </c>
      <c r="C27" s="4" t="str">
        <f>IF(C11&lt;0,C12,"")</f>
        <v/>
      </c>
      <c r="D27" s="4" t="str">
        <f t="shared" ref="D27:N27" si="8">IF(D11&lt;0,D12,"")</f>
        <v/>
      </c>
      <c r="E27" s="4" t="str">
        <f t="shared" si="8"/>
        <v/>
      </c>
      <c r="F27" s="4" t="str">
        <f t="shared" si="8"/>
        <v/>
      </c>
      <c r="G27" s="4" t="str">
        <f t="shared" si="8"/>
        <v/>
      </c>
      <c r="H27" s="4" t="str">
        <f t="shared" si="8"/>
        <v/>
      </c>
      <c r="I27" s="4" t="str">
        <f t="shared" si="8"/>
        <v/>
      </c>
      <c r="J27" s="4" t="str">
        <f t="shared" si="8"/>
        <v/>
      </c>
      <c r="K27" s="4" t="str">
        <f t="shared" si="8"/>
        <v/>
      </c>
      <c r="L27" s="4" t="str">
        <f t="shared" si="8"/>
        <v/>
      </c>
      <c r="M27" s="4">
        <f t="shared" si="8"/>
        <v>11000</v>
      </c>
      <c r="N27" s="4">
        <f t="shared" si="8"/>
        <v>6000</v>
      </c>
    </row>
    <row r="28" spans="1:14">
      <c r="C28" s="4" t="str">
        <f>IF(C11&lt;0,C11,"")</f>
        <v/>
      </c>
      <c r="D28" s="4" t="str">
        <f t="shared" ref="D28:N28" si="9">IF(D11&lt;0,D11,"")</f>
        <v/>
      </c>
      <c r="E28" s="4" t="str">
        <f t="shared" si="9"/>
        <v/>
      </c>
      <c r="F28" s="4" t="str">
        <f t="shared" si="9"/>
        <v/>
      </c>
      <c r="G28" s="4" t="str">
        <f t="shared" si="9"/>
        <v/>
      </c>
      <c r="H28" s="4" t="str">
        <f t="shared" si="9"/>
        <v/>
      </c>
      <c r="I28" s="4" t="str">
        <f t="shared" si="9"/>
        <v/>
      </c>
      <c r="J28" s="4" t="str">
        <f t="shared" si="9"/>
        <v/>
      </c>
      <c r="K28" s="4" t="str">
        <f t="shared" si="9"/>
        <v/>
      </c>
      <c r="L28" s="4" t="str">
        <f t="shared" si="9"/>
        <v/>
      </c>
      <c r="M28" s="4">
        <f t="shared" si="9"/>
        <v>-5000</v>
      </c>
      <c r="N28" s="4">
        <f t="shared" si="9"/>
        <v>-5000</v>
      </c>
    </row>
    <row r="29" spans="1:14">
      <c r="B29" s="2" t="s">
        <v>7</v>
      </c>
      <c r="C29" s="2">
        <v>-2</v>
      </c>
      <c r="D29" s="2">
        <f>C29-2</f>
        <v>-4</v>
      </c>
      <c r="E29" s="2">
        <f t="shared" ref="E29:H29" si="10">D29-2</f>
        <v>-6</v>
      </c>
      <c r="F29" s="2">
        <f t="shared" si="10"/>
        <v>-8</v>
      </c>
      <c r="G29" s="2">
        <f t="shared" si="10"/>
        <v>-10</v>
      </c>
      <c r="H29" s="2">
        <f t="shared" si="10"/>
        <v>-12</v>
      </c>
      <c r="I29" s="2">
        <f t="shared" ref="I29:I30" si="11">H29-2</f>
        <v>-14</v>
      </c>
      <c r="J29" s="2">
        <f t="shared" ref="J29:J30" si="12">I29-2</f>
        <v>-16</v>
      </c>
      <c r="K29" s="2">
        <f t="shared" ref="K29:K30" si="13">J29-2</f>
        <v>-18</v>
      </c>
      <c r="L29" s="2">
        <f t="shared" ref="L29:L30" si="14">K29-2</f>
        <v>-20</v>
      </c>
      <c r="M29" s="2">
        <f t="shared" ref="M29:M30" si="15">L29-2</f>
        <v>-22</v>
      </c>
      <c r="N29" s="2">
        <f t="shared" ref="N29:N30" si="16">M29-2</f>
        <v>-24</v>
      </c>
    </row>
    <row r="30" spans="1:14">
      <c r="B30" s="2" t="s">
        <v>7</v>
      </c>
      <c r="C30" s="2">
        <v>-2</v>
      </c>
      <c r="D30" s="2">
        <f t="shared" ref="D30:H30" si="17">C30-2</f>
        <v>-4</v>
      </c>
      <c r="E30" s="2">
        <f t="shared" si="17"/>
        <v>-6</v>
      </c>
      <c r="F30" s="2">
        <f t="shared" si="17"/>
        <v>-8</v>
      </c>
      <c r="G30" s="2">
        <f t="shared" si="17"/>
        <v>-10</v>
      </c>
      <c r="H30" s="2">
        <f t="shared" si="17"/>
        <v>-12</v>
      </c>
      <c r="I30" s="2">
        <f t="shared" si="11"/>
        <v>-14</v>
      </c>
      <c r="J30" s="2">
        <f t="shared" si="12"/>
        <v>-16</v>
      </c>
      <c r="K30" s="2">
        <f t="shared" si="13"/>
        <v>-18</v>
      </c>
      <c r="L30" s="2">
        <f t="shared" si="14"/>
        <v>-20</v>
      </c>
      <c r="M30" s="2">
        <f t="shared" si="15"/>
        <v>-22</v>
      </c>
      <c r="N30" s="2">
        <f t="shared" si="16"/>
        <v>-24</v>
      </c>
    </row>
    <row r="32" spans="1:14">
      <c r="A32" s="2" t="s">
        <v>11</v>
      </c>
      <c r="B32" s="2" t="s">
        <v>6</v>
      </c>
      <c r="C32" s="4">
        <f t="shared" ref="C32" si="18">IF(C11&gt;0,B12,1)</f>
        <v>0</v>
      </c>
      <c r="D32" s="4">
        <f t="shared" ref="D32:N32" si="19">IF(D11&gt;0,C12,1)</f>
        <v>3000</v>
      </c>
      <c r="E32" s="4">
        <f t="shared" si="19"/>
        <v>5500</v>
      </c>
      <c r="F32" s="4">
        <f t="shared" si="19"/>
        <v>7700</v>
      </c>
      <c r="G32" s="4">
        <f t="shared" si="19"/>
        <v>9500</v>
      </c>
      <c r="H32" s="4">
        <f t="shared" si="19"/>
        <v>11000</v>
      </c>
      <c r="I32" s="4">
        <f t="shared" si="19"/>
        <v>12000</v>
      </c>
      <c r="J32" s="4">
        <f t="shared" si="19"/>
        <v>13000</v>
      </c>
      <c r="K32" s="4">
        <f t="shared" si="19"/>
        <v>14000</v>
      </c>
      <c r="L32" s="4">
        <f t="shared" si="19"/>
        <v>15000</v>
      </c>
      <c r="M32" s="4">
        <f t="shared" si="19"/>
        <v>1</v>
      </c>
      <c r="N32" s="4">
        <f t="shared" si="19"/>
        <v>1</v>
      </c>
    </row>
    <row r="33" spans="1:14">
      <c r="B33" s="2" t="s">
        <v>6</v>
      </c>
      <c r="C33" s="4">
        <f>IF(C11&gt;0,C12,"")</f>
        <v>3000</v>
      </c>
      <c r="D33" s="4">
        <f t="shared" ref="D33:N33" si="20">IF(D11&gt;0,D12,"")</f>
        <v>5500</v>
      </c>
      <c r="E33" s="4">
        <f t="shared" si="20"/>
        <v>7700</v>
      </c>
      <c r="F33" s="4">
        <f t="shared" si="20"/>
        <v>9500</v>
      </c>
      <c r="G33" s="4">
        <f t="shared" si="20"/>
        <v>11000</v>
      </c>
      <c r="H33" s="4">
        <f t="shared" si="20"/>
        <v>12000</v>
      </c>
      <c r="I33" s="4">
        <f t="shared" si="20"/>
        <v>13000</v>
      </c>
      <c r="J33" s="4">
        <f t="shared" si="20"/>
        <v>14000</v>
      </c>
      <c r="K33" s="4">
        <f t="shared" si="20"/>
        <v>15000</v>
      </c>
      <c r="L33" s="4">
        <f t="shared" si="20"/>
        <v>16000</v>
      </c>
      <c r="M33" s="4" t="str">
        <f t="shared" si="20"/>
        <v/>
      </c>
      <c r="N33" s="4" t="str">
        <f t="shared" si="20"/>
        <v/>
      </c>
    </row>
    <row r="34" spans="1:14">
      <c r="C34" s="4">
        <f>IF(C11&gt;0,C11,"")</f>
        <v>3000</v>
      </c>
      <c r="D34" s="4">
        <f t="shared" ref="D34:N34" si="21">IF(D11&gt;0,D11,"")</f>
        <v>2500</v>
      </c>
      <c r="E34" s="4">
        <f t="shared" si="21"/>
        <v>2200</v>
      </c>
      <c r="F34" s="4">
        <f t="shared" si="21"/>
        <v>1800</v>
      </c>
      <c r="G34" s="4">
        <f t="shared" si="21"/>
        <v>1500</v>
      </c>
      <c r="H34" s="4">
        <f t="shared" si="21"/>
        <v>1000</v>
      </c>
      <c r="I34" s="4">
        <f t="shared" si="21"/>
        <v>1000</v>
      </c>
      <c r="J34" s="4">
        <f t="shared" si="21"/>
        <v>1000</v>
      </c>
      <c r="K34" s="4">
        <f t="shared" si="21"/>
        <v>1000</v>
      </c>
      <c r="L34" s="4">
        <f t="shared" si="21"/>
        <v>1000</v>
      </c>
      <c r="M34" s="4" t="str">
        <f t="shared" si="21"/>
        <v/>
      </c>
      <c r="N34" s="4" t="str">
        <f t="shared" si="21"/>
        <v/>
      </c>
    </row>
    <row r="35" spans="1:14">
      <c r="B35" s="2" t="s">
        <v>7</v>
      </c>
      <c r="C35" s="2">
        <v>-2</v>
      </c>
      <c r="D35" s="2">
        <f>C35-2</f>
        <v>-4</v>
      </c>
      <c r="E35" s="2">
        <f t="shared" ref="E35:H35" si="22">D35-2</f>
        <v>-6</v>
      </c>
      <c r="F35" s="2">
        <f t="shared" si="22"/>
        <v>-8</v>
      </c>
      <c r="G35" s="2">
        <f t="shared" si="22"/>
        <v>-10</v>
      </c>
      <c r="H35" s="2">
        <f t="shared" si="22"/>
        <v>-12</v>
      </c>
      <c r="I35" s="2">
        <f t="shared" ref="I35:I36" si="23">H35-2</f>
        <v>-14</v>
      </c>
      <c r="J35" s="2">
        <f t="shared" ref="J35:J36" si="24">I35-2</f>
        <v>-16</v>
      </c>
      <c r="K35" s="2">
        <f t="shared" ref="K35:K36" si="25">J35-2</f>
        <v>-18</v>
      </c>
      <c r="L35" s="2">
        <f t="shared" ref="L35:L36" si="26">K35-2</f>
        <v>-20</v>
      </c>
      <c r="M35" s="2">
        <f t="shared" ref="M35:M36" si="27">L35-2</f>
        <v>-22</v>
      </c>
      <c r="N35" s="2">
        <f t="shared" ref="N35:N36" si="28">M35-2</f>
        <v>-24</v>
      </c>
    </row>
    <row r="36" spans="1:14">
      <c r="B36" s="2" t="s">
        <v>7</v>
      </c>
      <c r="C36" s="2">
        <v>-2</v>
      </c>
      <c r="D36" s="2">
        <f t="shared" ref="D36:H36" si="29">C36-2</f>
        <v>-4</v>
      </c>
      <c r="E36" s="2">
        <f t="shared" si="29"/>
        <v>-6</v>
      </c>
      <c r="F36" s="2">
        <f t="shared" si="29"/>
        <v>-8</v>
      </c>
      <c r="G36" s="2">
        <f t="shared" si="29"/>
        <v>-10</v>
      </c>
      <c r="H36" s="2">
        <f t="shared" si="29"/>
        <v>-12</v>
      </c>
      <c r="I36" s="2">
        <f t="shared" si="23"/>
        <v>-14</v>
      </c>
      <c r="J36" s="2">
        <f t="shared" si="24"/>
        <v>-16</v>
      </c>
      <c r="K36" s="2">
        <f t="shared" si="25"/>
        <v>-18</v>
      </c>
      <c r="L36" s="2">
        <f t="shared" si="26"/>
        <v>-20</v>
      </c>
      <c r="M36" s="2">
        <f t="shared" si="27"/>
        <v>-22</v>
      </c>
      <c r="N36" s="2">
        <f t="shared" si="28"/>
        <v>-24</v>
      </c>
    </row>
    <row r="39" spans="1:14">
      <c r="A39" s="2" t="s">
        <v>12</v>
      </c>
      <c r="B39" s="2" t="s">
        <v>7</v>
      </c>
      <c r="C39" s="2">
        <f>C35</f>
        <v>-2</v>
      </c>
      <c r="D39" s="2">
        <f t="shared" ref="D39:N39" si="30">D35</f>
        <v>-4</v>
      </c>
      <c r="E39" s="2">
        <f t="shared" si="30"/>
        <v>-6</v>
      </c>
      <c r="F39" s="2">
        <f t="shared" si="30"/>
        <v>-8</v>
      </c>
      <c r="G39" s="2">
        <f t="shared" si="30"/>
        <v>-10</v>
      </c>
      <c r="H39" s="2">
        <f t="shared" si="30"/>
        <v>-12</v>
      </c>
      <c r="I39" s="2">
        <f t="shared" si="30"/>
        <v>-14</v>
      </c>
      <c r="J39" s="2">
        <f t="shared" si="30"/>
        <v>-16</v>
      </c>
      <c r="K39" s="2">
        <f t="shared" si="30"/>
        <v>-18</v>
      </c>
      <c r="L39" s="2">
        <f t="shared" si="30"/>
        <v>-20</v>
      </c>
      <c r="M39" s="2">
        <f t="shared" si="30"/>
        <v>-22</v>
      </c>
      <c r="N39" s="2">
        <f t="shared" si="30"/>
        <v>-24</v>
      </c>
    </row>
    <row r="40" spans="1:14">
      <c r="B40" s="2" t="s">
        <v>6</v>
      </c>
      <c r="C40" s="4">
        <f>-MIN($C$48:$C$49)</f>
        <v>-800</v>
      </c>
      <c r="D40" s="4">
        <f t="shared" ref="D40:N40" si="31">-MIN($C$48:$C$49)</f>
        <v>-800</v>
      </c>
      <c r="E40" s="4">
        <f t="shared" si="31"/>
        <v>-800</v>
      </c>
      <c r="F40" s="4">
        <f t="shared" si="31"/>
        <v>-800</v>
      </c>
      <c r="G40" s="4">
        <f t="shared" si="31"/>
        <v>-800</v>
      </c>
      <c r="H40" s="4">
        <f t="shared" si="31"/>
        <v>-800</v>
      </c>
      <c r="I40" s="4">
        <f t="shared" si="31"/>
        <v>-800</v>
      </c>
      <c r="J40" s="4">
        <f t="shared" si="31"/>
        <v>-800</v>
      </c>
      <c r="K40" s="4">
        <f t="shared" si="31"/>
        <v>-800</v>
      </c>
      <c r="L40" s="4">
        <f t="shared" si="31"/>
        <v>-800</v>
      </c>
      <c r="M40" s="4">
        <f t="shared" si="31"/>
        <v>-800</v>
      </c>
      <c r="N40" s="4">
        <f t="shared" si="31"/>
        <v>-800</v>
      </c>
    </row>
    <row r="41" spans="1:14">
      <c r="B41" s="7"/>
      <c r="C41" s="7" t="str">
        <f>C10</f>
        <v>Filiale A</v>
      </c>
      <c r="D41" s="7" t="str">
        <f t="shared" ref="D41:N41" si="32">D10</f>
        <v>Filiale B</v>
      </c>
      <c r="E41" s="7" t="str">
        <f t="shared" si="32"/>
        <v>Filiale C</v>
      </c>
      <c r="F41" s="7" t="str">
        <f t="shared" si="32"/>
        <v>Filiale D</v>
      </c>
      <c r="G41" s="7" t="str">
        <f t="shared" si="32"/>
        <v>Filiale E</v>
      </c>
      <c r="H41" s="7" t="str">
        <f t="shared" si="32"/>
        <v>Filiale F</v>
      </c>
      <c r="I41" s="7" t="str">
        <f t="shared" si="32"/>
        <v>Filiale G</v>
      </c>
      <c r="J41" s="7" t="str">
        <f t="shared" si="32"/>
        <v>Filiale H</v>
      </c>
      <c r="K41" s="7" t="str">
        <f t="shared" si="32"/>
        <v>Filiale I</v>
      </c>
      <c r="L41" s="7" t="str">
        <f t="shared" si="32"/>
        <v>Filiale J</v>
      </c>
      <c r="M41" s="7" t="str">
        <f t="shared" si="32"/>
        <v>Filiale K</v>
      </c>
      <c r="N41" s="7" t="str">
        <f t="shared" si="32"/>
        <v>Filiale L</v>
      </c>
    </row>
    <row r="43" spans="1:14"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>
      <c r="C44" s="4">
        <f>MAX(0,C12:N12)</f>
        <v>16000</v>
      </c>
    </row>
    <row r="45" spans="1:14">
      <c r="C45" s="4">
        <f>ABS(MIN(0,C12:N12))</f>
        <v>0</v>
      </c>
    </row>
    <row r="46" spans="1:14">
      <c r="C46" s="4">
        <f>SUM(C44:C45)</f>
        <v>16000</v>
      </c>
    </row>
    <row r="47" spans="1:14">
      <c r="C47" s="4"/>
    </row>
    <row r="48" spans="1:14">
      <c r="C48" s="2">
        <f>C46*5%</f>
        <v>800</v>
      </c>
    </row>
    <row r="49" spans="1:4">
      <c r="C49" s="2">
        <f>C48</f>
        <v>800</v>
      </c>
    </row>
    <row r="51" spans="1:4">
      <c r="A51" s="2" t="s">
        <v>16</v>
      </c>
      <c r="B51" s="2" t="s">
        <v>6</v>
      </c>
      <c r="C51" s="4">
        <f>N12</f>
        <v>6000</v>
      </c>
      <c r="D51" s="4">
        <f>C51</f>
        <v>6000</v>
      </c>
    </row>
    <row r="52" spans="1:4">
      <c r="B52" s="2" t="s">
        <v>6</v>
      </c>
      <c r="C52" s="4">
        <f>C51</f>
        <v>6000</v>
      </c>
    </row>
    <row r="53" spans="1:4">
      <c r="B53" s="2" t="s">
        <v>7</v>
      </c>
      <c r="C53" s="2">
        <f>C24</f>
        <v>-26</v>
      </c>
      <c r="D53" s="2">
        <f>C53</f>
        <v>-26</v>
      </c>
    </row>
    <row r="54" spans="1:4">
      <c r="B54" s="2" t="s">
        <v>7</v>
      </c>
      <c r="C54" s="2">
        <f>D24</f>
        <v>0</v>
      </c>
    </row>
  </sheetData>
  <mergeCells count="4">
    <mergeCell ref="C3:G4"/>
    <mergeCell ref="C6:G7"/>
    <mergeCell ref="C14:G14"/>
    <mergeCell ref="C16:G16"/>
  </mergeCells>
  <dataValidations count="2">
    <dataValidation allowBlank="1" showInputMessage="1" showErrorMessage="1" promptTitle="made by HH" sqref="R664 O629 P527:P528 Q640 R656"/>
    <dataValidation type="custom" allowBlank="1" showInputMessage="1" showErrorMessage="1" errorTitle="Zahlen" error="Hier sind nur Zahlen als Eingabe zugelassen." promptTitle="Zahlen" prompt="Hier sind nur Zahlen als Eingabe zugelassen." sqref="C11:N11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2008-08-14T13:28:29Z</cp:lastPrinted>
  <dcterms:created xsi:type="dcterms:W3CDTF">2008-07-13T17:10:57Z</dcterms:created>
  <dcterms:modified xsi:type="dcterms:W3CDTF">2009-03-01T13:45:27Z</dcterms:modified>
</cp:coreProperties>
</file>