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14940" windowHeight="8385"/>
  </bookViews>
  <sheets>
    <sheet name="Focus 1" sheetId="7" r:id="rId1"/>
    <sheet name="Listen 1 " sheetId="9" r:id="rId2"/>
    <sheet name="Parameter 1" sheetId="3" r:id="rId3"/>
    <sheet name="Namensliste" sheetId="8" r:id="rId4"/>
  </sheets>
  <definedNames>
    <definedName name="_xlnm._FilterDatabase" localSheetId="2" hidden="1">'Parameter 1'!$K$11:$V$131</definedName>
    <definedName name="rL1.FristenListe">'Listen 1 '!$G$11:$G$17</definedName>
    <definedName name="rL1.PNrListe">'Listen 1 '!$E$11:$E$130</definedName>
    <definedName name="rL1.TexteListe">'Listen 1 '!$I$11:$I$13</definedName>
    <definedName name="rP1.NamenListe">'Parameter 1'!$L$12:$L$1000</definedName>
    <definedName name="rP1.PNrListe">'Parameter 1'!$P$12:$P$1000</definedName>
    <definedName name="rP1.Stammdaten">'Parameter 1'!$P$12:$V$1000</definedName>
  </definedNames>
  <calcPr calcId="125725"/>
</workbook>
</file>

<file path=xl/calcChain.xml><?xml version="1.0" encoding="utf-8"?>
<calcChain xmlns="http://schemas.openxmlformats.org/spreadsheetml/2006/main">
  <c r="U12" i="3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L7" l="1"/>
  <c r="R7"/>
  <c r="O8"/>
  <c r="O7"/>
  <c r="N7"/>
  <c r="T7"/>
  <c r="S7" l="1"/>
</calcChain>
</file>

<file path=xl/sharedStrings.xml><?xml version="1.0" encoding="utf-8"?>
<sst xmlns="http://schemas.openxmlformats.org/spreadsheetml/2006/main" count="682" uniqueCount="315">
  <si>
    <t>w</t>
  </si>
  <si>
    <t>Dr.</t>
  </si>
  <si>
    <t>m</t>
  </si>
  <si>
    <t>Prof.</t>
  </si>
  <si>
    <t>Domrad</t>
  </si>
  <si>
    <t>Günther</t>
  </si>
  <si>
    <t>Christiane</t>
  </si>
  <si>
    <t>Helmut von</t>
  </si>
  <si>
    <t>Wolf von</t>
  </si>
  <si>
    <t>Christina</t>
  </si>
  <si>
    <t>Edgar</t>
  </si>
  <si>
    <t>Rosa M.</t>
  </si>
  <si>
    <t>Brigitte</t>
  </si>
  <si>
    <t>Marie-Luise</t>
  </si>
  <si>
    <t>Paul</t>
  </si>
  <si>
    <t>Christa</t>
  </si>
  <si>
    <t>Angelika</t>
  </si>
  <si>
    <t>Emmi</t>
  </si>
  <si>
    <t>Gabriele</t>
  </si>
  <si>
    <t>Karlheinz</t>
  </si>
  <si>
    <t>Irene</t>
  </si>
  <si>
    <t>Frank</t>
  </si>
  <si>
    <t>Charles</t>
  </si>
  <si>
    <t>Barbara</t>
  </si>
  <si>
    <t>Christel</t>
  </si>
  <si>
    <t>Olga</t>
  </si>
  <si>
    <t>Lisa</t>
  </si>
  <si>
    <t>Rosa</t>
  </si>
  <si>
    <t>Christine</t>
  </si>
  <si>
    <t>Ingrid</t>
  </si>
  <si>
    <t>Otto</t>
  </si>
  <si>
    <t>Günter</t>
  </si>
  <si>
    <t>Eva</t>
  </si>
  <si>
    <t>Herbert</t>
  </si>
  <si>
    <t>Doris</t>
  </si>
  <si>
    <t>Dagmar</t>
  </si>
  <si>
    <t>Gisela</t>
  </si>
  <si>
    <t>Guido</t>
  </si>
  <si>
    <t>Andreas</t>
  </si>
  <si>
    <t>Gertrud</t>
  </si>
  <si>
    <t>Karin</t>
  </si>
  <si>
    <t>Uwe</t>
  </si>
  <si>
    <t>Ralf</t>
  </si>
  <si>
    <t>Kerstin</t>
  </si>
  <si>
    <t>Beatrix</t>
  </si>
  <si>
    <t>Friedrich</t>
  </si>
  <si>
    <t>Andrea</t>
  </si>
  <si>
    <t>Helmut</t>
  </si>
  <si>
    <t>Veronika</t>
  </si>
  <si>
    <t>Horst</t>
  </si>
  <si>
    <t>Bettina</t>
  </si>
  <si>
    <t>Birgit</t>
  </si>
  <si>
    <t>Klaus</t>
  </si>
  <si>
    <t>Charlotte</t>
  </si>
  <si>
    <t>Ilona</t>
  </si>
  <si>
    <t>Susanne</t>
  </si>
  <si>
    <t>Gudrun</t>
  </si>
  <si>
    <t>Reiner</t>
  </si>
  <si>
    <t>Hildegard</t>
  </si>
  <si>
    <t>Inge</t>
  </si>
  <si>
    <t>Johanna</t>
  </si>
  <si>
    <t>Renate</t>
  </si>
  <si>
    <t>Caroline</t>
  </si>
  <si>
    <t>Reinhild</t>
  </si>
  <si>
    <t>Karsten</t>
  </si>
  <si>
    <t>Werner</t>
  </si>
  <si>
    <t>Sieglinde</t>
  </si>
  <si>
    <t>Hansjörg</t>
  </si>
  <si>
    <t>Walter</t>
  </si>
  <si>
    <t>Oliver</t>
  </si>
  <si>
    <t>Sigrid</t>
  </si>
  <si>
    <t>Anita</t>
  </si>
  <si>
    <t>Claudia</t>
  </si>
  <si>
    <t>Sebastian</t>
  </si>
  <si>
    <t>Thomas</t>
  </si>
  <si>
    <t>Marlies</t>
  </si>
  <si>
    <t>Anke</t>
  </si>
  <si>
    <t>Adalbert</t>
  </si>
  <si>
    <t>Birgitta</t>
  </si>
  <si>
    <t>Gerhard</t>
  </si>
  <si>
    <t>Rau</t>
  </si>
  <si>
    <t>Bohr</t>
  </si>
  <si>
    <t>Cube</t>
  </si>
  <si>
    <t>Egli</t>
  </si>
  <si>
    <t>Godt</t>
  </si>
  <si>
    <t>Haug</t>
  </si>
  <si>
    <t>Heim</t>
  </si>
  <si>
    <t>Hotz</t>
  </si>
  <si>
    <t>Kuhn</t>
  </si>
  <si>
    <t>Kuon</t>
  </si>
  <si>
    <t>Lang</t>
  </si>
  <si>
    <t>Neff</t>
  </si>
  <si>
    <t>Trah</t>
  </si>
  <si>
    <t>Adler</t>
  </si>
  <si>
    <t>Bader</t>
  </si>
  <si>
    <t>Davis</t>
  </si>
  <si>
    <t>Durst</t>
  </si>
  <si>
    <t>Fuchs</t>
  </si>
  <si>
    <t>Göbel</t>
  </si>
  <si>
    <t>Klotz</t>
  </si>
  <si>
    <t>Kranz</t>
  </si>
  <si>
    <t>Münch</t>
  </si>
  <si>
    <t>Palko</t>
  </si>
  <si>
    <t>Römer</t>
  </si>
  <si>
    <t>Romer</t>
  </si>
  <si>
    <t>Seitz</t>
  </si>
  <si>
    <t>Weber</t>
  </si>
  <si>
    <t>Becker</t>
  </si>
  <si>
    <t>Beeger</t>
  </si>
  <si>
    <t>Fraiss</t>
  </si>
  <si>
    <t>Gabele</t>
  </si>
  <si>
    <t>Hafner</t>
  </si>
  <si>
    <t>Harrer</t>
  </si>
  <si>
    <t>Härtel</t>
  </si>
  <si>
    <t>Holvay</t>
  </si>
  <si>
    <t>Kaiser</t>
  </si>
  <si>
    <t>Keiper</t>
  </si>
  <si>
    <t>Kühnel</t>
  </si>
  <si>
    <t>Küster</t>
  </si>
  <si>
    <t>Rauhut</t>
  </si>
  <si>
    <t>Retsch</t>
  </si>
  <si>
    <t>Sauter</t>
  </si>
  <si>
    <t>Schell</t>
  </si>
  <si>
    <t>Ufheil</t>
  </si>
  <si>
    <t>Wagner</t>
  </si>
  <si>
    <t>Brommer</t>
  </si>
  <si>
    <t>Fischer</t>
  </si>
  <si>
    <t>Franken</t>
  </si>
  <si>
    <t>Gerstel</t>
  </si>
  <si>
    <t>Gompers</t>
  </si>
  <si>
    <t>Gruttke</t>
  </si>
  <si>
    <t>Gürinan</t>
  </si>
  <si>
    <t>Hermann</t>
  </si>
  <si>
    <t>Lehmler</t>
  </si>
  <si>
    <t>Lorenzi</t>
  </si>
  <si>
    <t>Maetzke</t>
  </si>
  <si>
    <t>Schmitz</t>
  </si>
  <si>
    <t>Schramm</t>
  </si>
  <si>
    <t>Schwarz</t>
  </si>
  <si>
    <t>Steffen</t>
  </si>
  <si>
    <t>Stephan</t>
  </si>
  <si>
    <t>Allweiss</t>
  </si>
  <si>
    <t>Briechle</t>
  </si>
  <si>
    <t>Diedrich</t>
  </si>
  <si>
    <t>Dormeier</t>
  </si>
  <si>
    <t>Geringer</t>
  </si>
  <si>
    <t>Hätscher</t>
  </si>
  <si>
    <t>Schlegel</t>
  </si>
  <si>
    <t>Waldraff</t>
  </si>
  <si>
    <t>Weinhold</t>
  </si>
  <si>
    <t>Faulhaber</t>
  </si>
  <si>
    <t>Heumüller</t>
  </si>
  <si>
    <t>Leonhardt</t>
  </si>
  <si>
    <t>Schaedler</t>
  </si>
  <si>
    <t>Strassner</t>
  </si>
  <si>
    <t>Houtermans</t>
  </si>
  <si>
    <t>Krahwinkel</t>
  </si>
  <si>
    <t>Neumeister</t>
  </si>
  <si>
    <t>Rautenberg</t>
  </si>
  <si>
    <t>Schienmann</t>
  </si>
  <si>
    <t>Busch-Renner</t>
  </si>
  <si>
    <t>Flammersfeld</t>
  </si>
  <si>
    <t>Pappenberger</t>
  </si>
  <si>
    <t>Tranan</t>
  </si>
  <si>
    <t>Tracks</t>
  </si>
  <si>
    <t>Mayer-Steffens</t>
  </si>
  <si>
    <t>Ludesch</t>
  </si>
  <si>
    <t>Klingsor</t>
  </si>
  <si>
    <t>Kirchgessner</t>
  </si>
  <si>
    <t>Friel</t>
  </si>
  <si>
    <t>LNr</t>
  </si>
  <si>
    <t>Name</t>
  </si>
  <si>
    <t>Titel</t>
  </si>
  <si>
    <t>wm</t>
  </si>
  <si>
    <t>Geb.</t>
  </si>
  <si>
    <t>Fissler</t>
  </si>
  <si>
    <t>Vorname</t>
  </si>
  <si>
    <t>Alter</t>
  </si>
  <si>
    <t>Anrede</t>
  </si>
  <si>
    <t>Brink</t>
  </si>
  <si>
    <t>001_7082_71</t>
  </si>
  <si>
    <t>002_7165_41</t>
  </si>
  <si>
    <t>003_6675_31</t>
  </si>
  <si>
    <t>004_7083_18</t>
  </si>
  <si>
    <t>005_6768_80</t>
  </si>
  <si>
    <t>006_7587_04</t>
  </si>
  <si>
    <t>007_7275_87</t>
  </si>
  <si>
    <t>008_8477_79</t>
  </si>
  <si>
    <t>009_8067_96</t>
  </si>
  <si>
    <t>010_7579_08</t>
  </si>
  <si>
    <t>011_7166_48</t>
  </si>
  <si>
    <t>012_7270_72</t>
  </si>
  <si>
    <t>013_6675_68</t>
  </si>
  <si>
    <t>014_7773_69</t>
  </si>
  <si>
    <t>015_8765_02</t>
  </si>
  <si>
    <t>016_7273_87</t>
  </si>
  <si>
    <t>017_7185_63</t>
  </si>
  <si>
    <t>018_6566_76</t>
  </si>
  <si>
    <t>019_7576_86</t>
  </si>
  <si>
    <t>020_6679_83</t>
  </si>
  <si>
    <t>021_7677_52</t>
  </si>
  <si>
    <t>022_7079_40</t>
  </si>
  <si>
    <t>023_8582_95</t>
  </si>
  <si>
    <t>024_8371_58</t>
  </si>
  <si>
    <t>025_6568_90</t>
  </si>
  <si>
    <t>026_6669_71</t>
  </si>
  <si>
    <t>027_6683_98</t>
  </si>
  <si>
    <t>028_7167_23</t>
  </si>
  <si>
    <t>029_8265_16</t>
  </si>
  <si>
    <t>030_8487_16</t>
  </si>
  <si>
    <t>031_8373_55</t>
  </si>
  <si>
    <t>032_7572_49</t>
  </si>
  <si>
    <t>033_7566_89</t>
  </si>
  <si>
    <t>034_8772_07</t>
  </si>
  <si>
    <t>035_8373_83</t>
  </si>
  <si>
    <t>036_7565_33</t>
  </si>
  <si>
    <t>037_6973_99</t>
  </si>
  <si>
    <t>038_7271_38</t>
  </si>
  <si>
    <t>039_8265_42</t>
  </si>
  <si>
    <t>040_7683_06</t>
  </si>
  <si>
    <t>041_7166_40</t>
  </si>
  <si>
    <t>042_8382_24</t>
  </si>
  <si>
    <t>043_7579_21</t>
  </si>
  <si>
    <t>044_8267_21</t>
  </si>
  <si>
    <t>045_7882_62</t>
  </si>
  <si>
    <t>046_7671_09</t>
  </si>
  <si>
    <t>047_8283_75</t>
  </si>
  <si>
    <t>048_7175_57</t>
  </si>
  <si>
    <t>049_7866_39</t>
  </si>
  <si>
    <t>050_7775_05</t>
  </si>
  <si>
    <t>051_6871_33</t>
  </si>
  <si>
    <t>052_8071_37</t>
  </si>
  <si>
    <t>053_7267_48</t>
  </si>
  <si>
    <t>054_6866_39</t>
  </si>
  <si>
    <t>055_7669_09</t>
  </si>
  <si>
    <t>056_8367_49</t>
  </si>
  <si>
    <t>057_7771_75</t>
  </si>
  <si>
    <t>058_8375_05</t>
  </si>
  <si>
    <t>059_6666_68</t>
  </si>
  <si>
    <t>060_6669_44</t>
  </si>
  <si>
    <t>061_8387_26</t>
  </si>
  <si>
    <t>062_7586_91</t>
  </si>
  <si>
    <t>063_7269_90</t>
  </si>
  <si>
    <t>064_7282_18</t>
  </si>
  <si>
    <t>065_6672_86</t>
  </si>
  <si>
    <t>066_8365_82</t>
  </si>
  <si>
    <t>067_7172_85</t>
  </si>
  <si>
    <t>068_7572_83</t>
  </si>
  <si>
    <t>069_8483_59</t>
  </si>
  <si>
    <t>070_8368_03</t>
  </si>
  <si>
    <t>071_8784_94</t>
  </si>
  <si>
    <t>072_7275_89</t>
  </si>
  <si>
    <t>073_7267_66</t>
  </si>
  <si>
    <t>074_8772_39</t>
  </si>
  <si>
    <t>075_8367_56</t>
  </si>
  <si>
    <t>076_8375_33</t>
  </si>
  <si>
    <t>077_8266_08</t>
  </si>
  <si>
    <t>078_7065_65</t>
  </si>
  <si>
    <t>079_6671_60</t>
  </si>
  <si>
    <t>080_7174_04</t>
  </si>
  <si>
    <t>081_7272_42</t>
  </si>
  <si>
    <t>082_7082_84</t>
  </si>
  <si>
    <t>083_7071_18</t>
  </si>
  <si>
    <t>084_7066_67</t>
  </si>
  <si>
    <t>085_7573_17</t>
  </si>
  <si>
    <t>086_8373_62</t>
  </si>
  <si>
    <t>087_7265_72</t>
  </si>
  <si>
    <t>088_8271_35</t>
  </si>
  <si>
    <t>089_6867_54</t>
  </si>
  <si>
    <t>090_6866_37</t>
  </si>
  <si>
    <t>091_7570_11</t>
  </si>
  <si>
    <t>092_7067_81</t>
  </si>
  <si>
    <t>093_7569_71</t>
  </si>
  <si>
    <t>094_7675_16</t>
  </si>
  <si>
    <t>095_6880_44</t>
  </si>
  <si>
    <t>€/LE</t>
  </si>
  <si>
    <t>PM 5</t>
  </si>
  <si>
    <t>PM 4</t>
  </si>
  <si>
    <t>PE 1</t>
  </si>
  <si>
    <t>PM 3</t>
  </si>
  <si>
    <t>PP 2</t>
  </si>
  <si>
    <t>Name (wm)</t>
  </si>
  <si>
    <t>PNr</t>
  </si>
  <si>
    <t>000_0000_00</t>
  </si>
  <si>
    <t>Bereich</t>
  </si>
  <si>
    <t>LE</t>
  </si>
  <si>
    <t>Betrag</t>
  </si>
  <si>
    <t>Datum</t>
  </si>
  <si>
    <t>Projekt K12/09</t>
  </si>
  <si>
    <t>Satz / LE</t>
  </si>
  <si>
    <t>P_Code</t>
  </si>
  <si>
    <t>rL1.PNrListe</t>
  </si>
  <si>
    <t>='Listen 1 '!$E$11:$E$130</t>
  </si>
  <si>
    <t>rP1.Stammdaten</t>
  </si>
  <si>
    <t>Fristen</t>
  </si>
  <si>
    <t>Frist</t>
  </si>
  <si>
    <t>Texte</t>
  </si>
  <si>
    <t>Aine</t>
  </si>
  <si>
    <t>='Listen 1 '!$G$11:$G$17</t>
  </si>
  <si>
    <t>='Listen 1 '!$I$11:$I$13</t>
  </si>
  <si>
    <t>Gesamt</t>
  </si>
  <si>
    <t>='Parameter 1'!$L$12:$L$1000</t>
  </si>
  <si>
    <t>='Parameter 1'!$P$12:$P$1000</t>
  </si>
  <si>
    <t>='Parameter 1'!$P$12:$V$1000</t>
  </si>
  <si>
    <t>Ust</t>
  </si>
  <si>
    <t>Zahlbetrag</t>
  </si>
  <si>
    <t>rL1.FristenListe</t>
  </si>
  <si>
    <t>rL1.TexteListe</t>
  </si>
  <si>
    <t>rP1.NamenListe</t>
  </si>
  <si>
    <t>rP1.PNrListe</t>
  </si>
  <si>
    <t>PGr</t>
  </si>
  <si>
    <t xml:space="preserve">Der Betrag von </t>
  </si>
  <si>
    <t xml:space="preserve">wird am </t>
  </si>
  <si>
    <t>Projektabrechnung K12/09/BA-01</t>
  </si>
  <si>
    <t>in Rechnung gestellt</t>
  </si>
</sst>
</file>

<file path=xl/styles.xml><?xml version="1.0" encoding="utf-8"?>
<styleSheet xmlns="http://schemas.openxmlformats.org/spreadsheetml/2006/main">
  <numFmts count="11">
    <numFmt numFmtId="164" formatCode="#,##0&quot; Einträge&quot;"/>
    <numFmt numFmtId="165" formatCode="00"/>
    <numFmt numFmtId="166" formatCode="0&quot; w&quot;"/>
    <numFmt numFmtId="167" formatCode="0&quot; m&quot;"/>
    <numFmt numFmtId="168" formatCode="&quot;Ø &quot;0"/>
    <numFmt numFmtId="169" formatCode="&quot;Ø &quot;0.0"/>
    <numFmt numFmtId="170" formatCode="dd/mm/yy;@"/>
    <numFmt numFmtId="171" formatCode="0&quot;   &quot;"/>
    <numFmt numFmtId="172" formatCode="#,##0.00\ &quot;€&quot;&quot;  &quot;\ "/>
    <numFmt numFmtId="173" formatCode="#,##0&quot; LE&quot;"/>
    <numFmt numFmtId="174" formatCode="#,##0\ &quot;€&quot;&quot;  &quot;\ "/>
  </numFmts>
  <fonts count="14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12"/>
      <name val="Calibri"/>
      <family val="2"/>
      <scheme val="minor"/>
    </font>
    <font>
      <i/>
      <sz val="11"/>
      <color indexed="9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2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center" vertical="center"/>
    </xf>
    <xf numFmtId="170" fontId="4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170" fontId="2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/>
    </xf>
    <xf numFmtId="170" fontId="2" fillId="4" borderId="3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165" fontId="2" fillId="4" borderId="5" xfId="0" applyNumberFormat="1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7" fillId="4" borderId="12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68" fontId="7" fillId="4" borderId="12" xfId="0" applyNumberFormat="1" applyFont="1" applyFill="1" applyBorder="1" applyAlignment="1">
      <alignment horizontal="center" vertical="center"/>
    </xf>
    <xf numFmtId="169" fontId="7" fillId="4" borderId="12" xfId="0" applyNumberFormat="1" applyFont="1" applyFill="1" applyBorder="1" applyAlignment="1">
      <alignment horizontal="center" vertical="center"/>
    </xf>
    <xf numFmtId="170" fontId="7" fillId="4" borderId="0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67" fontId="7" fillId="4" borderId="13" xfId="0" applyNumberFormat="1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 vertical="center"/>
    </xf>
    <xf numFmtId="170" fontId="2" fillId="4" borderId="8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10" xfId="0" applyNumberFormat="1" applyFont="1" applyFill="1" applyBorder="1" applyAlignment="1">
      <alignment horizontal="center" vertical="top"/>
    </xf>
    <xf numFmtId="170" fontId="4" fillId="2" borderId="10" xfId="0" applyNumberFormat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170" fontId="2" fillId="4" borderId="1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left"/>
    </xf>
    <xf numFmtId="0" fontId="2" fillId="0" borderId="0" xfId="0" applyFont="1"/>
    <xf numFmtId="0" fontId="4" fillId="0" borderId="18" xfId="0" applyFont="1" applyBorder="1"/>
    <xf numFmtId="0" fontId="2" fillId="0" borderId="24" xfId="0" applyFont="1" applyBorder="1"/>
    <xf numFmtId="0" fontId="2" fillId="0" borderId="25" xfId="0" applyFont="1" applyBorder="1"/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3" borderId="0" xfId="0" quotePrefix="1" applyFont="1" applyFill="1" applyAlignment="1">
      <alignment vertical="center"/>
    </xf>
    <xf numFmtId="0" fontId="2" fillId="0" borderId="0" xfId="0" applyFont="1" applyBorder="1"/>
    <xf numFmtId="0" fontId="2" fillId="6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10" fillId="6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165" fontId="6" fillId="3" borderId="0" xfId="0" applyNumberFormat="1" applyFont="1" applyFill="1" applyAlignment="1" applyProtection="1">
      <alignment horizontal="center" vertical="center"/>
    </xf>
    <xf numFmtId="165" fontId="5" fillId="3" borderId="0" xfId="0" applyNumberFormat="1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21" xfId="0" applyFont="1" applyFill="1" applyBorder="1" applyAlignment="1" applyProtection="1">
      <alignment vertical="center"/>
    </xf>
    <xf numFmtId="0" fontId="11" fillId="4" borderId="0" xfId="0" applyFont="1" applyFill="1" applyAlignment="1" applyProtection="1">
      <alignment horizontal="left" vertical="center"/>
    </xf>
    <xf numFmtId="0" fontId="12" fillId="4" borderId="0" xfId="0" applyFont="1" applyFill="1" applyAlignment="1" applyProtection="1">
      <alignment horizontal="center" vertical="center"/>
    </xf>
    <xf numFmtId="0" fontId="12" fillId="4" borderId="0" xfId="0" applyFont="1" applyFill="1" applyAlignment="1" applyProtection="1">
      <alignment vertical="center"/>
    </xf>
    <xf numFmtId="14" fontId="11" fillId="8" borderId="0" xfId="0" applyNumberFormat="1" applyFont="1" applyFill="1" applyAlignment="1" applyProtection="1">
      <alignment horizontal="center" vertical="center"/>
    </xf>
    <xf numFmtId="0" fontId="4" fillId="6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4" fillId="4" borderId="0" xfId="0" applyFont="1" applyFill="1" applyAlignment="1" applyProtection="1">
      <alignment vertical="center"/>
    </xf>
    <xf numFmtId="0" fontId="7" fillId="4" borderId="18" xfId="0" applyFont="1" applyFill="1" applyBorder="1" applyAlignment="1" applyProtection="1">
      <alignment horizontal="center" vertical="center"/>
    </xf>
    <xf numFmtId="0" fontId="7" fillId="4" borderId="19" xfId="0" applyFont="1" applyFill="1" applyBorder="1" applyAlignment="1" applyProtection="1">
      <alignment horizontal="center" vertical="center"/>
    </xf>
    <xf numFmtId="0" fontId="7" fillId="4" borderId="20" xfId="0" applyFont="1" applyFill="1" applyBorder="1" applyAlignment="1" applyProtection="1">
      <alignment vertical="center"/>
    </xf>
    <xf numFmtId="0" fontId="4" fillId="4" borderId="21" xfId="0" applyFont="1" applyFill="1" applyBorder="1" applyAlignment="1" applyProtection="1">
      <alignment vertical="center"/>
    </xf>
    <xf numFmtId="165" fontId="12" fillId="4" borderId="14" xfId="0" applyNumberFormat="1" applyFont="1" applyFill="1" applyBorder="1" applyAlignment="1" applyProtection="1">
      <alignment horizontal="center" vertical="center"/>
    </xf>
    <xf numFmtId="0" fontId="12" fillId="8" borderId="14" xfId="0" applyFont="1" applyFill="1" applyBorder="1" applyAlignment="1" applyProtection="1">
      <alignment horizontal="center" vertical="center"/>
    </xf>
    <xf numFmtId="0" fontId="12" fillId="4" borderId="14" xfId="0" applyFont="1" applyFill="1" applyBorder="1" applyAlignment="1" applyProtection="1">
      <alignment horizontal="center" vertical="center"/>
    </xf>
    <xf numFmtId="0" fontId="12" fillId="4" borderId="14" xfId="0" applyFont="1" applyFill="1" applyBorder="1" applyAlignment="1" applyProtection="1">
      <alignment vertical="center"/>
    </xf>
    <xf numFmtId="171" fontId="12" fillId="8" borderId="14" xfId="0" applyNumberFormat="1" applyFont="1" applyFill="1" applyBorder="1" applyAlignment="1" applyProtection="1">
      <alignment vertical="center"/>
    </xf>
    <xf numFmtId="174" fontId="12" fillId="4" borderId="14" xfId="0" applyNumberFormat="1" applyFont="1" applyFill="1" applyBorder="1" applyAlignment="1" applyProtection="1">
      <alignment vertical="center"/>
    </xf>
    <xf numFmtId="165" fontId="12" fillId="4" borderId="15" xfId="0" applyNumberFormat="1" applyFont="1" applyFill="1" applyBorder="1" applyAlignment="1" applyProtection="1">
      <alignment horizontal="center" vertical="center"/>
    </xf>
    <xf numFmtId="0" fontId="12" fillId="8" borderId="15" xfId="0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 applyProtection="1">
      <alignment horizontal="center" vertical="center"/>
    </xf>
    <xf numFmtId="0" fontId="12" fillId="4" borderId="15" xfId="0" applyFont="1" applyFill="1" applyBorder="1" applyAlignment="1" applyProtection="1">
      <alignment vertical="center"/>
    </xf>
    <xf numFmtId="171" fontId="12" fillId="8" borderId="15" xfId="0" applyNumberFormat="1" applyFont="1" applyFill="1" applyBorder="1" applyAlignment="1" applyProtection="1">
      <alignment vertical="center"/>
    </xf>
    <xf numFmtId="174" fontId="12" fillId="4" borderId="15" xfId="0" applyNumberFormat="1" applyFont="1" applyFill="1" applyBorder="1" applyAlignment="1" applyProtection="1">
      <alignment vertical="center"/>
    </xf>
    <xf numFmtId="165" fontId="12" fillId="4" borderId="16" xfId="0" applyNumberFormat="1" applyFont="1" applyFill="1" applyBorder="1" applyAlignment="1" applyProtection="1">
      <alignment horizontal="center" vertical="center"/>
    </xf>
    <xf numFmtId="0" fontId="12" fillId="8" borderId="16" xfId="0" applyFont="1" applyFill="1" applyBorder="1" applyAlignment="1" applyProtection="1">
      <alignment horizontal="center" vertical="center"/>
    </xf>
    <xf numFmtId="0" fontId="12" fillId="4" borderId="16" xfId="0" applyFont="1" applyFill="1" applyBorder="1" applyAlignment="1" applyProtection="1">
      <alignment horizontal="center" vertical="center"/>
    </xf>
    <xf numFmtId="0" fontId="12" fillId="4" borderId="16" xfId="0" applyFont="1" applyFill="1" applyBorder="1" applyAlignment="1" applyProtection="1">
      <alignment vertical="center"/>
    </xf>
    <xf numFmtId="171" fontId="12" fillId="8" borderId="16" xfId="0" applyNumberFormat="1" applyFont="1" applyFill="1" applyBorder="1" applyAlignment="1" applyProtection="1">
      <alignment vertical="center"/>
    </xf>
    <xf numFmtId="174" fontId="12" fillId="4" borderId="16" xfId="0" applyNumberFormat="1" applyFont="1" applyFill="1" applyBorder="1" applyAlignment="1" applyProtection="1">
      <alignment vertical="center"/>
    </xf>
    <xf numFmtId="0" fontId="13" fillId="4" borderId="28" xfId="0" applyFont="1" applyFill="1" applyBorder="1" applyAlignment="1" applyProtection="1">
      <alignment horizontal="center" vertical="center"/>
    </xf>
    <xf numFmtId="0" fontId="13" fillId="4" borderId="28" xfId="0" applyFont="1" applyFill="1" applyBorder="1" applyAlignment="1" applyProtection="1">
      <alignment vertical="center"/>
    </xf>
    <xf numFmtId="0" fontId="7" fillId="4" borderId="28" xfId="0" applyFont="1" applyFill="1" applyBorder="1" applyAlignment="1" applyProtection="1">
      <alignment horizontal="right" vertical="center"/>
    </xf>
    <xf numFmtId="173" fontId="7" fillId="4" borderId="28" xfId="0" applyNumberFormat="1" applyFont="1" applyFill="1" applyBorder="1" applyAlignment="1" applyProtection="1">
      <alignment vertical="center"/>
    </xf>
    <xf numFmtId="172" fontId="7" fillId="4" borderId="28" xfId="0" applyNumberFormat="1" applyFont="1" applyFill="1" applyBorder="1" applyAlignment="1" applyProtection="1">
      <alignment vertical="center"/>
    </xf>
    <xf numFmtId="0" fontId="10" fillId="7" borderId="0" xfId="0" applyFont="1" applyFill="1" applyAlignment="1" applyProtection="1">
      <alignment horizontal="center" vertical="center"/>
    </xf>
    <xf numFmtId="0" fontId="2" fillId="4" borderId="3" xfId="0" applyFont="1" applyFill="1" applyBorder="1" applyAlignment="1" applyProtection="1">
      <alignment vertical="center"/>
    </xf>
    <xf numFmtId="0" fontId="2" fillId="4" borderId="28" xfId="0" applyFont="1" applyFill="1" applyBorder="1" applyAlignment="1" applyProtection="1">
      <alignment vertical="center"/>
    </xf>
    <xf numFmtId="0" fontId="9" fillId="4" borderId="28" xfId="0" applyFont="1" applyFill="1" applyBorder="1" applyAlignment="1" applyProtection="1">
      <alignment horizontal="right" vertical="center"/>
    </xf>
    <xf numFmtId="0" fontId="2" fillId="8" borderId="0" xfId="0" applyFont="1" applyFill="1" applyAlignment="1" applyProtection="1">
      <alignment horizontal="center" vertical="center"/>
    </xf>
    <xf numFmtId="0" fontId="2" fillId="4" borderId="17" xfId="0" applyFont="1" applyFill="1" applyBorder="1" applyAlignment="1" applyProtection="1">
      <alignment vertical="center"/>
    </xf>
    <xf numFmtId="0" fontId="7" fillId="4" borderId="17" xfId="0" applyFont="1" applyFill="1" applyBorder="1" applyAlignment="1" applyProtection="1">
      <alignment horizontal="right" vertical="center"/>
    </xf>
    <xf numFmtId="172" fontId="7" fillId="4" borderId="17" xfId="0" applyNumberFormat="1" applyFont="1" applyFill="1" applyBorder="1" applyAlignment="1" applyProtection="1">
      <alignment vertical="center"/>
    </xf>
    <xf numFmtId="0" fontId="8" fillId="4" borderId="0" xfId="0" applyFont="1" applyFill="1" applyAlignment="1" applyProtection="1">
      <alignment horizontal="right" vertical="center"/>
    </xf>
    <xf numFmtId="0" fontId="2" fillId="5" borderId="0" xfId="0" applyFont="1" applyFill="1" applyAlignment="1" applyProtection="1">
      <alignment vertical="center"/>
    </xf>
    <xf numFmtId="0" fontId="2" fillId="4" borderId="23" xfId="0" applyFont="1" applyFill="1" applyBorder="1" applyAlignment="1" applyProtection="1">
      <alignment vertical="center"/>
    </xf>
    <xf numFmtId="0" fontId="2" fillId="4" borderId="23" xfId="0" applyFont="1" applyFill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vertical="center"/>
    </xf>
  </cellXfs>
  <cellStyles count="1">
    <cellStyle name="Standard" xfId="0" builtinId="0"/>
  </cellStyles>
  <dxfs count="3">
    <dxf>
      <fill>
        <patternFill>
          <bgColor indexed="50"/>
        </patternFill>
      </fill>
    </dxf>
    <dxf>
      <fill>
        <patternFill>
          <bgColor indexed="47"/>
        </patternFill>
      </fill>
    </dxf>
    <dxf>
      <fill>
        <patternFill>
          <bgColor indexed="26"/>
        </patternFill>
      </fill>
    </dxf>
  </dxfs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4</xdr:row>
      <xdr:rowOff>161925</xdr:rowOff>
    </xdr:from>
    <xdr:to>
      <xdr:col>11</xdr:col>
      <xdr:colOff>816288</xdr:colOff>
      <xdr:row>7</xdr:row>
      <xdr:rowOff>171450</xdr:rowOff>
    </xdr:to>
    <xdr:pic>
      <xdr:nvPicPr>
        <xdr:cNvPr id="2" name="Grafik 1" descr="B004_DSLogo02.t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5591175" y="523875"/>
          <a:ext cx="578163" cy="581025"/>
        </a:xfrm>
        <a:prstGeom prst="rect">
          <a:avLst/>
        </a:prstGeom>
      </xdr:spPr>
    </xdr:pic>
    <xdr:clientData/>
  </xdr:twoCellAnchor>
  <xdr:oneCellAnchor>
    <xdr:from>
      <xdr:col>4</xdr:col>
      <xdr:colOff>57150</xdr:colOff>
      <xdr:row>29</xdr:row>
      <xdr:rowOff>76200</xdr:rowOff>
    </xdr:from>
    <xdr:ext cx="5281382" cy="248851"/>
    <xdr:sp macro="" textlink="">
      <xdr:nvSpPr>
        <xdr:cNvPr id="3" name="Textfeld 2"/>
        <xdr:cNvSpPr txBox="1"/>
      </xdr:nvSpPr>
      <xdr:spPr>
        <a:xfrm>
          <a:off x="1181100" y="47339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O30"/>
  <sheetViews>
    <sheetView tabSelected="1" workbookViewId="0"/>
  </sheetViews>
  <sheetFormatPr baseColWidth="10" defaultRowHeight="15"/>
  <cols>
    <col min="1" max="1" width="3.7109375" style="60" customWidth="1"/>
    <col min="2" max="2" width="3.7109375" style="59" customWidth="1"/>
    <col min="3" max="3" width="2.7109375" style="60" customWidth="1"/>
    <col min="4" max="4" width="6.7109375" style="60" customWidth="1"/>
    <col min="5" max="5" width="6.140625" style="61" customWidth="1"/>
    <col min="6" max="6" width="12.85546875" style="61" customWidth="1"/>
    <col min="7" max="7" width="2.5703125" style="61" customWidth="1"/>
    <col min="8" max="8" width="17.85546875" style="60" customWidth="1"/>
    <col min="9" max="9" width="8.28515625" style="60" customWidth="1"/>
    <col min="10" max="10" width="7.42578125" style="60" customWidth="1"/>
    <col min="11" max="11" width="8.28515625" style="60" customWidth="1"/>
    <col min="12" max="12" width="13" style="60" customWidth="1"/>
    <col min="13" max="13" width="6.7109375" style="60" customWidth="1"/>
    <col min="14" max="14" width="2.7109375" style="60" customWidth="1"/>
    <col min="15" max="15" width="7.85546875" style="59" customWidth="1"/>
    <col min="16" max="16384" width="11.42578125" style="60"/>
  </cols>
  <sheetData>
    <row r="1" spans="2:15" ht="5.0999999999999996" customHeight="1"/>
    <row r="2" spans="2:15" ht="5.0999999999999996" customHeight="1"/>
    <row r="3" spans="2:15" s="63" customFormat="1">
      <c r="B3" s="62"/>
      <c r="E3" s="64"/>
      <c r="F3" s="64"/>
      <c r="G3" s="64"/>
      <c r="H3" s="65">
        <v>6</v>
      </c>
      <c r="I3" s="65">
        <v>2</v>
      </c>
      <c r="J3" s="65"/>
      <c r="K3" s="65">
        <v>3</v>
      </c>
      <c r="L3" s="65"/>
      <c r="O3" s="62"/>
    </row>
    <row r="4" spans="2:15" ht="5.0999999999999996" customHeight="1">
      <c r="H4" s="66"/>
      <c r="I4" s="66"/>
      <c r="J4" s="66"/>
      <c r="K4" s="66"/>
      <c r="L4" s="66"/>
    </row>
    <row r="5" spans="2:15">
      <c r="D5" s="67"/>
      <c r="E5" s="68"/>
      <c r="F5" s="68"/>
      <c r="G5" s="68"/>
      <c r="H5" s="67"/>
      <c r="I5" s="67"/>
      <c r="J5" s="67"/>
      <c r="K5" s="67"/>
      <c r="L5" s="67"/>
      <c r="M5" s="69"/>
    </row>
    <row r="6" spans="2:15">
      <c r="D6" s="67"/>
      <c r="E6" s="70" t="s">
        <v>288</v>
      </c>
      <c r="F6" s="71"/>
      <c r="G6" s="71"/>
      <c r="H6" s="72"/>
      <c r="I6" s="72"/>
      <c r="J6" s="72"/>
      <c r="K6" s="72"/>
      <c r="L6" s="72"/>
      <c r="M6" s="69"/>
    </row>
    <row r="7" spans="2:15">
      <c r="D7" s="67"/>
      <c r="E7" s="70" t="s">
        <v>313</v>
      </c>
      <c r="F7" s="71"/>
      <c r="G7" s="71"/>
      <c r="H7" s="72"/>
      <c r="I7" s="72"/>
      <c r="J7" s="72"/>
      <c r="K7" s="72"/>
      <c r="L7" s="72"/>
      <c r="M7" s="69"/>
    </row>
    <row r="8" spans="2:15">
      <c r="D8" s="67"/>
      <c r="E8" s="70" t="s">
        <v>287</v>
      </c>
      <c r="F8" s="73"/>
      <c r="G8" s="71"/>
      <c r="H8" s="72"/>
      <c r="I8" s="72"/>
      <c r="J8" s="72"/>
      <c r="K8" s="72"/>
      <c r="L8" s="72"/>
      <c r="M8" s="69"/>
    </row>
    <row r="9" spans="2:15" ht="8.1" customHeight="1">
      <c r="D9" s="67"/>
      <c r="E9" s="71"/>
      <c r="F9" s="71"/>
      <c r="G9" s="71"/>
      <c r="H9" s="72"/>
      <c r="I9" s="72"/>
      <c r="J9" s="72"/>
      <c r="K9" s="72"/>
      <c r="L9" s="72"/>
      <c r="M9" s="69"/>
    </row>
    <row r="10" spans="2:15" ht="8.1" customHeight="1">
      <c r="D10" s="67"/>
      <c r="E10" s="71"/>
      <c r="F10" s="71"/>
      <c r="G10" s="71"/>
      <c r="H10" s="72"/>
      <c r="I10" s="72"/>
      <c r="J10" s="72"/>
      <c r="K10" s="72"/>
      <c r="L10" s="72"/>
      <c r="M10" s="69"/>
    </row>
    <row r="11" spans="2:15" s="75" customFormat="1" ht="15.95" customHeight="1">
      <c r="B11" s="74"/>
      <c r="D11" s="76"/>
      <c r="E11" s="77" t="s">
        <v>170</v>
      </c>
      <c r="F11" s="77" t="s">
        <v>290</v>
      </c>
      <c r="G11" s="78"/>
      <c r="H11" s="79" t="s">
        <v>171</v>
      </c>
      <c r="I11" s="77" t="s">
        <v>284</v>
      </c>
      <c r="J11" s="77" t="s">
        <v>285</v>
      </c>
      <c r="K11" s="77" t="s">
        <v>289</v>
      </c>
      <c r="L11" s="77" t="s">
        <v>286</v>
      </c>
      <c r="M11" s="80"/>
      <c r="O11" s="74"/>
    </row>
    <row r="12" spans="2:15" ht="14.1" customHeight="1">
      <c r="D12" s="67"/>
      <c r="E12" s="81">
        <v>1</v>
      </c>
      <c r="F12" s="82"/>
      <c r="G12" s="83"/>
      <c r="H12" s="84"/>
      <c r="I12" s="83"/>
      <c r="J12" s="85"/>
      <c r="K12" s="86"/>
      <c r="L12" s="86"/>
      <c r="M12" s="69"/>
    </row>
    <row r="13" spans="2:15" ht="14.1" customHeight="1">
      <c r="D13" s="67"/>
      <c r="E13" s="87">
        <v>2</v>
      </c>
      <c r="F13" s="88"/>
      <c r="G13" s="89"/>
      <c r="H13" s="90"/>
      <c r="I13" s="89"/>
      <c r="J13" s="91"/>
      <c r="K13" s="92"/>
      <c r="L13" s="92"/>
      <c r="M13" s="69"/>
    </row>
    <row r="14" spans="2:15" ht="14.1" customHeight="1">
      <c r="D14" s="67"/>
      <c r="E14" s="87">
        <v>3</v>
      </c>
      <c r="F14" s="88"/>
      <c r="G14" s="89"/>
      <c r="H14" s="90"/>
      <c r="I14" s="89"/>
      <c r="J14" s="91"/>
      <c r="K14" s="92"/>
      <c r="L14" s="92"/>
      <c r="M14" s="69"/>
    </row>
    <row r="15" spans="2:15" ht="14.1" customHeight="1">
      <c r="D15" s="67"/>
      <c r="E15" s="87">
        <v>4</v>
      </c>
      <c r="F15" s="88"/>
      <c r="G15" s="89"/>
      <c r="H15" s="90"/>
      <c r="I15" s="89"/>
      <c r="J15" s="91"/>
      <c r="K15" s="92"/>
      <c r="L15" s="92"/>
      <c r="M15" s="69"/>
    </row>
    <row r="16" spans="2:15" ht="14.1" customHeight="1">
      <c r="D16" s="67"/>
      <c r="E16" s="87">
        <v>5</v>
      </c>
      <c r="F16" s="88"/>
      <c r="G16" s="89"/>
      <c r="H16" s="90"/>
      <c r="I16" s="89"/>
      <c r="J16" s="91"/>
      <c r="K16" s="92"/>
      <c r="L16" s="92"/>
      <c r="M16" s="69"/>
    </row>
    <row r="17" spans="4:15" ht="14.1" customHeight="1">
      <c r="D17" s="67"/>
      <c r="E17" s="87">
        <v>6</v>
      </c>
      <c r="F17" s="88"/>
      <c r="G17" s="89"/>
      <c r="H17" s="90"/>
      <c r="I17" s="89"/>
      <c r="J17" s="91"/>
      <c r="K17" s="92"/>
      <c r="L17" s="92"/>
      <c r="M17" s="69"/>
    </row>
    <row r="18" spans="4:15" ht="14.1" customHeight="1">
      <c r="D18" s="67"/>
      <c r="E18" s="87">
        <v>7</v>
      </c>
      <c r="F18" s="88"/>
      <c r="G18" s="89"/>
      <c r="H18" s="90"/>
      <c r="I18" s="89"/>
      <c r="J18" s="91"/>
      <c r="K18" s="92"/>
      <c r="L18" s="92"/>
      <c r="M18" s="69"/>
    </row>
    <row r="19" spans="4:15" ht="14.1" customHeight="1">
      <c r="D19" s="67"/>
      <c r="E19" s="87">
        <v>8</v>
      </c>
      <c r="F19" s="88"/>
      <c r="G19" s="89"/>
      <c r="H19" s="90"/>
      <c r="I19" s="89"/>
      <c r="J19" s="91"/>
      <c r="K19" s="92"/>
      <c r="L19" s="92"/>
      <c r="M19" s="69"/>
    </row>
    <row r="20" spans="4:15" ht="14.1" customHeight="1">
      <c r="D20" s="67"/>
      <c r="E20" s="87">
        <v>9</v>
      </c>
      <c r="F20" s="88"/>
      <c r="G20" s="89"/>
      <c r="H20" s="90"/>
      <c r="I20" s="89"/>
      <c r="J20" s="91"/>
      <c r="K20" s="92"/>
      <c r="L20" s="92"/>
      <c r="M20" s="69"/>
    </row>
    <row r="21" spans="4:15" ht="14.1" customHeight="1">
      <c r="D21" s="67"/>
      <c r="E21" s="93">
        <v>10</v>
      </c>
      <c r="F21" s="94"/>
      <c r="G21" s="95"/>
      <c r="H21" s="96"/>
      <c r="I21" s="95"/>
      <c r="J21" s="97"/>
      <c r="K21" s="98"/>
      <c r="L21" s="98"/>
      <c r="M21" s="69"/>
    </row>
    <row r="22" spans="4:15" ht="15" customHeight="1">
      <c r="D22" s="67"/>
      <c r="E22" s="99"/>
      <c r="F22" s="99"/>
      <c r="G22" s="99"/>
      <c r="H22" s="100"/>
      <c r="I22" s="101" t="s">
        <v>300</v>
      </c>
      <c r="J22" s="102"/>
      <c r="K22" s="100"/>
      <c r="L22" s="103"/>
      <c r="M22" s="69"/>
      <c r="O22" s="104" t="s">
        <v>304</v>
      </c>
    </row>
    <row r="23" spans="4:15" ht="15" customHeight="1">
      <c r="D23" s="67"/>
      <c r="E23" s="68"/>
      <c r="F23" s="68"/>
      <c r="G23" s="68"/>
      <c r="H23" s="67"/>
      <c r="I23" s="105"/>
      <c r="J23" s="106"/>
      <c r="K23" s="107"/>
      <c r="L23" s="103"/>
      <c r="M23" s="69"/>
      <c r="O23" s="108"/>
    </row>
    <row r="24" spans="4:15" ht="17.25" customHeight="1" thickBot="1">
      <c r="D24" s="67"/>
      <c r="E24" s="68"/>
      <c r="F24" s="68"/>
      <c r="G24" s="68"/>
      <c r="H24" s="67"/>
      <c r="I24" s="67"/>
      <c r="J24" s="109"/>
      <c r="K24" s="110" t="s">
        <v>305</v>
      </c>
      <c r="L24" s="111"/>
      <c r="M24" s="69"/>
    </row>
    <row r="25" spans="4:15" ht="5.0999999999999996" customHeight="1" thickTop="1">
      <c r="D25" s="67"/>
      <c r="E25" s="67"/>
      <c r="F25" s="68"/>
      <c r="G25" s="68"/>
      <c r="H25" s="67"/>
      <c r="I25" s="67"/>
      <c r="J25" s="67"/>
      <c r="K25" s="67"/>
      <c r="L25" s="67"/>
      <c r="M25" s="69"/>
    </row>
    <row r="26" spans="4:15">
      <c r="D26" s="67"/>
      <c r="E26" s="67"/>
      <c r="F26" s="68"/>
      <c r="G26" s="68"/>
      <c r="H26" s="68"/>
      <c r="I26" s="68"/>
      <c r="J26" s="68"/>
      <c r="K26" s="68"/>
      <c r="L26" s="68"/>
      <c r="M26" s="69"/>
      <c r="O26" s="104" t="s">
        <v>295</v>
      </c>
    </row>
    <row r="27" spans="4:15" ht="15" customHeight="1">
      <c r="D27" s="67"/>
      <c r="E27" s="112"/>
      <c r="F27" s="112"/>
      <c r="G27" s="68"/>
      <c r="H27" s="67"/>
      <c r="I27" s="67"/>
      <c r="J27" s="67"/>
      <c r="K27" s="67"/>
      <c r="L27" s="112"/>
      <c r="M27" s="69"/>
      <c r="O27" s="113"/>
    </row>
    <row r="28" spans="4:15">
      <c r="D28" s="67"/>
      <c r="E28" s="68"/>
      <c r="F28" s="68"/>
      <c r="G28" s="68"/>
      <c r="H28" s="67"/>
      <c r="I28" s="67"/>
      <c r="J28" s="67"/>
      <c r="K28" s="67"/>
      <c r="L28" s="67"/>
      <c r="M28" s="69"/>
    </row>
    <row r="29" spans="4:15" ht="15.75" thickBot="1">
      <c r="D29" s="114"/>
      <c r="E29" s="115"/>
      <c r="F29" s="115"/>
      <c r="G29" s="115"/>
      <c r="H29" s="114"/>
      <c r="I29" s="114"/>
      <c r="J29" s="114"/>
      <c r="K29" s="114"/>
      <c r="L29" s="114"/>
      <c r="M29" s="116"/>
    </row>
    <row r="30" spans="4:15" ht="15.75" thickTop="1"/>
  </sheetData>
  <sheetProtection selectLockedCells="1"/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1:I130"/>
  <sheetViews>
    <sheetView workbookViewId="0">
      <pane ySplit="10" topLeftCell="A11" activePane="bottomLeft" state="frozen"/>
      <selection activeCell="D1" sqref="D1"/>
      <selection pane="bottomLeft"/>
    </sheetView>
  </sheetViews>
  <sheetFormatPr baseColWidth="10" defaultRowHeight="15"/>
  <cols>
    <col min="1" max="4" width="1.7109375" style="51" customWidth="1"/>
    <col min="5" max="5" width="12" style="51" bestFit="1" customWidth="1"/>
    <col min="6" max="6" width="2.42578125" style="51" customWidth="1"/>
    <col min="7" max="7" width="6.5703125" style="51" bestFit="1" customWidth="1"/>
    <col min="8" max="8" width="2.5703125" style="51" customWidth="1"/>
    <col min="9" max="9" width="29.28515625" style="51" bestFit="1" customWidth="1"/>
    <col min="10" max="16384" width="11.42578125" style="51"/>
  </cols>
  <sheetData>
    <row r="1" spans="5:9" ht="8.1" customHeight="1"/>
    <row r="2" spans="5:9" ht="8.1" customHeight="1"/>
    <row r="3" spans="5:9" ht="8.1" customHeight="1"/>
    <row r="4" spans="5:9" ht="8.1" customHeight="1"/>
    <row r="5" spans="5:9" ht="8.1" customHeight="1"/>
    <row r="6" spans="5:9" ht="8.1" customHeight="1"/>
    <row r="7" spans="5:9" ht="8.1" customHeight="1"/>
    <row r="8" spans="5:9" ht="8.1" customHeight="1"/>
    <row r="9" spans="5:9" ht="8.1" customHeight="1"/>
    <row r="10" spans="5:9" s="58" customFormat="1">
      <c r="E10" s="50" t="s">
        <v>282</v>
      </c>
      <c r="G10" s="52" t="s">
        <v>294</v>
      </c>
      <c r="I10" s="52" t="s">
        <v>296</v>
      </c>
    </row>
    <row r="11" spans="5:9">
      <c r="E11" s="53" t="s">
        <v>180</v>
      </c>
      <c r="G11" s="53">
        <v>2</v>
      </c>
      <c r="I11" s="53" t="s">
        <v>311</v>
      </c>
    </row>
    <row r="12" spans="5:9">
      <c r="E12" s="53" t="s">
        <v>181</v>
      </c>
      <c r="G12" s="53">
        <v>14</v>
      </c>
      <c r="I12" s="53" t="s">
        <v>312</v>
      </c>
    </row>
    <row r="13" spans="5:9">
      <c r="E13" s="53" t="s">
        <v>182</v>
      </c>
      <c r="G13" s="53">
        <v>21</v>
      </c>
      <c r="I13" s="54" t="s">
        <v>314</v>
      </c>
    </row>
    <row r="14" spans="5:9">
      <c r="E14" s="53" t="s">
        <v>183</v>
      </c>
      <c r="G14" s="53">
        <v>28</v>
      </c>
    </row>
    <row r="15" spans="5:9">
      <c r="E15" s="53" t="s">
        <v>184</v>
      </c>
      <c r="G15" s="53">
        <v>35</v>
      </c>
    </row>
    <row r="16" spans="5:9">
      <c r="E16" s="53" t="s">
        <v>185</v>
      </c>
      <c r="G16" s="53">
        <v>42</v>
      </c>
    </row>
    <row r="17" spans="5:7">
      <c r="E17" s="53" t="s">
        <v>186</v>
      </c>
      <c r="G17" s="54">
        <v>49</v>
      </c>
    </row>
    <row r="18" spans="5:7">
      <c r="E18" s="53" t="s">
        <v>187</v>
      </c>
    </row>
    <row r="19" spans="5:7">
      <c r="E19" s="53" t="s">
        <v>188</v>
      </c>
    </row>
    <row r="20" spans="5:7">
      <c r="E20" s="53" t="s">
        <v>189</v>
      </c>
    </row>
    <row r="21" spans="5:7">
      <c r="E21" s="53" t="s">
        <v>190</v>
      </c>
    </row>
    <row r="22" spans="5:7">
      <c r="E22" s="53" t="s">
        <v>191</v>
      </c>
    </row>
    <row r="23" spans="5:7">
      <c r="E23" s="53" t="s">
        <v>192</v>
      </c>
    </row>
    <row r="24" spans="5:7">
      <c r="E24" s="53" t="s">
        <v>193</v>
      </c>
    </row>
    <row r="25" spans="5:7">
      <c r="E25" s="53" t="s">
        <v>194</v>
      </c>
    </row>
    <row r="26" spans="5:7">
      <c r="E26" s="53" t="s">
        <v>195</v>
      </c>
    </row>
    <row r="27" spans="5:7">
      <c r="E27" s="53" t="s">
        <v>196</v>
      </c>
    </row>
    <row r="28" spans="5:7">
      <c r="E28" s="53" t="s">
        <v>197</v>
      </c>
    </row>
    <row r="29" spans="5:7">
      <c r="E29" s="53" t="s">
        <v>198</v>
      </c>
    </row>
    <row r="30" spans="5:7">
      <c r="E30" s="53" t="s">
        <v>199</v>
      </c>
    </row>
    <row r="31" spans="5:7">
      <c r="E31" s="53" t="s">
        <v>200</v>
      </c>
    </row>
    <row r="32" spans="5:7">
      <c r="E32" s="53" t="s">
        <v>201</v>
      </c>
    </row>
    <row r="33" spans="5:5">
      <c r="E33" s="53" t="s">
        <v>202</v>
      </c>
    </row>
    <row r="34" spans="5:5">
      <c r="E34" s="53" t="s">
        <v>203</v>
      </c>
    </row>
    <row r="35" spans="5:5">
      <c r="E35" s="53" t="s">
        <v>204</v>
      </c>
    </row>
    <row r="36" spans="5:5">
      <c r="E36" s="53" t="s">
        <v>205</v>
      </c>
    </row>
    <row r="37" spans="5:5">
      <c r="E37" s="53" t="s">
        <v>206</v>
      </c>
    </row>
    <row r="38" spans="5:5">
      <c r="E38" s="53" t="s">
        <v>207</v>
      </c>
    </row>
    <row r="39" spans="5:5">
      <c r="E39" s="53" t="s">
        <v>208</v>
      </c>
    </row>
    <row r="40" spans="5:5">
      <c r="E40" s="53" t="s">
        <v>209</v>
      </c>
    </row>
    <row r="41" spans="5:5">
      <c r="E41" s="53" t="s">
        <v>210</v>
      </c>
    </row>
    <row r="42" spans="5:5">
      <c r="E42" s="53" t="s">
        <v>211</v>
      </c>
    </row>
    <row r="43" spans="5:5">
      <c r="E43" s="53" t="s">
        <v>212</v>
      </c>
    </row>
    <row r="44" spans="5:5">
      <c r="E44" s="53" t="s">
        <v>213</v>
      </c>
    </row>
    <row r="45" spans="5:5">
      <c r="E45" s="53" t="s">
        <v>214</v>
      </c>
    </row>
    <row r="46" spans="5:5">
      <c r="E46" s="53" t="s">
        <v>215</v>
      </c>
    </row>
    <row r="47" spans="5:5">
      <c r="E47" s="53" t="s">
        <v>216</v>
      </c>
    </row>
    <row r="48" spans="5:5">
      <c r="E48" s="53" t="s">
        <v>217</v>
      </c>
    </row>
    <row r="49" spans="5:5">
      <c r="E49" s="53" t="s">
        <v>218</v>
      </c>
    </row>
    <row r="50" spans="5:5">
      <c r="E50" s="53" t="s">
        <v>219</v>
      </c>
    </row>
    <row r="51" spans="5:5">
      <c r="E51" s="53" t="s">
        <v>220</v>
      </c>
    </row>
    <row r="52" spans="5:5">
      <c r="E52" s="53" t="s">
        <v>221</v>
      </c>
    </row>
    <row r="53" spans="5:5">
      <c r="E53" s="53" t="s">
        <v>222</v>
      </c>
    </row>
    <row r="54" spans="5:5">
      <c r="E54" s="53" t="s">
        <v>223</v>
      </c>
    </row>
    <row r="55" spans="5:5">
      <c r="E55" s="53" t="s">
        <v>224</v>
      </c>
    </row>
    <row r="56" spans="5:5">
      <c r="E56" s="53" t="s">
        <v>225</v>
      </c>
    </row>
    <row r="57" spans="5:5">
      <c r="E57" s="53" t="s">
        <v>226</v>
      </c>
    </row>
    <row r="58" spans="5:5">
      <c r="E58" s="53" t="s">
        <v>227</v>
      </c>
    </row>
    <row r="59" spans="5:5">
      <c r="E59" s="53" t="s">
        <v>228</v>
      </c>
    </row>
    <row r="60" spans="5:5">
      <c r="E60" s="53" t="s">
        <v>229</v>
      </c>
    </row>
    <row r="61" spans="5:5">
      <c r="E61" s="53" t="s">
        <v>230</v>
      </c>
    </row>
    <row r="62" spans="5:5">
      <c r="E62" s="53" t="s">
        <v>231</v>
      </c>
    </row>
    <row r="63" spans="5:5">
      <c r="E63" s="53" t="s">
        <v>232</v>
      </c>
    </row>
    <row r="64" spans="5:5">
      <c r="E64" s="53" t="s">
        <v>233</v>
      </c>
    </row>
    <row r="65" spans="5:5">
      <c r="E65" s="53" t="s">
        <v>234</v>
      </c>
    </row>
    <row r="66" spans="5:5">
      <c r="E66" s="53" t="s">
        <v>235</v>
      </c>
    </row>
    <row r="67" spans="5:5">
      <c r="E67" s="53" t="s">
        <v>236</v>
      </c>
    </row>
    <row r="68" spans="5:5">
      <c r="E68" s="53" t="s">
        <v>237</v>
      </c>
    </row>
    <row r="69" spans="5:5">
      <c r="E69" s="53" t="s">
        <v>238</v>
      </c>
    </row>
    <row r="70" spans="5:5">
      <c r="E70" s="53" t="s">
        <v>239</v>
      </c>
    </row>
    <row r="71" spans="5:5">
      <c r="E71" s="53" t="s">
        <v>240</v>
      </c>
    </row>
    <row r="72" spans="5:5">
      <c r="E72" s="53" t="s">
        <v>241</v>
      </c>
    </row>
    <row r="73" spans="5:5">
      <c r="E73" s="53" t="s">
        <v>242</v>
      </c>
    </row>
    <row r="74" spans="5:5">
      <c r="E74" s="53" t="s">
        <v>243</v>
      </c>
    </row>
    <row r="75" spans="5:5">
      <c r="E75" s="53" t="s">
        <v>244</v>
      </c>
    </row>
    <row r="76" spans="5:5">
      <c r="E76" s="53" t="s">
        <v>245</v>
      </c>
    </row>
    <row r="77" spans="5:5">
      <c r="E77" s="53" t="s">
        <v>246</v>
      </c>
    </row>
    <row r="78" spans="5:5">
      <c r="E78" s="53" t="s">
        <v>247</v>
      </c>
    </row>
    <row r="79" spans="5:5">
      <c r="E79" s="53" t="s">
        <v>248</v>
      </c>
    </row>
    <row r="80" spans="5:5">
      <c r="E80" s="53" t="s">
        <v>249</v>
      </c>
    </row>
    <row r="81" spans="5:5">
      <c r="E81" s="53" t="s">
        <v>250</v>
      </c>
    </row>
    <row r="82" spans="5:5">
      <c r="E82" s="53" t="s">
        <v>251</v>
      </c>
    </row>
    <row r="83" spans="5:5">
      <c r="E83" s="53" t="s">
        <v>252</v>
      </c>
    </row>
    <row r="84" spans="5:5">
      <c r="E84" s="53" t="s">
        <v>253</v>
      </c>
    </row>
    <row r="85" spans="5:5">
      <c r="E85" s="53" t="s">
        <v>254</v>
      </c>
    </row>
    <row r="86" spans="5:5">
      <c r="E86" s="53" t="s">
        <v>255</v>
      </c>
    </row>
    <row r="87" spans="5:5">
      <c r="E87" s="53" t="s">
        <v>256</v>
      </c>
    </row>
    <row r="88" spans="5:5">
      <c r="E88" s="53" t="s">
        <v>257</v>
      </c>
    </row>
    <row r="89" spans="5:5">
      <c r="E89" s="53" t="s">
        <v>258</v>
      </c>
    </row>
    <row r="90" spans="5:5">
      <c r="E90" s="53" t="s">
        <v>259</v>
      </c>
    </row>
    <row r="91" spans="5:5">
      <c r="E91" s="53" t="s">
        <v>260</v>
      </c>
    </row>
    <row r="92" spans="5:5">
      <c r="E92" s="53" t="s">
        <v>261</v>
      </c>
    </row>
    <row r="93" spans="5:5">
      <c r="E93" s="53" t="s">
        <v>262</v>
      </c>
    </row>
    <row r="94" spans="5:5">
      <c r="E94" s="53" t="s">
        <v>263</v>
      </c>
    </row>
    <row r="95" spans="5:5">
      <c r="E95" s="53" t="s">
        <v>264</v>
      </c>
    </row>
    <row r="96" spans="5:5">
      <c r="E96" s="53" t="s">
        <v>265</v>
      </c>
    </row>
    <row r="97" spans="5:5">
      <c r="E97" s="53" t="s">
        <v>266</v>
      </c>
    </row>
    <row r="98" spans="5:5">
      <c r="E98" s="53" t="s">
        <v>267</v>
      </c>
    </row>
    <row r="99" spans="5:5">
      <c r="E99" s="53" t="s">
        <v>268</v>
      </c>
    </row>
    <row r="100" spans="5:5">
      <c r="E100" s="53" t="s">
        <v>269</v>
      </c>
    </row>
    <row r="101" spans="5:5">
      <c r="E101" s="53" t="s">
        <v>270</v>
      </c>
    </row>
    <row r="102" spans="5:5">
      <c r="E102" s="53" t="s">
        <v>271</v>
      </c>
    </row>
    <row r="103" spans="5:5">
      <c r="E103" s="53" t="s">
        <v>272</v>
      </c>
    </row>
    <row r="104" spans="5:5">
      <c r="E104" s="53" t="s">
        <v>273</v>
      </c>
    </row>
    <row r="105" spans="5:5">
      <c r="E105" s="53" t="s">
        <v>274</v>
      </c>
    </row>
    <row r="106" spans="5:5">
      <c r="E106" s="55" t="s">
        <v>283</v>
      </c>
    </row>
    <row r="107" spans="5:5">
      <c r="E107" s="55" t="s">
        <v>283</v>
      </c>
    </row>
    <row r="108" spans="5:5">
      <c r="E108" s="55" t="s">
        <v>283</v>
      </c>
    </row>
    <row r="109" spans="5:5">
      <c r="E109" s="55" t="s">
        <v>283</v>
      </c>
    </row>
    <row r="110" spans="5:5">
      <c r="E110" s="55" t="s">
        <v>283</v>
      </c>
    </row>
    <row r="111" spans="5:5">
      <c r="E111" s="55" t="s">
        <v>283</v>
      </c>
    </row>
    <row r="112" spans="5:5">
      <c r="E112" s="55" t="s">
        <v>283</v>
      </c>
    </row>
    <row r="113" spans="5:5">
      <c r="E113" s="55" t="s">
        <v>283</v>
      </c>
    </row>
    <row r="114" spans="5:5">
      <c r="E114" s="55" t="s">
        <v>283</v>
      </c>
    </row>
    <row r="115" spans="5:5">
      <c r="E115" s="55" t="s">
        <v>283</v>
      </c>
    </row>
    <row r="116" spans="5:5">
      <c r="E116" s="55" t="s">
        <v>283</v>
      </c>
    </row>
    <row r="117" spans="5:5">
      <c r="E117" s="55" t="s">
        <v>283</v>
      </c>
    </row>
    <row r="118" spans="5:5">
      <c r="E118" s="55" t="s">
        <v>283</v>
      </c>
    </row>
    <row r="119" spans="5:5">
      <c r="E119" s="55" t="s">
        <v>283</v>
      </c>
    </row>
    <row r="120" spans="5:5">
      <c r="E120" s="55" t="s">
        <v>283</v>
      </c>
    </row>
    <row r="121" spans="5:5">
      <c r="E121" s="55" t="s">
        <v>283</v>
      </c>
    </row>
    <row r="122" spans="5:5">
      <c r="E122" s="55" t="s">
        <v>283</v>
      </c>
    </row>
    <row r="123" spans="5:5">
      <c r="E123" s="55" t="s">
        <v>283</v>
      </c>
    </row>
    <row r="124" spans="5:5">
      <c r="E124" s="55" t="s">
        <v>283</v>
      </c>
    </row>
    <row r="125" spans="5:5">
      <c r="E125" s="55" t="s">
        <v>283</v>
      </c>
    </row>
    <row r="126" spans="5:5">
      <c r="E126" s="55" t="s">
        <v>283</v>
      </c>
    </row>
    <row r="127" spans="5:5">
      <c r="E127" s="55" t="s">
        <v>283</v>
      </c>
    </row>
    <row r="128" spans="5:5">
      <c r="E128" s="55" t="s">
        <v>283</v>
      </c>
    </row>
    <row r="129" spans="5:5">
      <c r="E129" s="55" t="s">
        <v>283</v>
      </c>
    </row>
    <row r="130" spans="5:5">
      <c r="E130" s="56" t="s">
        <v>283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K1:Y131"/>
  <sheetViews>
    <sheetView showGridLines="0" zoomScaleNormal="100" workbookViewId="0">
      <pane ySplit="11" topLeftCell="A12" activePane="bottomLeft" state="frozenSplit"/>
      <selection pane="bottomLeft"/>
    </sheetView>
  </sheetViews>
  <sheetFormatPr baseColWidth="10" defaultRowHeight="15"/>
  <cols>
    <col min="1" max="10" width="0.85546875" style="8" customWidth="1"/>
    <col min="11" max="11" width="4" style="3" bestFit="1" customWidth="1"/>
    <col min="12" max="12" width="14.7109375" style="8" bestFit="1" customWidth="1"/>
    <col min="13" max="13" width="11.42578125" style="8" bestFit="1" customWidth="1"/>
    <col min="14" max="14" width="5.28515625" style="8" bestFit="1" customWidth="1"/>
    <col min="15" max="15" width="5.140625" style="9" bestFit="1" customWidth="1"/>
    <col min="16" max="16" width="13.5703125" style="9" customWidth="1"/>
    <col min="17" max="17" width="5.28515625" style="9" bestFit="1" customWidth="1"/>
    <col min="18" max="18" width="5.85546875" style="8" bestFit="1" customWidth="1"/>
    <col min="19" max="19" width="6.42578125" style="6" bestFit="1" customWidth="1"/>
    <col min="20" max="20" width="9.42578125" style="10" customWidth="1"/>
    <col min="21" max="21" width="19.140625" style="8" bestFit="1" customWidth="1"/>
    <col min="22" max="22" width="31.28515625" style="8" bestFit="1" customWidth="1"/>
    <col min="23" max="24" width="11.42578125" style="8"/>
    <col min="25" max="25" width="31.85546875" style="8" bestFit="1" customWidth="1"/>
    <col min="26" max="26" width="15" style="8" bestFit="1" customWidth="1"/>
    <col min="27" max="16384" width="11.42578125" style="8"/>
  </cols>
  <sheetData>
    <row r="1" spans="11:25" ht="5.0999999999999996" customHeight="1">
      <c r="L1" s="4"/>
      <c r="M1" s="4"/>
      <c r="N1" s="4"/>
      <c r="O1" s="5"/>
      <c r="P1" s="5"/>
      <c r="Q1" s="5"/>
      <c r="R1" s="4"/>
      <c r="T1" s="7"/>
      <c r="U1" s="4"/>
    </row>
    <row r="2" spans="11:25" ht="5.0999999999999996" customHeight="1"/>
    <row r="3" spans="11:25" ht="12" customHeight="1">
      <c r="K3" s="11">
        <v>0</v>
      </c>
      <c r="L3" s="11">
        <v>1</v>
      </c>
      <c r="M3" s="11">
        <v>2</v>
      </c>
      <c r="N3" s="11">
        <v>3</v>
      </c>
      <c r="O3" s="11">
        <v>4</v>
      </c>
      <c r="P3" s="11">
        <v>5</v>
      </c>
      <c r="Q3" s="11">
        <v>6</v>
      </c>
      <c r="R3" s="11">
        <v>7</v>
      </c>
      <c r="S3" s="11">
        <v>8</v>
      </c>
      <c r="T3" s="11">
        <v>9</v>
      </c>
      <c r="U3" s="11">
        <v>10</v>
      </c>
      <c r="V3" s="11">
        <v>11</v>
      </c>
    </row>
    <row r="4" spans="11:25" ht="12" customHeight="1">
      <c r="P4" s="12">
        <v>1</v>
      </c>
      <c r="Q4" s="12">
        <v>2</v>
      </c>
      <c r="R4" s="12">
        <v>3</v>
      </c>
      <c r="S4" s="12">
        <v>4</v>
      </c>
      <c r="T4" s="12">
        <v>5</v>
      </c>
      <c r="U4" s="12">
        <v>6</v>
      </c>
      <c r="V4" s="12">
        <v>7</v>
      </c>
    </row>
    <row r="5" spans="11:25" ht="5.0999999999999996" customHeight="1"/>
    <row r="6" spans="11:25" ht="5.0999999999999996" customHeight="1">
      <c r="K6" s="13"/>
      <c r="L6" s="14"/>
      <c r="M6" s="14"/>
      <c r="N6" s="15"/>
      <c r="O6" s="16"/>
      <c r="P6" s="17"/>
      <c r="Q6" s="17"/>
      <c r="R6" s="15"/>
      <c r="S6" s="18"/>
      <c r="T6" s="19"/>
      <c r="U6" s="14"/>
      <c r="V6" s="20"/>
    </row>
    <row r="7" spans="11:25" s="9" customFormat="1" ht="15" customHeight="1">
      <c r="K7" s="21"/>
      <c r="L7" s="22">
        <f>COUNTA(rP1.NamenListe)</f>
        <v>95</v>
      </c>
      <c r="M7" s="23"/>
      <c r="N7" s="24">
        <f>COUNTA(N$12:N$1000)</f>
        <v>18</v>
      </c>
      <c r="O7" s="25">
        <f>COUNTIF(O$12:O$1000,"w")</f>
        <v>63</v>
      </c>
      <c r="P7" s="23"/>
      <c r="Q7" s="23"/>
      <c r="R7" s="26">
        <f>AVERAGE(R$12:R$1000)</f>
        <v>100.63157894736842</v>
      </c>
      <c r="S7" s="27">
        <f ca="1">AVERAGE(S$12:S$1000)</f>
        <v>41.789473684210527</v>
      </c>
      <c r="T7" s="28">
        <f ca="1">TODAY()</f>
        <v>39894</v>
      </c>
      <c r="U7" s="23"/>
      <c r="V7" s="29"/>
    </row>
    <row r="8" spans="11:25" s="9" customFormat="1" ht="15" customHeight="1">
      <c r="K8" s="30"/>
      <c r="L8" s="31"/>
      <c r="M8" s="31"/>
      <c r="N8" s="32"/>
      <c r="O8" s="33">
        <f>COUNTIF(O$12:O$1000,"m")</f>
        <v>32</v>
      </c>
      <c r="P8" s="31"/>
      <c r="Q8" s="31"/>
      <c r="R8" s="32"/>
      <c r="S8" s="34"/>
      <c r="T8" s="35"/>
      <c r="U8" s="31"/>
      <c r="V8" s="36"/>
    </row>
    <row r="9" spans="11:25" ht="5.0999999999999996" customHeight="1"/>
    <row r="10" spans="11:25" ht="5.0999999999999996" customHeight="1"/>
    <row r="11" spans="11:25" s="41" customFormat="1" ht="30" customHeight="1">
      <c r="K11" s="37" t="s">
        <v>170</v>
      </c>
      <c r="L11" s="38" t="s">
        <v>171</v>
      </c>
      <c r="M11" s="38" t="s">
        <v>176</v>
      </c>
      <c r="N11" s="38" t="s">
        <v>172</v>
      </c>
      <c r="O11" s="38" t="s">
        <v>173</v>
      </c>
      <c r="P11" s="38" t="s">
        <v>282</v>
      </c>
      <c r="Q11" s="38" t="s">
        <v>310</v>
      </c>
      <c r="R11" s="38" t="s">
        <v>275</v>
      </c>
      <c r="S11" s="39" t="s">
        <v>177</v>
      </c>
      <c r="T11" s="40" t="s">
        <v>174</v>
      </c>
      <c r="U11" s="38" t="s">
        <v>281</v>
      </c>
      <c r="V11" s="38" t="s">
        <v>178</v>
      </c>
    </row>
    <row r="12" spans="11:25">
      <c r="K12" s="42">
        <v>1</v>
      </c>
      <c r="L12" s="43" t="s">
        <v>93</v>
      </c>
      <c r="M12" s="43" t="s">
        <v>34</v>
      </c>
      <c r="N12" s="44"/>
      <c r="O12" s="45" t="s">
        <v>0</v>
      </c>
      <c r="P12" s="45" t="s">
        <v>204</v>
      </c>
      <c r="Q12" s="46" t="s">
        <v>276</v>
      </c>
      <c r="R12" s="43">
        <v>90</v>
      </c>
      <c r="S12" s="47">
        <f t="shared" ref="S12:S43" ca="1" si="0">DATEDIF($T12,TODAY(),"y")</f>
        <v>26</v>
      </c>
      <c r="T12" s="48">
        <v>30177</v>
      </c>
      <c r="U12" s="43" t="str">
        <f t="shared" ref="U12:U43" si="1">IF($O12="w","Frau","Herr")&amp;IF(ISBLANK($N12),""," "&amp;$N12)&amp;" "&amp;$L12</f>
        <v>Frau Adler</v>
      </c>
      <c r="V12" s="43" t="str">
        <f t="shared" ref="V12:V43" si="2">IF($O12="w","Sehr geehrte ","Sehr geehrter ")&amp;$U12</f>
        <v>Sehr geehrte Frau Adler</v>
      </c>
    </row>
    <row r="13" spans="11:25">
      <c r="K13" s="42">
        <v>2</v>
      </c>
      <c r="L13" s="43" t="s">
        <v>141</v>
      </c>
      <c r="M13" s="43" t="s">
        <v>50</v>
      </c>
      <c r="N13" s="44"/>
      <c r="O13" s="45" t="s">
        <v>0</v>
      </c>
      <c r="P13" s="45" t="s">
        <v>197</v>
      </c>
      <c r="Q13" s="46" t="s">
        <v>277</v>
      </c>
      <c r="R13" s="43">
        <v>80</v>
      </c>
      <c r="S13" s="47">
        <f t="shared" ca="1" si="0"/>
        <v>36</v>
      </c>
      <c r="T13" s="48">
        <v>26689</v>
      </c>
      <c r="U13" s="43" t="str">
        <f t="shared" si="1"/>
        <v>Frau Allweiss</v>
      </c>
      <c r="V13" s="43" t="str">
        <f t="shared" si="2"/>
        <v>Sehr geehrte Frau Allweiss</v>
      </c>
    </row>
    <row r="14" spans="11:25">
      <c r="K14" s="42">
        <v>3</v>
      </c>
      <c r="L14" s="43" t="s">
        <v>94</v>
      </c>
      <c r="M14" s="43" t="s">
        <v>36</v>
      </c>
      <c r="N14" s="44"/>
      <c r="O14" s="45" t="s">
        <v>0</v>
      </c>
      <c r="P14" s="45" t="s">
        <v>258</v>
      </c>
      <c r="Q14" s="46" t="s">
        <v>278</v>
      </c>
      <c r="R14" s="43">
        <v>110</v>
      </c>
      <c r="S14" s="47">
        <f t="shared" ca="1" si="0"/>
        <v>47</v>
      </c>
      <c r="T14" s="48">
        <v>22388</v>
      </c>
      <c r="U14" s="43" t="str">
        <f t="shared" si="1"/>
        <v>Frau Bader</v>
      </c>
      <c r="V14" s="43" t="str">
        <f t="shared" si="2"/>
        <v>Sehr geehrte Frau Bader</v>
      </c>
      <c r="Y14" s="57"/>
    </row>
    <row r="15" spans="11:25">
      <c r="K15" s="42">
        <v>4</v>
      </c>
      <c r="L15" s="43" t="s">
        <v>107</v>
      </c>
      <c r="M15" s="43" t="s">
        <v>55</v>
      </c>
      <c r="N15" s="44"/>
      <c r="O15" s="45" t="s">
        <v>0</v>
      </c>
      <c r="P15" s="45" t="s">
        <v>206</v>
      </c>
      <c r="Q15" s="46" t="s">
        <v>277</v>
      </c>
      <c r="R15" s="43">
        <v>80</v>
      </c>
      <c r="S15" s="47">
        <f t="shared" ca="1" si="0"/>
        <v>37</v>
      </c>
      <c r="T15" s="48">
        <v>26131</v>
      </c>
      <c r="U15" s="43" t="str">
        <f t="shared" si="1"/>
        <v>Frau Becker</v>
      </c>
      <c r="V15" s="43" t="str">
        <f t="shared" si="2"/>
        <v>Sehr geehrte Frau Becker</v>
      </c>
      <c r="Y15" s="57"/>
    </row>
    <row r="16" spans="11:25">
      <c r="K16" s="42">
        <v>5</v>
      </c>
      <c r="L16" s="43" t="s">
        <v>108</v>
      </c>
      <c r="M16" s="43" t="s">
        <v>50</v>
      </c>
      <c r="N16" s="44"/>
      <c r="O16" s="45" t="s">
        <v>0</v>
      </c>
      <c r="P16" s="45" t="s">
        <v>238</v>
      </c>
      <c r="Q16" s="46" t="s">
        <v>276</v>
      </c>
      <c r="R16" s="43">
        <v>80</v>
      </c>
      <c r="S16" s="47">
        <f t="shared" ca="1" si="0"/>
        <v>33</v>
      </c>
      <c r="T16" s="48">
        <v>27580</v>
      </c>
      <c r="U16" s="43" t="str">
        <f t="shared" si="1"/>
        <v>Frau Beeger</v>
      </c>
      <c r="V16" s="43" t="str">
        <f t="shared" si="2"/>
        <v>Sehr geehrte Frau Beeger</v>
      </c>
      <c r="Y16" s="57"/>
    </row>
    <row r="17" spans="11:25">
      <c r="K17" s="42">
        <v>6</v>
      </c>
      <c r="L17" s="43" t="s">
        <v>81</v>
      </c>
      <c r="M17" s="43" t="s">
        <v>17</v>
      </c>
      <c r="N17" s="44"/>
      <c r="O17" s="45" t="s">
        <v>0</v>
      </c>
      <c r="P17" s="45" t="s">
        <v>205</v>
      </c>
      <c r="Q17" s="46" t="s">
        <v>278</v>
      </c>
      <c r="R17" s="43">
        <v>120</v>
      </c>
      <c r="S17" s="47">
        <f t="shared" ca="1" si="0"/>
        <v>53</v>
      </c>
      <c r="T17" s="48">
        <v>20287</v>
      </c>
      <c r="U17" s="43" t="str">
        <f t="shared" si="1"/>
        <v>Frau Bohr</v>
      </c>
      <c r="V17" s="43" t="str">
        <f t="shared" si="2"/>
        <v>Sehr geehrte Frau Bohr</v>
      </c>
      <c r="Y17" s="57"/>
    </row>
    <row r="18" spans="11:25">
      <c r="K18" s="42">
        <v>7</v>
      </c>
      <c r="L18" s="43" t="s">
        <v>81</v>
      </c>
      <c r="M18" s="43" t="s">
        <v>47</v>
      </c>
      <c r="N18" s="44" t="s">
        <v>1</v>
      </c>
      <c r="O18" s="45" t="s">
        <v>2</v>
      </c>
      <c r="P18" s="45" t="s">
        <v>244</v>
      </c>
      <c r="Q18" s="46" t="s">
        <v>279</v>
      </c>
      <c r="R18" s="43">
        <v>100</v>
      </c>
      <c r="S18" s="47">
        <f t="shared" ca="1" si="0"/>
        <v>39</v>
      </c>
      <c r="T18" s="48">
        <v>25406</v>
      </c>
      <c r="U18" s="43" t="str">
        <f t="shared" si="1"/>
        <v>Herr Dr. Bohr</v>
      </c>
      <c r="V18" s="43" t="str">
        <f t="shared" si="2"/>
        <v>Sehr geehrter Herr Dr. Bohr</v>
      </c>
      <c r="Y18" s="57"/>
    </row>
    <row r="19" spans="11:25">
      <c r="K19" s="42">
        <v>8</v>
      </c>
      <c r="L19" s="43" t="s">
        <v>142</v>
      </c>
      <c r="M19" s="43" t="s">
        <v>30</v>
      </c>
      <c r="N19" s="44"/>
      <c r="O19" s="45" t="s">
        <v>2</v>
      </c>
      <c r="P19" s="45" t="s">
        <v>199</v>
      </c>
      <c r="Q19" s="46" t="s">
        <v>279</v>
      </c>
      <c r="R19" s="43">
        <v>90</v>
      </c>
      <c r="S19" s="47">
        <f t="shared" ca="1" si="0"/>
        <v>48</v>
      </c>
      <c r="T19" s="48">
        <v>22066</v>
      </c>
      <c r="U19" s="43" t="str">
        <f t="shared" si="1"/>
        <v>Herr Briechle</v>
      </c>
      <c r="V19" s="43" t="str">
        <f t="shared" si="2"/>
        <v>Sehr geehrter Herr Briechle</v>
      </c>
      <c r="Y19" s="57"/>
    </row>
    <row r="20" spans="11:25">
      <c r="K20" s="42">
        <v>9</v>
      </c>
      <c r="L20" s="43" t="s">
        <v>179</v>
      </c>
      <c r="M20" s="43" t="s">
        <v>52</v>
      </c>
      <c r="N20" s="44"/>
      <c r="O20" s="45" t="s">
        <v>2</v>
      </c>
      <c r="P20" s="45" t="s">
        <v>192</v>
      </c>
      <c r="Q20" s="46" t="s">
        <v>277</v>
      </c>
      <c r="R20" s="43">
        <v>80</v>
      </c>
      <c r="S20" s="47">
        <f t="shared" ca="1" si="0"/>
        <v>36</v>
      </c>
      <c r="T20" s="48">
        <v>26416</v>
      </c>
      <c r="U20" s="43" t="str">
        <f t="shared" si="1"/>
        <v>Herr Brink</v>
      </c>
      <c r="V20" s="43" t="str">
        <f t="shared" si="2"/>
        <v>Sehr geehrter Herr Brink</v>
      </c>
      <c r="Y20" s="57"/>
    </row>
    <row r="21" spans="11:25">
      <c r="K21" s="42">
        <v>10</v>
      </c>
      <c r="L21" s="43" t="s">
        <v>125</v>
      </c>
      <c r="M21" s="43" t="s">
        <v>64</v>
      </c>
      <c r="N21" s="44"/>
      <c r="O21" s="45" t="s">
        <v>2</v>
      </c>
      <c r="P21" s="45" t="s">
        <v>182</v>
      </c>
      <c r="Q21" s="46" t="s">
        <v>277</v>
      </c>
      <c r="R21" s="43">
        <v>80</v>
      </c>
      <c r="S21" s="47">
        <f t="shared" ca="1" si="0"/>
        <v>33</v>
      </c>
      <c r="T21" s="48">
        <v>27826</v>
      </c>
      <c r="U21" s="43" t="str">
        <f t="shared" si="1"/>
        <v>Herr Brommer</v>
      </c>
      <c r="V21" s="43" t="str">
        <f t="shared" si="2"/>
        <v>Sehr geehrter Herr Brommer</v>
      </c>
    </row>
    <row r="22" spans="11:25">
      <c r="K22" s="42">
        <v>11</v>
      </c>
      <c r="L22" s="43" t="s">
        <v>160</v>
      </c>
      <c r="M22" s="43" t="s">
        <v>32</v>
      </c>
      <c r="N22" s="44"/>
      <c r="O22" s="45" t="s">
        <v>0</v>
      </c>
      <c r="P22" s="45" t="s">
        <v>239</v>
      </c>
      <c r="Q22" s="46" t="s">
        <v>278</v>
      </c>
      <c r="R22" s="43">
        <v>120</v>
      </c>
      <c r="S22" s="47">
        <f t="shared" ca="1" si="0"/>
        <v>55</v>
      </c>
      <c r="T22" s="48">
        <v>19721</v>
      </c>
      <c r="U22" s="43" t="str">
        <f t="shared" si="1"/>
        <v>Frau Busch-Renner</v>
      </c>
      <c r="V22" s="43" t="str">
        <f t="shared" si="2"/>
        <v>Sehr geehrte Frau Busch-Renner</v>
      </c>
      <c r="Y22" s="57"/>
    </row>
    <row r="23" spans="11:25">
      <c r="K23" s="42">
        <v>12</v>
      </c>
      <c r="L23" s="43" t="s">
        <v>82</v>
      </c>
      <c r="M23" s="43" t="s">
        <v>35</v>
      </c>
      <c r="N23" s="44"/>
      <c r="O23" s="45" t="s">
        <v>0</v>
      </c>
      <c r="P23" s="45" t="s">
        <v>184</v>
      </c>
      <c r="Q23" s="46" t="s">
        <v>276</v>
      </c>
      <c r="R23" s="43">
        <v>90</v>
      </c>
      <c r="S23" s="47">
        <f t="shared" ca="1" si="0"/>
        <v>50</v>
      </c>
      <c r="T23" s="48">
        <v>21477</v>
      </c>
      <c r="U23" s="43" t="str">
        <f t="shared" si="1"/>
        <v>Frau Cube</v>
      </c>
      <c r="V23" s="43" t="str">
        <f t="shared" si="2"/>
        <v>Sehr geehrte Frau Cube</v>
      </c>
      <c r="Y23" s="57"/>
    </row>
    <row r="24" spans="11:25">
      <c r="K24" s="42">
        <v>13</v>
      </c>
      <c r="L24" s="43" t="s">
        <v>95</v>
      </c>
      <c r="M24" s="43" t="s">
        <v>12</v>
      </c>
      <c r="N24" s="44" t="s">
        <v>1</v>
      </c>
      <c r="O24" s="45" t="s">
        <v>0</v>
      </c>
      <c r="P24" s="45" t="s">
        <v>233</v>
      </c>
      <c r="Q24" s="46" t="s">
        <v>279</v>
      </c>
      <c r="R24" s="43">
        <v>100</v>
      </c>
      <c r="S24" s="47">
        <f t="shared" ca="1" si="0"/>
        <v>39</v>
      </c>
      <c r="T24" s="48">
        <v>25543</v>
      </c>
      <c r="U24" s="43" t="str">
        <f t="shared" si="1"/>
        <v>Frau Dr. Davis</v>
      </c>
      <c r="V24" s="43" t="str">
        <f t="shared" si="2"/>
        <v>Sehr geehrte Frau Dr. Davis</v>
      </c>
      <c r="Y24" s="57"/>
    </row>
    <row r="25" spans="11:25">
      <c r="K25" s="42">
        <v>14</v>
      </c>
      <c r="L25" s="43" t="s">
        <v>143</v>
      </c>
      <c r="M25" s="43" t="s">
        <v>23</v>
      </c>
      <c r="N25" s="44"/>
      <c r="O25" s="45" t="s">
        <v>0</v>
      </c>
      <c r="P25" s="45" t="s">
        <v>269</v>
      </c>
      <c r="Q25" s="46" t="s">
        <v>279</v>
      </c>
      <c r="R25" s="43">
        <v>80</v>
      </c>
      <c r="S25" s="47">
        <f t="shared" ca="1" si="0"/>
        <v>38</v>
      </c>
      <c r="T25" s="48">
        <v>25903</v>
      </c>
      <c r="U25" s="43" t="str">
        <f t="shared" si="1"/>
        <v>Frau Diedrich</v>
      </c>
      <c r="V25" s="43" t="str">
        <f t="shared" si="2"/>
        <v>Sehr geehrte Frau Diedrich</v>
      </c>
    </row>
    <row r="26" spans="11:25">
      <c r="K26" s="42">
        <v>15</v>
      </c>
      <c r="L26" s="43" t="s">
        <v>4</v>
      </c>
      <c r="M26" s="43" t="s">
        <v>79</v>
      </c>
      <c r="N26" s="44"/>
      <c r="O26" s="45" t="s">
        <v>2</v>
      </c>
      <c r="P26" s="45" t="s">
        <v>230</v>
      </c>
      <c r="Q26" s="46" t="s">
        <v>278</v>
      </c>
      <c r="R26" s="43">
        <v>100</v>
      </c>
      <c r="S26" s="47">
        <f t="shared" ca="1" si="0"/>
        <v>30</v>
      </c>
      <c r="T26" s="48">
        <v>28746</v>
      </c>
      <c r="U26" s="43" t="str">
        <f t="shared" si="1"/>
        <v>Herr Domrad</v>
      </c>
      <c r="V26" s="43" t="str">
        <f t="shared" si="2"/>
        <v>Sehr geehrter Herr Domrad</v>
      </c>
    </row>
    <row r="27" spans="11:25">
      <c r="K27" s="42">
        <v>16</v>
      </c>
      <c r="L27" s="43" t="s">
        <v>144</v>
      </c>
      <c r="M27" s="43" t="s">
        <v>14</v>
      </c>
      <c r="N27" s="44"/>
      <c r="O27" s="45" t="s">
        <v>2</v>
      </c>
      <c r="P27" s="45" t="s">
        <v>274</v>
      </c>
      <c r="Q27" s="46" t="s">
        <v>279</v>
      </c>
      <c r="R27" s="43">
        <v>100</v>
      </c>
      <c r="S27" s="47">
        <f t="shared" ca="1" si="0"/>
        <v>51</v>
      </c>
      <c r="T27" s="48">
        <v>21170</v>
      </c>
      <c r="U27" s="43" t="str">
        <f t="shared" si="1"/>
        <v>Herr Dormeier</v>
      </c>
      <c r="V27" s="43" t="str">
        <f t="shared" si="2"/>
        <v>Sehr geehrter Herr Dormeier</v>
      </c>
    </row>
    <row r="28" spans="11:25">
      <c r="K28" s="42">
        <v>17</v>
      </c>
      <c r="L28" s="43" t="s">
        <v>96</v>
      </c>
      <c r="M28" s="43" t="s">
        <v>9</v>
      </c>
      <c r="N28" s="44"/>
      <c r="O28" s="45" t="s">
        <v>0</v>
      </c>
      <c r="P28" s="45" t="s">
        <v>268</v>
      </c>
      <c r="Q28" s="46" t="s">
        <v>278</v>
      </c>
      <c r="R28" s="43">
        <v>110</v>
      </c>
      <c r="S28" s="47">
        <f t="shared" ca="1" si="0"/>
        <v>43</v>
      </c>
      <c r="T28" s="48">
        <v>24017</v>
      </c>
      <c r="U28" s="43" t="str">
        <f t="shared" si="1"/>
        <v>Frau Durst</v>
      </c>
      <c r="V28" s="43" t="str">
        <f t="shared" si="2"/>
        <v>Sehr geehrte Frau Durst</v>
      </c>
    </row>
    <row r="29" spans="11:25">
      <c r="K29" s="42">
        <v>18</v>
      </c>
      <c r="L29" s="43" t="s">
        <v>83</v>
      </c>
      <c r="M29" s="43" t="s">
        <v>29</v>
      </c>
      <c r="N29" s="44" t="s">
        <v>1</v>
      </c>
      <c r="O29" s="45" t="s">
        <v>0</v>
      </c>
      <c r="P29" s="45" t="s">
        <v>216</v>
      </c>
      <c r="Q29" s="46" t="s">
        <v>280</v>
      </c>
      <c r="R29" s="43">
        <v>140</v>
      </c>
      <c r="S29" s="47">
        <f t="shared" ca="1" si="0"/>
        <v>31</v>
      </c>
      <c r="T29" s="48">
        <v>28248</v>
      </c>
      <c r="U29" s="43" t="str">
        <f t="shared" si="1"/>
        <v>Frau Dr. Egli</v>
      </c>
      <c r="V29" s="43" t="str">
        <f t="shared" si="2"/>
        <v>Sehr geehrte Frau Dr. Egli</v>
      </c>
    </row>
    <row r="30" spans="11:25">
      <c r="K30" s="42">
        <v>19</v>
      </c>
      <c r="L30" s="43" t="s">
        <v>150</v>
      </c>
      <c r="M30" s="43" t="s">
        <v>24</v>
      </c>
      <c r="N30" s="44" t="s">
        <v>1</v>
      </c>
      <c r="O30" s="45" t="s">
        <v>0</v>
      </c>
      <c r="P30" s="45" t="s">
        <v>271</v>
      </c>
      <c r="Q30" s="46" t="s">
        <v>279</v>
      </c>
      <c r="R30" s="43">
        <v>120</v>
      </c>
      <c r="S30" s="47">
        <f t="shared" ca="1" si="0"/>
        <v>52</v>
      </c>
      <c r="T30" s="48">
        <v>20644</v>
      </c>
      <c r="U30" s="43" t="str">
        <f t="shared" si="1"/>
        <v>Frau Dr. Faulhaber</v>
      </c>
      <c r="V30" s="43" t="str">
        <f t="shared" si="2"/>
        <v>Sehr geehrte Frau Dr. Faulhaber</v>
      </c>
    </row>
    <row r="31" spans="11:25">
      <c r="K31" s="42">
        <v>20</v>
      </c>
      <c r="L31" s="43" t="s">
        <v>126</v>
      </c>
      <c r="M31" s="43" t="s">
        <v>63</v>
      </c>
      <c r="N31" s="44"/>
      <c r="O31" s="45" t="s">
        <v>0</v>
      </c>
      <c r="P31" s="45" t="s">
        <v>180</v>
      </c>
      <c r="Q31" s="46" t="s">
        <v>278</v>
      </c>
      <c r="R31" s="43">
        <v>100</v>
      </c>
      <c r="S31" s="47">
        <f t="shared" ca="1" si="0"/>
        <v>31</v>
      </c>
      <c r="T31" s="48">
        <v>28353</v>
      </c>
      <c r="U31" s="43" t="str">
        <f t="shared" si="1"/>
        <v>Frau Fischer</v>
      </c>
      <c r="V31" s="43" t="str">
        <f t="shared" si="2"/>
        <v>Sehr geehrte Frau Fischer</v>
      </c>
    </row>
    <row r="32" spans="11:25">
      <c r="K32" s="42">
        <v>21</v>
      </c>
      <c r="L32" s="43" t="s">
        <v>175</v>
      </c>
      <c r="M32" s="43" t="s">
        <v>27</v>
      </c>
      <c r="N32" s="44"/>
      <c r="O32" s="45" t="s">
        <v>0</v>
      </c>
      <c r="P32" s="45" t="s">
        <v>261</v>
      </c>
      <c r="Q32" s="46" t="s">
        <v>276</v>
      </c>
      <c r="R32" s="43">
        <v>80</v>
      </c>
      <c r="S32" s="47">
        <f t="shared" ca="1" si="0"/>
        <v>34</v>
      </c>
      <c r="T32" s="48">
        <v>27295</v>
      </c>
      <c r="U32" s="43" t="str">
        <f t="shared" si="1"/>
        <v>Frau Fissler</v>
      </c>
      <c r="V32" s="43" t="str">
        <f t="shared" si="2"/>
        <v>Sehr geehrte Frau Fissler</v>
      </c>
    </row>
    <row r="33" spans="11:22">
      <c r="K33" s="42">
        <v>22</v>
      </c>
      <c r="L33" s="43" t="s">
        <v>161</v>
      </c>
      <c r="M33" s="43" t="s">
        <v>25</v>
      </c>
      <c r="N33" s="44"/>
      <c r="O33" s="45" t="s">
        <v>0</v>
      </c>
      <c r="P33" s="45" t="s">
        <v>201</v>
      </c>
      <c r="Q33" s="46" t="s">
        <v>276</v>
      </c>
      <c r="R33" s="43">
        <v>90</v>
      </c>
      <c r="S33" s="47">
        <f t="shared" ca="1" si="0"/>
        <v>41</v>
      </c>
      <c r="T33" s="48">
        <v>24755</v>
      </c>
      <c r="U33" s="43" t="str">
        <f t="shared" si="1"/>
        <v>Frau Flammersfeld</v>
      </c>
      <c r="V33" s="43" t="str">
        <f t="shared" si="2"/>
        <v>Sehr geehrte Frau Flammersfeld</v>
      </c>
    </row>
    <row r="34" spans="11:22">
      <c r="K34" s="42">
        <v>23</v>
      </c>
      <c r="L34" s="43" t="s">
        <v>109</v>
      </c>
      <c r="M34" s="43" t="s">
        <v>12</v>
      </c>
      <c r="N34" s="44"/>
      <c r="O34" s="45" t="s">
        <v>0</v>
      </c>
      <c r="P34" s="45" t="s">
        <v>263</v>
      </c>
      <c r="Q34" s="46" t="s">
        <v>276</v>
      </c>
      <c r="R34" s="43">
        <v>90</v>
      </c>
      <c r="S34" s="47">
        <f t="shared" ca="1" si="0"/>
        <v>44</v>
      </c>
      <c r="T34" s="48">
        <v>23766</v>
      </c>
      <c r="U34" s="43" t="str">
        <f t="shared" si="1"/>
        <v>Frau Fraiss</v>
      </c>
      <c r="V34" s="43" t="str">
        <f t="shared" si="2"/>
        <v>Sehr geehrte Frau Fraiss</v>
      </c>
    </row>
    <row r="35" spans="11:22">
      <c r="K35" s="42">
        <v>24</v>
      </c>
      <c r="L35" s="43" t="s">
        <v>127</v>
      </c>
      <c r="M35" s="43" t="s">
        <v>66</v>
      </c>
      <c r="N35" s="44" t="s">
        <v>1</v>
      </c>
      <c r="O35" s="45" t="s">
        <v>0</v>
      </c>
      <c r="P35" s="45" t="s">
        <v>183</v>
      </c>
      <c r="Q35" s="46" t="s">
        <v>276</v>
      </c>
      <c r="R35" s="43">
        <v>110</v>
      </c>
      <c r="S35" s="47">
        <f t="shared" ca="1" si="0"/>
        <v>50</v>
      </c>
      <c r="T35" s="48">
        <v>21378</v>
      </c>
      <c r="U35" s="43" t="str">
        <f t="shared" si="1"/>
        <v>Frau Dr. Franken</v>
      </c>
      <c r="V35" s="43" t="str">
        <f t="shared" si="2"/>
        <v>Sehr geehrte Frau Dr. Franken</v>
      </c>
    </row>
    <row r="36" spans="11:22">
      <c r="K36" s="42">
        <v>25</v>
      </c>
      <c r="L36" s="43" t="s">
        <v>169</v>
      </c>
      <c r="M36" s="43" t="s">
        <v>297</v>
      </c>
      <c r="N36" s="44"/>
      <c r="O36" s="45" t="s">
        <v>0</v>
      </c>
      <c r="P36" s="45" t="s">
        <v>257</v>
      </c>
      <c r="Q36" s="46" t="s">
        <v>279</v>
      </c>
      <c r="R36" s="43">
        <v>90</v>
      </c>
      <c r="S36" s="47">
        <f t="shared" ca="1" si="0"/>
        <v>42</v>
      </c>
      <c r="T36" s="48">
        <v>24551</v>
      </c>
      <c r="U36" s="43" t="str">
        <f t="shared" si="1"/>
        <v>Frau Friel</v>
      </c>
      <c r="V36" s="43" t="str">
        <f t="shared" si="2"/>
        <v>Sehr geehrte Frau Friel</v>
      </c>
    </row>
    <row r="37" spans="11:22">
      <c r="K37" s="42">
        <v>26</v>
      </c>
      <c r="L37" s="43" t="s">
        <v>97</v>
      </c>
      <c r="M37" s="43" t="s">
        <v>31</v>
      </c>
      <c r="N37" s="44"/>
      <c r="O37" s="45" t="s">
        <v>2</v>
      </c>
      <c r="P37" s="45" t="s">
        <v>262</v>
      </c>
      <c r="Q37" s="46" t="s">
        <v>279</v>
      </c>
      <c r="R37" s="43">
        <v>80</v>
      </c>
      <c r="S37" s="47">
        <f t="shared" ca="1" si="0"/>
        <v>41</v>
      </c>
      <c r="T37" s="48">
        <v>24918</v>
      </c>
      <c r="U37" s="43" t="str">
        <f t="shared" si="1"/>
        <v>Herr Fuchs</v>
      </c>
      <c r="V37" s="43" t="str">
        <f t="shared" si="2"/>
        <v>Sehr geehrter Herr Fuchs</v>
      </c>
    </row>
    <row r="38" spans="11:22">
      <c r="K38" s="42">
        <v>27</v>
      </c>
      <c r="L38" s="43" t="s">
        <v>110</v>
      </c>
      <c r="M38" s="43" t="s">
        <v>28</v>
      </c>
      <c r="N38" s="44"/>
      <c r="O38" s="45" t="s">
        <v>0</v>
      </c>
      <c r="P38" s="45" t="s">
        <v>207</v>
      </c>
      <c r="Q38" s="46" t="s">
        <v>277</v>
      </c>
      <c r="R38" s="43">
        <v>100</v>
      </c>
      <c r="S38" s="47">
        <f t="shared" ca="1" si="0"/>
        <v>51</v>
      </c>
      <c r="T38" s="48">
        <v>21060</v>
      </c>
      <c r="U38" s="43" t="str">
        <f t="shared" si="1"/>
        <v>Frau Gabele</v>
      </c>
      <c r="V38" s="43" t="str">
        <f t="shared" si="2"/>
        <v>Sehr geehrte Frau Gabele</v>
      </c>
    </row>
    <row r="39" spans="11:22">
      <c r="K39" s="42">
        <v>28</v>
      </c>
      <c r="L39" s="43" t="s">
        <v>145</v>
      </c>
      <c r="M39" s="43" t="s">
        <v>60</v>
      </c>
      <c r="N39" s="44"/>
      <c r="O39" s="45" t="s">
        <v>0</v>
      </c>
      <c r="P39" s="45" t="s">
        <v>259</v>
      </c>
      <c r="Q39" s="46" t="s">
        <v>280</v>
      </c>
      <c r="R39" s="43">
        <v>140</v>
      </c>
      <c r="S39" s="47">
        <f t="shared" ca="1" si="0"/>
        <v>55</v>
      </c>
      <c r="T39" s="48">
        <v>19520</v>
      </c>
      <c r="U39" s="43" t="str">
        <f t="shared" si="1"/>
        <v>Frau Geringer</v>
      </c>
      <c r="V39" s="43" t="str">
        <f t="shared" si="2"/>
        <v>Sehr geehrte Frau Geringer</v>
      </c>
    </row>
    <row r="40" spans="11:22">
      <c r="K40" s="42">
        <v>29</v>
      </c>
      <c r="L40" s="43" t="s">
        <v>128</v>
      </c>
      <c r="M40" s="43" t="s">
        <v>16</v>
      </c>
      <c r="N40" s="44" t="s">
        <v>1</v>
      </c>
      <c r="O40" s="45" t="s">
        <v>0</v>
      </c>
      <c r="P40" s="45" t="s">
        <v>181</v>
      </c>
      <c r="Q40" s="46" t="s">
        <v>279</v>
      </c>
      <c r="R40" s="43">
        <v>110</v>
      </c>
      <c r="S40" s="47">
        <f t="shared" ca="1" si="0"/>
        <v>50</v>
      </c>
      <c r="T40" s="48">
        <v>21463</v>
      </c>
      <c r="U40" s="43" t="str">
        <f t="shared" si="1"/>
        <v>Frau Dr. Gerstel</v>
      </c>
      <c r="V40" s="43" t="str">
        <f t="shared" si="2"/>
        <v>Sehr geehrte Frau Dr. Gerstel</v>
      </c>
    </row>
    <row r="41" spans="11:22">
      <c r="K41" s="42">
        <v>30</v>
      </c>
      <c r="L41" s="43" t="s">
        <v>98</v>
      </c>
      <c r="M41" s="43" t="s">
        <v>43</v>
      </c>
      <c r="N41" s="44"/>
      <c r="O41" s="45" t="s">
        <v>0</v>
      </c>
      <c r="P41" s="45" t="s">
        <v>227</v>
      </c>
      <c r="Q41" s="46" t="s">
        <v>278</v>
      </c>
      <c r="R41" s="43">
        <v>110</v>
      </c>
      <c r="S41" s="47">
        <f t="shared" ca="1" si="0"/>
        <v>44</v>
      </c>
      <c r="T41" s="48">
        <v>23659</v>
      </c>
      <c r="U41" s="43" t="str">
        <f t="shared" si="1"/>
        <v>Frau Göbel</v>
      </c>
      <c r="V41" s="43" t="str">
        <f t="shared" si="2"/>
        <v>Sehr geehrte Frau Göbel</v>
      </c>
    </row>
    <row r="42" spans="11:22">
      <c r="K42" s="42">
        <v>31</v>
      </c>
      <c r="L42" s="43" t="s">
        <v>84</v>
      </c>
      <c r="M42" s="43" t="s">
        <v>44</v>
      </c>
      <c r="N42" s="44"/>
      <c r="O42" s="45" t="s">
        <v>0</v>
      </c>
      <c r="P42" s="45" t="s">
        <v>190</v>
      </c>
      <c r="Q42" s="46" t="s">
        <v>280</v>
      </c>
      <c r="R42" s="43">
        <v>130</v>
      </c>
      <c r="S42" s="47">
        <f t="shared" ca="1" si="0"/>
        <v>48</v>
      </c>
      <c r="T42" s="48">
        <v>22150</v>
      </c>
      <c r="U42" s="43" t="str">
        <f t="shared" si="1"/>
        <v>Frau Godt</v>
      </c>
      <c r="V42" s="43" t="str">
        <f t="shared" si="2"/>
        <v>Sehr geehrte Frau Godt</v>
      </c>
    </row>
    <row r="43" spans="11:22">
      <c r="K43" s="42">
        <v>32</v>
      </c>
      <c r="L43" s="43" t="s">
        <v>129</v>
      </c>
      <c r="M43" s="43" t="s">
        <v>41</v>
      </c>
      <c r="N43" s="44"/>
      <c r="O43" s="45" t="s">
        <v>2</v>
      </c>
      <c r="P43" s="45" t="s">
        <v>196</v>
      </c>
      <c r="Q43" s="46" t="s">
        <v>278</v>
      </c>
      <c r="R43" s="43">
        <v>110</v>
      </c>
      <c r="S43" s="47">
        <f t="shared" ca="1" si="0"/>
        <v>42</v>
      </c>
      <c r="T43" s="48">
        <v>24467</v>
      </c>
      <c r="U43" s="43" t="str">
        <f t="shared" si="1"/>
        <v>Herr Gompers</v>
      </c>
      <c r="V43" s="43" t="str">
        <f t="shared" si="2"/>
        <v>Sehr geehrter Herr Gompers</v>
      </c>
    </row>
    <row r="44" spans="11:22">
      <c r="K44" s="42">
        <v>33</v>
      </c>
      <c r="L44" s="43" t="s">
        <v>130</v>
      </c>
      <c r="M44" s="43" t="s">
        <v>78</v>
      </c>
      <c r="N44" s="44"/>
      <c r="O44" s="45" t="s">
        <v>0</v>
      </c>
      <c r="P44" s="45" t="s">
        <v>220</v>
      </c>
      <c r="Q44" s="46" t="s">
        <v>278</v>
      </c>
      <c r="R44" s="43">
        <v>100</v>
      </c>
      <c r="S44" s="47">
        <f t="shared" ref="S44:S75" ca="1" si="3">DATEDIF($T44,TODAY(),"y")</f>
        <v>32</v>
      </c>
      <c r="T44" s="48">
        <v>28168</v>
      </c>
      <c r="U44" s="43" t="str">
        <f t="shared" ref="U44:U75" si="4">IF($O44="w","Frau","Herr")&amp;IF(ISBLANK($N44),""," "&amp;$N44)&amp;" "&amp;$L44</f>
        <v>Frau Gruttke</v>
      </c>
      <c r="V44" s="43" t="str">
        <f t="shared" ref="V44:V75" si="5">IF($O44="w","Sehr geehrte ","Sehr geehrter ")&amp;$U44</f>
        <v>Sehr geehrte Frau Gruttke</v>
      </c>
    </row>
    <row r="45" spans="11:22">
      <c r="K45" s="42">
        <v>34</v>
      </c>
      <c r="L45" s="43" t="s">
        <v>131</v>
      </c>
      <c r="M45" s="43" t="s">
        <v>67</v>
      </c>
      <c r="N45" s="44" t="s">
        <v>1</v>
      </c>
      <c r="O45" s="45" t="s">
        <v>2</v>
      </c>
      <c r="P45" s="45" t="s">
        <v>246</v>
      </c>
      <c r="Q45" s="46" t="s">
        <v>278</v>
      </c>
      <c r="R45" s="43">
        <v>130</v>
      </c>
      <c r="S45" s="47">
        <f t="shared" ca="1" si="3"/>
        <v>45</v>
      </c>
      <c r="T45" s="48">
        <v>23399</v>
      </c>
      <c r="U45" s="43" t="str">
        <f t="shared" si="4"/>
        <v>Herr Dr. Gürinan</v>
      </c>
      <c r="V45" s="43" t="str">
        <f t="shared" si="5"/>
        <v>Sehr geehrter Herr Dr. Gürinan</v>
      </c>
    </row>
    <row r="46" spans="11:22">
      <c r="K46" s="42">
        <v>35</v>
      </c>
      <c r="L46" s="43" t="s">
        <v>111</v>
      </c>
      <c r="M46" s="43" t="s">
        <v>45</v>
      </c>
      <c r="N46" s="44"/>
      <c r="O46" s="45" t="s">
        <v>2</v>
      </c>
      <c r="P46" s="45" t="s">
        <v>191</v>
      </c>
      <c r="Q46" s="46" t="s">
        <v>277</v>
      </c>
      <c r="R46" s="43">
        <v>80</v>
      </c>
      <c r="S46" s="47">
        <f t="shared" ca="1" si="3"/>
        <v>33</v>
      </c>
      <c r="T46" s="48">
        <v>27831</v>
      </c>
      <c r="U46" s="43" t="str">
        <f t="shared" si="4"/>
        <v>Herr Hafner</v>
      </c>
      <c r="V46" s="43" t="str">
        <f t="shared" si="5"/>
        <v>Sehr geehrter Herr Hafner</v>
      </c>
    </row>
    <row r="47" spans="11:22">
      <c r="K47" s="42">
        <v>36</v>
      </c>
      <c r="L47" s="43" t="s">
        <v>112</v>
      </c>
      <c r="M47" s="43" t="s">
        <v>40</v>
      </c>
      <c r="N47" s="44"/>
      <c r="O47" s="45" t="s">
        <v>0</v>
      </c>
      <c r="P47" s="45" t="s">
        <v>186</v>
      </c>
      <c r="Q47" s="46" t="s">
        <v>276</v>
      </c>
      <c r="R47" s="43">
        <v>90</v>
      </c>
      <c r="S47" s="47">
        <f t="shared" ca="1" si="3"/>
        <v>47</v>
      </c>
      <c r="T47" s="48">
        <v>22657</v>
      </c>
      <c r="U47" s="43" t="str">
        <f t="shared" si="4"/>
        <v>Frau Harrer</v>
      </c>
      <c r="V47" s="43" t="str">
        <f t="shared" si="5"/>
        <v>Sehr geehrte Frau Harrer</v>
      </c>
    </row>
    <row r="48" spans="11:22">
      <c r="K48" s="42">
        <v>37</v>
      </c>
      <c r="L48" s="43" t="s">
        <v>113</v>
      </c>
      <c r="M48" s="43" t="s">
        <v>72</v>
      </c>
      <c r="N48" s="44"/>
      <c r="O48" s="45" t="s">
        <v>0</v>
      </c>
      <c r="P48" s="45" t="s">
        <v>232</v>
      </c>
      <c r="Q48" s="46" t="s">
        <v>277</v>
      </c>
      <c r="R48" s="43">
        <v>80</v>
      </c>
      <c r="S48" s="47">
        <f t="shared" ca="1" si="3"/>
        <v>35</v>
      </c>
      <c r="T48" s="48">
        <v>26972</v>
      </c>
      <c r="U48" s="43" t="str">
        <f t="shared" si="4"/>
        <v>Frau Härtel</v>
      </c>
      <c r="V48" s="43" t="str">
        <f t="shared" si="5"/>
        <v>Sehr geehrte Frau Härtel</v>
      </c>
    </row>
    <row r="49" spans="11:22">
      <c r="K49" s="42">
        <v>38</v>
      </c>
      <c r="L49" s="43" t="s">
        <v>146</v>
      </c>
      <c r="M49" s="43" t="s">
        <v>61</v>
      </c>
      <c r="N49" s="44"/>
      <c r="O49" s="45" t="s">
        <v>0</v>
      </c>
      <c r="P49" s="45" t="s">
        <v>243</v>
      </c>
      <c r="Q49" s="46" t="s">
        <v>276</v>
      </c>
      <c r="R49" s="43">
        <v>80</v>
      </c>
      <c r="S49" s="47">
        <f t="shared" ca="1" si="3"/>
        <v>34</v>
      </c>
      <c r="T49" s="48">
        <v>27191</v>
      </c>
      <c r="U49" s="43" t="str">
        <f t="shared" si="4"/>
        <v>Frau Hätscher</v>
      </c>
      <c r="V49" s="43" t="str">
        <f t="shared" si="5"/>
        <v>Sehr geehrte Frau Hätscher</v>
      </c>
    </row>
    <row r="50" spans="11:22">
      <c r="K50" s="42">
        <v>39</v>
      </c>
      <c r="L50" s="43" t="s">
        <v>85</v>
      </c>
      <c r="M50" s="43" t="s">
        <v>71</v>
      </c>
      <c r="N50" s="44"/>
      <c r="O50" s="45" t="s">
        <v>0</v>
      </c>
      <c r="P50" s="45" t="s">
        <v>266</v>
      </c>
      <c r="Q50" s="46" t="s">
        <v>279</v>
      </c>
      <c r="R50" s="43">
        <v>80</v>
      </c>
      <c r="S50" s="47">
        <f t="shared" ca="1" si="3"/>
        <v>32</v>
      </c>
      <c r="T50" s="48">
        <v>27891</v>
      </c>
      <c r="U50" s="43" t="str">
        <f t="shared" si="4"/>
        <v>Frau Haug</v>
      </c>
      <c r="V50" s="43" t="str">
        <f t="shared" si="5"/>
        <v>Sehr geehrte Frau Haug</v>
      </c>
    </row>
    <row r="51" spans="11:22">
      <c r="K51" s="42">
        <v>40</v>
      </c>
      <c r="L51" s="43" t="s">
        <v>86</v>
      </c>
      <c r="M51" s="43" t="s">
        <v>19</v>
      </c>
      <c r="N51" s="44" t="s">
        <v>1</v>
      </c>
      <c r="O51" s="45" t="s">
        <v>2</v>
      </c>
      <c r="P51" s="45" t="s">
        <v>251</v>
      </c>
      <c r="Q51" s="46" t="s">
        <v>278</v>
      </c>
      <c r="R51" s="43">
        <v>120</v>
      </c>
      <c r="S51" s="47">
        <f t="shared" ca="1" si="3"/>
        <v>35</v>
      </c>
      <c r="T51" s="48">
        <v>27016</v>
      </c>
      <c r="U51" s="43" t="str">
        <f t="shared" si="4"/>
        <v>Herr Dr. Heim</v>
      </c>
      <c r="V51" s="43" t="str">
        <f t="shared" si="5"/>
        <v>Sehr geehrter Herr Dr. Heim</v>
      </c>
    </row>
    <row r="52" spans="11:22">
      <c r="K52" s="42">
        <v>41</v>
      </c>
      <c r="L52" s="43" t="s">
        <v>132</v>
      </c>
      <c r="M52" s="43" t="s">
        <v>39</v>
      </c>
      <c r="N52" s="44" t="s">
        <v>1</v>
      </c>
      <c r="O52" s="45" t="s">
        <v>0</v>
      </c>
      <c r="P52" s="45" t="s">
        <v>217</v>
      </c>
      <c r="Q52" s="46" t="s">
        <v>278</v>
      </c>
      <c r="R52" s="43">
        <v>130</v>
      </c>
      <c r="S52" s="47">
        <f t="shared" ca="1" si="3"/>
        <v>44</v>
      </c>
      <c r="T52" s="48">
        <v>23708</v>
      </c>
      <c r="U52" s="43" t="str">
        <f t="shared" si="4"/>
        <v>Frau Dr. Hermann</v>
      </c>
      <c r="V52" s="43" t="str">
        <f t="shared" si="5"/>
        <v>Sehr geehrte Frau Dr. Hermann</v>
      </c>
    </row>
    <row r="53" spans="11:22">
      <c r="K53" s="42">
        <v>42</v>
      </c>
      <c r="L53" s="43" t="s">
        <v>151</v>
      </c>
      <c r="M53" s="43" t="s">
        <v>7</v>
      </c>
      <c r="N53" s="44"/>
      <c r="O53" s="45" t="s">
        <v>2</v>
      </c>
      <c r="P53" s="45" t="s">
        <v>260</v>
      </c>
      <c r="Q53" s="46" t="s">
        <v>276</v>
      </c>
      <c r="R53" s="43">
        <v>80</v>
      </c>
      <c r="S53" s="47">
        <f t="shared" ca="1" si="3"/>
        <v>30</v>
      </c>
      <c r="T53" s="48">
        <v>28736</v>
      </c>
      <c r="U53" s="43" t="str">
        <f t="shared" si="4"/>
        <v>Herr Heumüller</v>
      </c>
      <c r="V53" s="43" t="str">
        <f t="shared" si="5"/>
        <v>Sehr geehrter Herr Heumüller</v>
      </c>
    </row>
    <row r="54" spans="11:22">
      <c r="K54" s="42">
        <v>43</v>
      </c>
      <c r="L54" s="43" t="s">
        <v>114</v>
      </c>
      <c r="M54" s="43" t="s">
        <v>62</v>
      </c>
      <c r="N54" s="44" t="s">
        <v>1</v>
      </c>
      <c r="O54" s="45" t="s">
        <v>0</v>
      </c>
      <c r="P54" s="45" t="s">
        <v>252</v>
      </c>
      <c r="Q54" s="46" t="s">
        <v>280</v>
      </c>
      <c r="R54" s="43">
        <v>140</v>
      </c>
      <c r="S54" s="47">
        <f t="shared" ca="1" si="3"/>
        <v>35</v>
      </c>
      <c r="T54" s="48">
        <v>26908</v>
      </c>
      <c r="U54" s="43" t="str">
        <f t="shared" si="4"/>
        <v>Frau Dr. Holvay</v>
      </c>
      <c r="V54" s="43" t="str">
        <f t="shared" si="5"/>
        <v>Sehr geehrte Frau Dr. Holvay</v>
      </c>
    </row>
    <row r="55" spans="11:22">
      <c r="K55" s="42">
        <v>44</v>
      </c>
      <c r="L55" s="43" t="s">
        <v>87</v>
      </c>
      <c r="M55" s="43" t="s">
        <v>20</v>
      </c>
      <c r="N55" s="44"/>
      <c r="O55" s="45" t="s">
        <v>0</v>
      </c>
      <c r="P55" s="45" t="s">
        <v>195</v>
      </c>
      <c r="Q55" s="46" t="s">
        <v>279</v>
      </c>
      <c r="R55" s="43">
        <v>100</v>
      </c>
      <c r="S55" s="47">
        <f t="shared" ca="1" si="3"/>
        <v>54</v>
      </c>
      <c r="T55" s="48">
        <v>19965</v>
      </c>
      <c r="U55" s="43" t="str">
        <f t="shared" si="4"/>
        <v>Frau Hotz</v>
      </c>
      <c r="V55" s="43" t="str">
        <f t="shared" si="5"/>
        <v>Sehr geehrte Frau Hotz</v>
      </c>
    </row>
    <row r="56" spans="11:22">
      <c r="K56" s="42">
        <v>45</v>
      </c>
      <c r="L56" s="43" t="s">
        <v>155</v>
      </c>
      <c r="M56" s="43" t="s">
        <v>32</v>
      </c>
      <c r="N56" s="44"/>
      <c r="O56" s="45" t="s">
        <v>0</v>
      </c>
      <c r="P56" s="45" t="s">
        <v>242</v>
      </c>
      <c r="Q56" s="46" t="s">
        <v>277</v>
      </c>
      <c r="R56" s="43">
        <v>80</v>
      </c>
      <c r="S56" s="47">
        <f t="shared" ca="1" si="3"/>
        <v>34</v>
      </c>
      <c r="T56" s="48">
        <v>27428</v>
      </c>
      <c r="U56" s="43" t="str">
        <f t="shared" si="4"/>
        <v>Frau Houtermans</v>
      </c>
      <c r="V56" s="43" t="str">
        <f t="shared" si="5"/>
        <v>Sehr geehrte Frau Houtermans</v>
      </c>
    </row>
    <row r="57" spans="11:22">
      <c r="K57" s="42">
        <v>46</v>
      </c>
      <c r="L57" s="43" t="s">
        <v>115</v>
      </c>
      <c r="M57" s="43" t="s">
        <v>25</v>
      </c>
      <c r="N57" s="44"/>
      <c r="O57" s="45" t="s">
        <v>0</v>
      </c>
      <c r="P57" s="45" t="s">
        <v>189</v>
      </c>
      <c r="Q57" s="46" t="s">
        <v>280</v>
      </c>
      <c r="R57" s="43">
        <v>130</v>
      </c>
      <c r="S57" s="47">
        <f t="shared" ca="1" si="3"/>
        <v>44</v>
      </c>
      <c r="T57" s="48">
        <v>23690</v>
      </c>
      <c r="U57" s="43" t="str">
        <f t="shared" si="4"/>
        <v>Frau Kaiser</v>
      </c>
      <c r="V57" s="43" t="str">
        <f t="shared" si="5"/>
        <v>Sehr geehrte Frau Kaiser</v>
      </c>
    </row>
    <row r="58" spans="11:22">
      <c r="K58" s="42">
        <v>47</v>
      </c>
      <c r="L58" s="43" t="s">
        <v>116</v>
      </c>
      <c r="M58" s="43" t="s">
        <v>49</v>
      </c>
      <c r="N58" s="44"/>
      <c r="O58" s="45" t="s">
        <v>2</v>
      </c>
      <c r="P58" s="45" t="s">
        <v>211</v>
      </c>
      <c r="Q58" s="46" t="s">
        <v>280</v>
      </c>
      <c r="R58" s="43">
        <v>140</v>
      </c>
      <c r="S58" s="47">
        <f t="shared" ca="1" si="3"/>
        <v>55</v>
      </c>
      <c r="T58" s="48">
        <v>19614</v>
      </c>
      <c r="U58" s="43" t="str">
        <f t="shared" si="4"/>
        <v>Herr Keiper</v>
      </c>
      <c r="V58" s="43" t="str">
        <f t="shared" si="5"/>
        <v>Sehr geehrter Herr Keiper</v>
      </c>
    </row>
    <row r="59" spans="11:22">
      <c r="K59" s="42">
        <v>48</v>
      </c>
      <c r="L59" s="43" t="s">
        <v>168</v>
      </c>
      <c r="M59" s="43" t="s">
        <v>33</v>
      </c>
      <c r="N59" s="44"/>
      <c r="O59" s="45" t="s">
        <v>2</v>
      </c>
      <c r="P59" s="45" t="s">
        <v>247</v>
      </c>
      <c r="Q59" s="46" t="s">
        <v>280</v>
      </c>
      <c r="R59" s="43">
        <v>120</v>
      </c>
      <c r="S59" s="47">
        <f t="shared" ca="1" si="3"/>
        <v>31</v>
      </c>
      <c r="T59" s="48">
        <v>28522</v>
      </c>
      <c r="U59" s="43" t="str">
        <f t="shared" si="4"/>
        <v>Herr Kirchgessner</v>
      </c>
      <c r="V59" s="43" t="str">
        <f t="shared" si="5"/>
        <v>Sehr geehrter Herr Kirchgessner</v>
      </c>
    </row>
    <row r="60" spans="11:22">
      <c r="K60" s="42">
        <v>49</v>
      </c>
      <c r="L60" s="43" t="s">
        <v>167</v>
      </c>
      <c r="M60" s="43" t="s">
        <v>32</v>
      </c>
      <c r="N60" s="44"/>
      <c r="O60" s="45" t="s">
        <v>0</v>
      </c>
      <c r="P60" s="45" t="s">
        <v>272</v>
      </c>
      <c r="Q60" s="46" t="s">
        <v>276</v>
      </c>
      <c r="R60" s="43">
        <v>90</v>
      </c>
      <c r="S60" s="47">
        <f t="shared" ca="1" si="3"/>
        <v>42</v>
      </c>
      <c r="T60" s="48">
        <v>24342</v>
      </c>
      <c r="U60" s="43" t="str">
        <f t="shared" si="4"/>
        <v>Frau Klingsor</v>
      </c>
      <c r="V60" s="43" t="str">
        <f t="shared" si="5"/>
        <v>Sehr geehrte Frau Klingsor</v>
      </c>
    </row>
    <row r="61" spans="11:22">
      <c r="K61" s="42">
        <v>50</v>
      </c>
      <c r="L61" s="43" t="s">
        <v>99</v>
      </c>
      <c r="M61" s="43" t="s">
        <v>23</v>
      </c>
      <c r="N61" s="44" t="s">
        <v>1</v>
      </c>
      <c r="O61" s="45" t="s">
        <v>0</v>
      </c>
      <c r="P61" s="45" t="s">
        <v>212</v>
      </c>
      <c r="Q61" s="46" t="s">
        <v>276</v>
      </c>
      <c r="R61" s="43">
        <v>100</v>
      </c>
      <c r="S61" s="47">
        <f t="shared" ca="1" si="3"/>
        <v>35</v>
      </c>
      <c r="T61" s="48">
        <v>26883</v>
      </c>
      <c r="U61" s="43" t="str">
        <f t="shared" si="4"/>
        <v>Frau Dr. Klotz</v>
      </c>
      <c r="V61" s="43" t="str">
        <f t="shared" si="5"/>
        <v>Sehr geehrte Frau Dr. Klotz</v>
      </c>
    </row>
    <row r="62" spans="11:22">
      <c r="K62" s="42">
        <v>51</v>
      </c>
      <c r="L62" s="43" t="s">
        <v>156</v>
      </c>
      <c r="M62" s="43" t="s">
        <v>68</v>
      </c>
      <c r="N62" s="44"/>
      <c r="O62" s="45" t="s">
        <v>2</v>
      </c>
      <c r="P62" s="45" t="s">
        <v>185</v>
      </c>
      <c r="Q62" s="46" t="s">
        <v>277</v>
      </c>
      <c r="R62" s="43">
        <v>80</v>
      </c>
      <c r="S62" s="47">
        <f t="shared" ca="1" si="3"/>
        <v>33</v>
      </c>
      <c r="T62" s="48">
        <v>27753</v>
      </c>
      <c r="U62" s="43" t="str">
        <f t="shared" si="4"/>
        <v>Herr Krahwinkel</v>
      </c>
      <c r="V62" s="43" t="str">
        <f t="shared" si="5"/>
        <v>Sehr geehrter Herr Krahwinkel</v>
      </c>
    </row>
    <row r="63" spans="11:22">
      <c r="K63" s="42">
        <v>52</v>
      </c>
      <c r="L63" s="43" t="s">
        <v>100</v>
      </c>
      <c r="M63" s="43" t="s">
        <v>69</v>
      </c>
      <c r="N63" s="44"/>
      <c r="O63" s="45" t="s">
        <v>2</v>
      </c>
      <c r="P63" s="45" t="s">
        <v>222</v>
      </c>
      <c r="Q63" s="46" t="s">
        <v>279</v>
      </c>
      <c r="R63" s="43">
        <v>80</v>
      </c>
      <c r="S63" s="47">
        <f t="shared" ca="1" si="3"/>
        <v>37</v>
      </c>
      <c r="T63" s="48">
        <v>26142</v>
      </c>
      <c r="U63" s="43" t="str">
        <f t="shared" si="4"/>
        <v>Herr Kranz</v>
      </c>
      <c r="V63" s="43" t="str">
        <f t="shared" si="5"/>
        <v>Sehr geehrter Herr Kranz</v>
      </c>
    </row>
    <row r="64" spans="11:22">
      <c r="K64" s="42">
        <v>53</v>
      </c>
      <c r="L64" s="43" t="s">
        <v>117</v>
      </c>
      <c r="M64" s="43" t="s">
        <v>26</v>
      </c>
      <c r="N64" s="44"/>
      <c r="O64" s="45" t="s">
        <v>0</v>
      </c>
      <c r="P64" s="45" t="s">
        <v>198</v>
      </c>
      <c r="Q64" s="46" t="s">
        <v>278</v>
      </c>
      <c r="R64" s="43">
        <v>120</v>
      </c>
      <c r="S64" s="47">
        <f t="shared" ca="1" si="3"/>
        <v>51</v>
      </c>
      <c r="T64" s="48">
        <v>20991</v>
      </c>
      <c r="U64" s="43" t="str">
        <f t="shared" si="4"/>
        <v>Frau Kühnel</v>
      </c>
      <c r="V64" s="43" t="str">
        <f t="shared" si="5"/>
        <v>Sehr geehrte Frau Kühnel</v>
      </c>
    </row>
    <row r="65" spans="11:22">
      <c r="K65" s="42">
        <v>54</v>
      </c>
      <c r="L65" s="43" t="s">
        <v>118</v>
      </c>
      <c r="M65" s="43" t="s">
        <v>21</v>
      </c>
      <c r="N65" s="44" t="s">
        <v>3</v>
      </c>
      <c r="O65" s="45" t="s">
        <v>2</v>
      </c>
      <c r="P65" s="45" t="s">
        <v>270</v>
      </c>
      <c r="Q65" s="46" t="s">
        <v>277</v>
      </c>
      <c r="R65" s="43">
        <v>110</v>
      </c>
      <c r="S65" s="47">
        <f t="shared" ca="1" si="3"/>
        <v>42</v>
      </c>
      <c r="T65" s="48">
        <v>24290</v>
      </c>
      <c r="U65" s="43" t="str">
        <f t="shared" si="4"/>
        <v>Herr Prof. Küster</v>
      </c>
      <c r="V65" s="43" t="str">
        <f t="shared" si="5"/>
        <v>Sehr geehrter Herr Prof. Küster</v>
      </c>
    </row>
    <row r="66" spans="11:22">
      <c r="K66" s="42">
        <v>55</v>
      </c>
      <c r="L66" s="43" t="s">
        <v>88</v>
      </c>
      <c r="M66" s="43" t="s">
        <v>77</v>
      </c>
      <c r="N66" s="44"/>
      <c r="O66" s="45" t="s">
        <v>2</v>
      </c>
      <c r="P66" s="45" t="s">
        <v>215</v>
      </c>
      <c r="Q66" s="46" t="s">
        <v>280</v>
      </c>
      <c r="R66" s="43">
        <v>120</v>
      </c>
      <c r="S66" s="47">
        <f t="shared" ca="1" si="3"/>
        <v>40</v>
      </c>
      <c r="T66" s="48">
        <v>24984</v>
      </c>
      <c r="U66" s="43" t="str">
        <f t="shared" si="4"/>
        <v>Herr Kuhn</v>
      </c>
      <c r="V66" s="43" t="str">
        <f t="shared" si="5"/>
        <v>Sehr geehrter Herr Kuhn</v>
      </c>
    </row>
    <row r="67" spans="11:22">
      <c r="K67" s="42">
        <v>56</v>
      </c>
      <c r="L67" s="43" t="s">
        <v>88</v>
      </c>
      <c r="M67" s="43" t="s">
        <v>48</v>
      </c>
      <c r="N67" s="44"/>
      <c r="O67" s="45" t="s">
        <v>0</v>
      </c>
      <c r="P67" s="45" t="s">
        <v>241</v>
      </c>
      <c r="Q67" s="46" t="s">
        <v>277</v>
      </c>
      <c r="R67" s="43">
        <v>80</v>
      </c>
      <c r="S67" s="47">
        <f t="shared" ca="1" si="3"/>
        <v>38</v>
      </c>
      <c r="T67" s="48">
        <v>25722</v>
      </c>
      <c r="U67" s="43" t="str">
        <f t="shared" si="4"/>
        <v>Frau Kuhn</v>
      </c>
      <c r="V67" s="43" t="str">
        <f t="shared" si="5"/>
        <v>Sehr geehrte Frau Kuhn</v>
      </c>
    </row>
    <row r="68" spans="11:22">
      <c r="K68" s="42">
        <v>57</v>
      </c>
      <c r="L68" s="43" t="s">
        <v>89</v>
      </c>
      <c r="M68" s="43" t="s">
        <v>29</v>
      </c>
      <c r="N68" s="44"/>
      <c r="O68" s="45" t="s">
        <v>0</v>
      </c>
      <c r="P68" s="45" t="s">
        <v>264</v>
      </c>
      <c r="Q68" s="46" t="s">
        <v>279</v>
      </c>
      <c r="R68" s="43">
        <v>80</v>
      </c>
      <c r="S68" s="47">
        <f t="shared" ca="1" si="3"/>
        <v>35</v>
      </c>
      <c r="T68" s="48">
        <v>26805</v>
      </c>
      <c r="U68" s="43" t="str">
        <f t="shared" si="4"/>
        <v>Frau Kuon</v>
      </c>
      <c r="V68" s="43" t="str">
        <f t="shared" si="5"/>
        <v>Sehr geehrte Frau Kuon</v>
      </c>
    </row>
    <row r="69" spans="11:22">
      <c r="K69" s="42">
        <v>58</v>
      </c>
      <c r="L69" s="43" t="s">
        <v>90</v>
      </c>
      <c r="M69" s="43" t="s">
        <v>10</v>
      </c>
      <c r="N69" s="44"/>
      <c r="O69" s="45" t="s">
        <v>2</v>
      </c>
      <c r="P69" s="45" t="s">
        <v>234</v>
      </c>
      <c r="Q69" s="46" t="s">
        <v>278</v>
      </c>
      <c r="R69" s="43">
        <v>100</v>
      </c>
      <c r="S69" s="47">
        <f t="shared" ca="1" si="3"/>
        <v>29</v>
      </c>
      <c r="T69" s="48">
        <v>28959</v>
      </c>
      <c r="U69" s="43" t="str">
        <f t="shared" si="4"/>
        <v>Herr Lang</v>
      </c>
      <c r="V69" s="43" t="str">
        <f t="shared" si="5"/>
        <v>Sehr geehrter Herr Lang</v>
      </c>
    </row>
    <row r="70" spans="11:22">
      <c r="K70" s="42">
        <v>59</v>
      </c>
      <c r="L70" s="43" t="s">
        <v>133</v>
      </c>
      <c r="M70" s="43" t="s">
        <v>55</v>
      </c>
      <c r="N70" s="44"/>
      <c r="O70" s="45" t="s">
        <v>0</v>
      </c>
      <c r="P70" s="45" t="s">
        <v>219</v>
      </c>
      <c r="Q70" s="46" t="s">
        <v>276</v>
      </c>
      <c r="R70" s="43">
        <v>80</v>
      </c>
      <c r="S70" s="47">
        <f t="shared" ca="1" si="3"/>
        <v>30</v>
      </c>
      <c r="T70" s="48">
        <v>28857</v>
      </c>
      <c r="U70" s="43" t="str">
        <f t="shared" si="4"/>
        <v>Frau Lehmler</v>
      </c>
      <c r="V70" s="43" t="str">
        <f t="shared" si="5"/>
        <v>Sehr geehrte Frau Lehmler</v>
      </c>
    </row>
    <row r="71" spans="11:22">
      <c r="K71" s="42">
        <v>60</v>
      </c>
      <c r="L71" s="43" t="s">
        <v>152</v>
      </c>
      <c r="M71" s="43" t="s">
        <v>56</v>
      </c>
      <c r="N71" s="44"/>
      <c r="O71" s="45" t="s">
        <v>0</v>
      </c>
      <c r="P71" s="45" t="s">
        <v>225</v>
      </c>
      <c r="Q71" s="46" t="s">
        <v>280</v>
      </c>
      <c r="R71" s="43">
        <v>130</v>
      </c>
      <c r="S71" s="47">
        <f t="shared" ca="1" si="3"/>
        <v>50</v>
      </c>
      <c r="T71" s="48">
        <v>21297</v>
      </c>
      <c r="U71" s="43" t="str">
        <f t="shared" si="4"/>
        <v>Frau Leonhardt</v>
      </c>
      <c r="V71" s="43" t="str">
        <f t="shared" si="5"/>
        <v>Sehr geehrte Frau Leonhardt</v>
      </c>
    </row>
    <row r="72" spans="11:22">
      <c r="K72" s="42">
        <v>61</v>
      </c>
      <c r="L72" s="43" t="s">
        <v>134</v>
      </c>
      <c r="M72" s="43" t="s">
        <v>40</v>
      </c>
      <c r="N72" s="44"/>
      <c r="O72" s="45" t="s">
        <v>0</v>
      </c>
      <c r="P72" s="45" t="s">
        <v>273</v>
      </c>
      <c r="Q72" s="46" t="s">
        <v>280</v>
      </c>
      <c r="R72" s="43">
        <v>130</v>
      </c>
      <c r="S72" s="47">
        <f t="shared" ca="1" si="3"/>
        <v>51</v>
      </c>
      <c r="T72" s="48">
        <v>21197</v>
      </c>
      <c r="U72" s="43" t="str">
        <f t="shared" si="4"/>
        <v>Frau Lorenzi</v>
      </c>
      <c r="V72" s="43" t="str">
        <f t="shared" si="5"/>
        <v>Sehr geehrte Frau Lorenzi</v>
      </c>
    </row>
    <row r="73" spans="11:22">
      <c r="K73" s="42">
        <v>62</v>
      </c>
      <c r="L73" s="43" t="s">
        <v>166</v>
      </c>
      <c r="M73" s="43" t="s">
        <v>75</v>
      </c>
      <c r="N73" s="44"/>
      <c r="O73" s="45" t="s">
        <v>0</v>
      </c>
      <c r="P73" s="45" t="s">
        <v>200</v>
      </c>
      <c r="Q73" s="46" t="s">
        <v>277</v>
      </c>
      <c r="R73" s="43">
        <v>90</v>
      </c>
      <c r="S73" s="47">
        <f t="shared" ca="1" si="3"/>
        <v>43</v>
      </c>
      <c r="T73" s="48">
        <v>24108</v>
      </c>
      <c r="U73" s="43" t="str">
        <f t="shared" si="4"/>
        <v>Frau Ludesch</v>
      </c>
      <c r="V73" s="43" t="str">
        <f t="shared" si="5"/>
        <v>Sehr geehrte Frau Ludesch</v>
      </c>
    </row>
    <row r="74" spans="11:22">
      <c r="K74" s="42">
        <v>63</v>
      </c>
      <c r="L74" s="43" t="s">
        <v>135</v>
      </c>
      <c r="M74" s="43" t="s">
        <v>19</v>
      </c>
      <c r="N74" s="44"/>
      <c r="O74" s="45" t="s">
        <v>2</v>
      </c>
      <c r="P74" s="45" t="s">
        <v>229</v>
      </c>
      <c r="Q74" s="46" t="s">
        <v>276</v>
      </c>
      <c r="R74" s="43">
        <v>80</v>
      </c>
      <c r="S74" s="47">
        <f t="shared" ca="1" si="3"/>
        <v>39</v>
      </c>
      <c r="T74" s="48">
        <v>25573</v>
      </c>
      <c r="U74" s="43" t="str">
        <f t="shared" si="4"/>
        <v>Herr Maetzke</v>
      </c>
      <c r="V74" s="43" t="str">
        <f t="shared" si="5"/>
        <v>Sehr geehrter Herr Maetzke</v>
      </c>
    </row>
    <row r="75" spans="11:22">
      <c r="K75" s="42">
        <v>64</v>
      </c>
      <c r="L75" s="43" t="s">
        <v>165</v>
      </c>
      <c r="M75" s="43" t="s">
        <v>20</v>
      </c>
      <c r="N75" s="44"/>
      <c r="O75" s="45" t="s">
        <v>0</v>
      </c>
      <c r="P75" s="45" t="s">
        <v>193</v>
      </c>
      <c r="Q75" s="46" t="s">
        <v>277</v>
      </c>
      <c r="R75" s="43">
        <v>90</v>
      </c>
      <c r="S75" s="47">
        <f t="shared" ca="1" si="3"/>
        <v>43</v>
      </c>
      <c r="T75" s="48">
        <v>24168</v>
      </c>
      <c r="U75" s="43" t="str">
        <f t="shared" si="4"/>
        <v>Frau Mayer-Steffens</v>
      </c>
      <c r="V75" s="43" t="str">
        <f t="shared" si="5"/>
        <v>Sehr geehrte Frau Mayer-Steffens</v>
      </c>
    </row>
    <row r="76" spans="11:22">
      <c r="K76" s="42">
        <v>65</v>
      </c>
      <c r="L76" s="43" t="s">
        <v>101</v>
      </c>
      <c r="M76" s="43" t="s">
        <v>56</v>
      </c>
      <c r="N76" s="44" t="s">
        <v>1</v>
      </c>
      <c r="O76" s="45" t="s">
        <v>0</v>
      </c>
      <c r="P76" s="45" t="s">
        <v>236</v>
      </c>
      <c r="Q76" s="46" t="s">
        <v>277</v>
      </c>
      <c r="R76" s="43">
        <v>100</v>
      </c>
      <c r="S76" s="47">
        <f t="shared" ref="S76:S106" ca="1" si="6">DATEDIF($T76,TODAY(),"y")</f>
        <v>35</v>
      </c>
      <c r="T76" s="48">
        <v>26869</v>
      </c>
      <c r="U76" s="43" t="str">
        <f t="shared" ref="U76:U106" si="7">IF($O76="w","Frau","Herr")&amp;IF(ISBLANK($N76),""," "&amp;$N76)&amp;" "&amp;$L76</f>
        <v>Frau Dr. Münch</v>
      </c>
      <c r="V76" s="43" t="str">
        <f t="shared" ref="V76:V106" si="8">IF($O76="w","Sehr geehrte ","Sehr geehrter ")&amp;$U76</f>
        <v>Sehr geehrte Frau Dr. Münch</v>
      </c>
    </row>
    <row r="77" spans="11:22">
      <c r="K77" s="42">
        <v>66</v>
      </c>
      <c r="L77" s="43" t="s">
        <v>91</v>
      </c>
      <c r="M77" s="43" t="s">
        <v>51</v>
      </c>
      <c r="N77" s="44"/>
      <c r="O77" s="45" t="s">
        <v>0</v>
      </c>
      <c r="P77" s="45" t="s">
        <v>228</v>
      </c>
      <c r="Q77" s="46" t="s">
        <v>278</v>
      </c>
      <c r="R77" s="43">
        <v>100</v>
      </c>
      <c r="S77" s="47">
        <f t="shared" ca="1" si="6"/>
        <v>37</v>
      </c>
      <c r="T77" s="48">
        <v>26367</v>
      </c>
      <c r="U77" s="43" t="str">
        <f t="shared" si="7"/>
        <v>Frau Neff</v>
      </c>
      <c r="V77" s="43" t="str">
        <f t="shared" si="8"/>
        <v>Sehr geehrte Frau Neff</v>
      </c>
    </row>
    <row r="78" spans="11:22">
      <c r="K78" s="42">
        <v>67</v>
      </c>
      <c r="L78" s="43" t="s">
        <v>157</v>
      </c>
      <c r="M78" s="43" t="s">
        <v>11</v>
      </c>
      <c r="N78" s="44"/>
      <c r="O78" s="45" t="s">
        <v>0</v>
      </c>
      <c r="P78" s="45" t="s">
        <v>224</v>
      </c>
      <c r="Q78" s="46" t="s">
        <v>278</v>
      </c>
      <c r="R78" s="43">
        <v>110</v>
      </c>
      <c r="S78" s="47">
        <f t="shared" ca="1" si="6"/>
        <v>47</v>
      </c>
      <c r="T78" s="48">
        <v>22516</v>
      </c>
      <c r="U78" s="43" t="str">
        <f t="shared" si="7"/>
        <v>Frau Neumeister</v>
      </c>
      <c r="V78" s="43" t="str">
        <f t="shared" si="8"/>
        <v>Sehr geehrte Frau Neumeister</v>
      </c>
    </row>
    <row r="79" spans="11:22">
      <c r="K79" s="42">
        <v>68</v>
      </c>
      <c r="L79" s="43" t="s">
        <v>102</v>
      </c>
      <c r="M79" s="43" t="s">
        <v>18</v>
      </c>
      <c r="N79" s="44"/>
      <c r="O79" s="45" t="s">
        <v>0</v>
      </c>
      <c r="P79" s="45" t="s">
        <v>231</v>
      </c>
      <c r="Q79" s="46" t="s">
        <v>277</v>
      </c>
      <c r="R79" s="43">
        <v>100</v>
      </c>
      <c r="S79" s="47">
        <f t="shared" ca="1" si="6"/>
        <v>52</v>
      </c>
      <c r="T79" s="48">
        <v>20552</v>
      </c>
      <c r="U79" s="43" t="str">
        <f t="shared" si="7"/>
        <v>Frau Palko</v>
      </c>
      <c r="V79" s="43" t="str">
        <f t="shared" si="8"/>
        <v>Sehr geehrte Frau Palko</v>
      </c>
    </row>
    <row r="80" spans="11:22">
      <c r="K80" s="42">
        <v>69</v>
      </c>
      <c r="L80" s="43" t="s">
        <v>162</v>
      </c>
      <c r="M80" s="43" t="s">
        <v>53</v>
      </c>
      <c r="N80" s="44"/>
      <c r="O80" s="45" t="s">
        <v>0</v>
      </c>
      <c r="P80" s="45" t="s">
        <v>188</v>
      </c>
      <c r="Q80" s="46" t="s">
        <v>277</v>
      </c>
      <c r="R80" s="43">
        <v>90</v>
      </c>
      <c r="S80" s="47">
        <f t="shared" ca="1" si="6"/>
        <v>50</v>
      </c>
      <c r="T80" s="48">
        <v>21594</v>
      </c>
      <c r="U80" s="43" t="str">
        <f t="shared" si="7"/>
        <v>Frau Pappenberger</v>
      </c>
      <c r="V80" s="43" t="str">
        <f t="shared" si="8"/>
        <v>Sehr geehrte Frau Pappenberger</v>
      </c>
    </row>
    <row r="81" spans="11:22">
      <c r="K81" s="42">
        <v>70</v>
      </c>
      <c r="L81" s="43" t="s">
        <v>80</v>
      </c>
      <c r="M81" s="43" t="s">
        <v>12</v>
      </c>
      <c r="N81" s="44"/>
      <c r="O81" s="45" t="s">
        <v>0</v>
      </c>
      <c r="P81" s="45" t="s">
        <v>256</v>
      </c>
      <c r="Q81" s="46" t="s">
        <v>278</v>
      </c>
      <c r="R81" s="43">
        <v>120</v>
      </c>
      <c r="S81" s="47">
        <f t="shared" ca="1" si="6"/>
        <v>53</v>
      </c>
      <c r="T81" s="48">
        <v>20238</v>
      </c>
      <c r="U81" s="43" t="str">
        <f t="shared" si="7"/>
        <v>Frau Rau</v>
      </c>
      <c r="V81" s="43" t="str">
        <f t="shared" si="8"/>
        <v>Sehr geehrte Frau Rau</v>
      </c>
    </row>
    <row r="82" spans="11:22">
      <c r="K82" s="42">
        <v>71</v>
      </c>
      <c r="L82" s="43" t="s">
        <v>119</v>
      </c>
      <c r="M82" s="43" t="s">
        <v>73</v>
      </c>
      <c r="N82" s="44"/>
      <c r="O82" s="45" t="s">
        <v>2</v>
      </c>
      <c r="P82" s="45" t="s">
        <v>226</v>
      </c>
      <c r="Q82" s="46" t="s">
        <v>279</v>
      </c>
      <c r="R82" s="43">
        <v>80</v>
      </c>
      <c r="S82" s="47">
        <f t="shared" ca="1" si="6"/>
        <v>38</v>
      </c>
      <c r="T82" s="48">
        <v>25745</v>
      </c>
      <c r="U82" s="43" t="str">
        <f t="shared" si="7"/>
        <v>Herr Rauhut</v>
      </c>
      <c r="V82" s="43" t="str">
        <f t="shared" si="8"/>
        <v>Sehr geehrter Herr Rauhut</v>
      </c>
    </row>
    <row r="83" spans="11:22">
      <c r="K83" s="42">
        <v>72</v>
      </c>
      <c r="L83" s="43" t="s">
        <v>158</v>
      </c>
      <c r="M83" s="43" t="s">
        <v>16</v>
      </c>
      <c r="N83" s="44"/>
      <c r="O83" s="45" t="s">
        <v>0</v>
      </c>
      <c r="P83" s="45" t="s">
        <v>218</v>
      </c>
      <c r="Q83" s="46" t="s">
        <v>278</v>
      </c>
      <c r="R83" s="43">
        <v>100</v>
      </c>
      <c r="S83" s="47">
        <f t="shared" ca="1" si="6"/>
        <v>36</v>
      </c>
      <c r="T83" s="48">
        <v>26421</v>
      </c>
      <c r="U83" s="43" t="str">
        <f t="shared" si="7"/>
        <v>Frau Rautenberg</v>
      </c>
      <c r="V83" s="43" t="str">
        <f t="shared" si="8"/>
        <v>Sehr geehrte Frau Rautenberg</v>
      </c>
    </row>
    <row r="84" spans="11:22">
      <c r="K84" s="42">
        <v>73</v>
      </c>
      <c r="L84" s="43" t="s">
        <v>120</v>
      </c>
      <c r="M84" s="43" t="s">
        <v>6</v>
      </c>
      <c r="N84" s="44" t="s">
        <v>1</v>
      </c>
      <c r="O84" s="45" t="s">
        <v>0</v>
      </c>
      <c r="P84" s="45" t="s">
        <v>223</v>
      </c>
      <c r="Q84" s="46" t="s">
        <v>279</v>
      </c>
      <c r="R84" s="43">
        <v>120</v>
      </c>
      <c r="S84" s="47">
        <f t="shared" ca="1" si="6"/>
        <v>52</v>
      </c>
      <c r="T84" s="48">
        <v>20600</v>
      </c>
      <c r="U84" s="43" t="str">
        <f t="shared" si="7"/>
        <v>Frau Dr. Retsch</v>
      </c>
      <c r="V84" s="43" t="str">
        <f t="shared" si="8"/>
        <v>Sehr geehrte Frau Dr. Retsch</v>
      </c>
    </row>
    <row r="85" spans="11:22">
      <c r="K85" s="42">
        <v>74</v>
      </c>
      <c r="L85" s="43" t="s">
        <v>104</v>
      </c>
      <c r="M85" s="43" t="s">
        <v>37</v>
      </c>
      <c r="N85" s="44"/>
      <c r="O85" s="45" t="s">
        <v>2</v>
      </c>
      <c r="P85" s="45" t="s">
        <v>267</v>
      </c>
      <c r="Q85" s="46" t="s">
        <v>279</v>
      </c>
      <c r="R85" s="43">
        <v>100</v>
      </c>
      <c r="S85" s="47">
        <f t="shared" ca="1" si="6"/>
        <v>51</v>
      </c>
      <c r="T85" s="48">
        <v>20960</v>
      </c>
      <c r="U85" s="43" t="str">
        <f t="shared" si="7"/>
        <v>Herr Romer</v>
      </c>
      <c r="V85" s="43" t="str">
        <f t="shared" si="8"/>
        <v>Sehr geehrter Herr Romer</v>
      </c>
    </row>
    <row r="86" spans="11:22">
      <c r="K86" s="42">
        <v>75</v>
      </c>
      <c r="L86" s="43" t="s">
        <v>103</v>
      </c>
      <c r="M86" s="43" t="s">
        <v>46</v>
      </c>
      <c r="N86" s="44"/>
      <c r="O86" s="45" t="s">
        <v>0</v>
      </c>
      <c r="P86" s="45" t="s">
        <v>208</v>
      </c>
      <c r="Q86" s="46" t="s">
        <v>280</v>
      </c>
      <c r="R86" s="43">
        <v>120</v>
      </c>
      <c r="S86" s="47">
        <f t="shared" ca="1" si="6"/>
        <v>31</v>
      </c>
      <c r="T86" s="48">
        <v>28313</v>
      </c>
      <c r="U86" s="43" t="str">
        <f t="shared" si="7"/>
        <v>Frau Römer</v>
      </c>
      <c r="V86" s="43" t="str">
        <f t="shared" si="8"/>
        <v>Sehr geehrte Frau Römer</v>
      </c>
    </row>
    <row r="87" spans="11:22">
      <c r="K87" s="42">
        <v>76</v>
      </c>
      <c r="L87" s="43" t="s">
        <v>121</v>
      </c>
      <c r="M87" s="43" t="s">
        <v>5</v>
      </c>
      <c r="N87" s="44"/>
      <c r="O87" s="45" t="s">
        <v>2</v>
      </c>
      <c r="P87" s="45" t="s">
        <v>203</v>
      </c>
      <c r="Q87" s="46" t="s">
        <v>277</v>
      </c>
      <c r="R87" s="43">
        <v>90</v>
      </c>
      <c r="S87" s="47">
        <f t="shared" ca="1" si="6"/>
        <v>42</v>
      </c>
      <c r="T87" s="48">
        <v>24234</v>
      </c>
      <c r="U87" s="43" t="str">
        <f t="shared" si="7"/>
        <v>Herr Sauter</v>
      </c>
      <c r="V87" s="43" t="str">
        <f t="shared" si="8"/>
        <v>Sehr geehrter Herr Sauter</v>
      </c>
    </row>
    <row r="88" spans="11:22">
      <c r="K88" s="42">
        <v>77</v>
      </c>
      <c r="L88" s="43" t="s">
        <v>153</v>
      </c>
      <c r="M88" s="43" t="s">
        <v>38</v>
      </c>
      <c r="N88" s="44" t="s">
        <v>1</v>
      </c>
      <c r="O88" s="45" t="s">
        <v>2</v>
      </c>
      <c r="P88" s="45" t="s">
        <v>245</v>
      </c>
      <c r="Q88" s="46" t="s">
        <v>276</v>
      </c>
      <c r="R88" s="43">
        <v>100</v>
      </c>
      <c r="S88" s="47">
        <f t="shared" ca="1" si="6"/>
        <v>34</v>
      </c>
      <c r="T88" s="48">
        <v>27305</v>
      </c>
      <c r="U88" s="43" t="str">
        <f t="shared" si="7"/>
        <v>Herr Dr. Schaedler</v>
      </c>
      <c r="V88" s="43" t="str">
        <f t="shared" si="8"/>
        <v>Sehr geehrter Herr Dr. Schaedler</v>
      </c>
    </row>
    <row r="89" spans="11:22">
      <c r="K89" s="42">
        <v>78</v>
      </c>
      <c r="L89" s="43" t="s">
        <v>122</v>
      </c>
      <c r="M89" s="43" t="s">
        <v>34</v>
      </c>
      <c r="N89" s="44"/>
      <c r="O89" s="45" t="s">
        <v>0</v>
      </c>
      <c r="P89" s="45" t="s">
        <v>249</v>
      </c>
      <c r="Q89" s="46" t="s">
        <v>279</v>
      </c>
      <c r="R89" s="43">
        <v>90</v>
      </c>
      <c r="S89" s="47">
        <f t="shared" ca="1" si="6"/>
        <v>45</v>
      </c>
      <c r="T89" s="48">
        <v>23346</v>
      </c>
      <c r="U89" s="43" t="str">
        <f t="shared" si="7"/>
        <v>Frau Schell</v>
      </c>
      <c r="V89" s="43" t="str">
        <f t="shared" si="8"/>
        <v>Sehr geehrte Frau Schell</v>
      </c>
    </row>
    <row r="90" spans="11:22">
      <c r="K90" s="42">
        <v>79</v>
      </c>
      <c r="L90" s="43" t="s">
        <v>159</v>
      </c>
      <c r="M90" s="43" t="s">
        <v>54</v>
      </c>
      <c r="N90" s="44"/>
      <c r="O90" s="45" t="s">
        <v>0</v>
      </c>
      <c r="P90" s="45" t="s">
        <v>265</v>
      </c>
      <c r="Q90" s="46" t="s">
        <v>278</v>
      </c>
      <c r="R90" s="43">
        <v>120</v>
      </c>
      <c r="S90" s="47">
        <f t="shared" ca="1" si="6"/>
        <v>53</v>
      </c>
      <c r="T90" s="48">
        <v>20379</v>
      </c>
      <c r="U90" s="43" t="str">
        <f t="shared" si="7"/>
        <v>Frau Schienmann</v>
      </c>
      <c r="V90" s="43" t="str">
        <f t="shared" si="8"/>
        <v>Sehr geehrte Frau Schienmann</v>
      </c>
    </row>
    <row r="91" spans="11:22">
      <c r="K91" s="42">
        <v>80</v>
      </c>
      <c r="L91" s="43" t="s">
        <v>147</v>
      </c>
      <c r="M91" s="43" t="s">
        <v>65</v>
      </c>
      <c r="N91" s="44" t="s">
        <v>1</v>
      </c>
      <c r="O91" s="45" t="s">
        <v>2</v>
      </c>
      <c r="P91" s="45" t="s">
        <v>240</v>
      </c>
      <c r="Q91" s="46" t="s">
        <v>277</v>
      </c>
      <c r="R91" s="43">
        <v>120</v>
      </c>
      <c r="S91" s="47">
        <f t="shared" ca="1" si="6"/>
        <v>54</v>
      </c>
      <c r="T91" s="48">
        <v>20056</v>
      </c>
      <c r="U91" s="43" t="str">
        <f t="shared" si="7"/>
        <v>Herr Dr. Schlegel</v>
      </c>
      <c r="V91" s="43" t="str">
        <f t="shared" si="8"/>
        <v>Sehr geehrter Herr Dr. Schlegel</v>
      </c>
    </row>
    <row r="92" spans="11:22">
      <c r="K92" s="42">
        <v>81</v>
      </c>
      <c r="L92" s="43" t="s">
        <v>136</v>
      </c>
      <c r="M92" s="43" t="s">
        <v>42</v>
      </c>
      <c r="N92" s="44"/>
      <c r="O92" s="45" t="s">
        <v>2</v>
      </c>
      <c r="P92" s="45" t="s">
        <v>221</v>
      </c>
      <c r="Q92" s="46" t="s">
        <v>276</v>
      </c>
      <c r="R92" s="43">
        <v>90</v>
      </c>
      <c r="S92" s="47">
        <f t="shared" ca="1" si="6"/>
        <v>42</v>
      </c>
      <c r="T92" s="48">
        <v>24549</v>
      </c>
      <c r="U92" s="43" t="str">
        <f t="shared" si="7"/>
        <v>Herr Schmitz</v>
      </c>
      <c r="V92" s="43" t="str">
        <f t="shared" si="8"/>
        <v>Sehr geehrter Herr Schmitz</v>
      </c>
    </row>
    <row r="93" spans="11:22">
      <c r="K93" s="42">
        <v>82</v>
      </c>
      <c r="L93" s="43" t="s">
        <v>137</v>
      </c>
      <c r="M93" s="43" t="s">
        <v>52</v>
      </c>
      <c r="N93" s="44"/>
      <c r="O93" s="45" t="s">
        <v>2</v>
      </c>
      <c r="P93" s="45" t="s">
        <v>237</v>
      </c>
      <c r="Q93" s="46" t="s">
        <v>279</v>
      </c>
      <c r="R93" s="43">
        <v>80</v>
      </c>
      <c r="S93" s="47">
        <f t="shared" ca="1" si="6"/>
        <v>32</v>
      </c>
      <c r="T93" s="48">
        <v>28017</v>
      </c>
      <c r="U93" s="43" t="str">
        <f t="shared" si="7"/>
        <v>Herr Schramm</v>
      </c>
      <c r="V93" s="43" t="str">
        <f t="shared" si="8"/>
        <v>Sehr geehrter Herr Schramm</v>
      </c>
    </row>
    <row r="94" spans="11:22">
      <c r="K94" s="42">
        <v>83</v>
      </c>
      <c r="L94" s="43" t="s">
        <v>138</v>
      </c>
      <c r="M94" s="43" t="s">
        <v>59</v>
      </c>
      <c r="N94" s="44"/>
      <c r="O94" s="45" t="s">
        <v>0</v>
      </c>
      <c r="P94" s="45" t="s">
        <v>210</v>
      </c>
      <c r="Q94" s="46" t="s">
        <v>277</v>
      </c>
      <c r="R94" s="43">
        <v>80</v>
      </c>
      <c r="S94" s="47">
        <f t="shared" ca="1" si="6"/>
        <v>37</v>
      </c>
      <c r="T94" s="48">
        <v>26288</v>
      </c>
      <c r="U94" s="43" t="str">
        <f t="shared" si="7"/>
        <v>Frau Schwarz</v>
      </c>
      <c r="V94" s="43" t="str">
        <f t="shared" si="8"/>
        <v>Sehr geehrte Frau Schwarz</v>
      </c>
    </row>
    <row r="95" spans="11:22">
      <c r="K95" s="42">
        <v>84</v>
      </c>
      <c r="L95" s="43" t="s">
        <v>105</v>
      </c>
      <c r="M95" s="43" t="s">
        <v>22</v>
      </c>
      <c r="N95" s="44"/>
      <c r="O95" s="45" t="s">
        <v>2</v>
      </c>
      <c r="P95" s="45" t="s">
        <v>235</v>
      </c>
      <c r="Q95" s="46" t="s">
        <v>277</v>
      </c>
      <c r="R95" s="43">
        <v>100</v>
      </c>
      <c r="S95" s="47">
        <f t="shared" ca="1" si="6"/>
        <v>54</v>
      </c>
      <c r="T95" s="48">
        <v>19909</v>
      </c>
      <c r="U95" s="43" t="str">
        <f t="shared" si="7"/>
        <v>Herr Seitz</v>
      </c>
      <c r="V95" s="43" t="str">
        <f t="shared" si="8"/>
        <v>Sehr geehrter Herr Seitz</v>
      </c>
    </row>
    <row r="96" spans="11:22">
      <c r="K96" s="42">
        <v>85</v>
      </c>
      <c r="L96" s="43" t="s">
        <v>139</v>
      </c>
      <c r="M96" s="43" t="s">
        <v>40</v>
      </c>
      <c r="N96" s="44"/>
      <c r="O96" s="45" t="s">
        <v>0</v>
      </c>
      <c r="P96" s="45" t="s">
        <v>255</v>
      </c>
      <c r="Q96" s="46" t="s">
        <v>276</v>
      </c>
      <c r="R96" s="43">
        <v>80</v>
      </c>
      <c r="S96" s="47">
        <f t="shared" ca="1" si="6"/>
        <v>32</v>
      </c>
      <c r="T96" s="48">
        <v>27934</v>
      </c>
      <c r="U96" s="43" t="str">
        <f t="shared" si="7"/>
        <v>Frau Steffen</v>
      </c>
      <c r="V96" s="43" t="str">
        <f t="shared" si="8"/>
        <v>Sehr geehrte Frau Steffen</v>
      </c>
    </row>
    <row r="97" spans="11:22">
      <c r="K97" s="42">
        <v>86</v>
      </c>
      <c r="L97" s="43" t="s">
        <v>140</v>
      </c>
      <c r="M97" s="43" t="s">
        <v>59</v>
      </c>
      <c r="N97" s="44"/>
      <c r="O97" s="45" t="s">
        <v>0</v>
      </c>
      <c r="P97" s="45" t="s">
        <v>214</v>
      </c>
      <c r="Q97" s="46" t="s">
        <v>276</v>
      </c>
      <c r="R97" s="43">
        <v>100</v>
      </c>
      <c r="S97" s="47">
        <f t="shared" ca="1" si="6"/>
        <v>54</v>
      </c>
      <c r="T97" s="48">
        <v>20111</v>
      </c>
      <c r="U97" s="43" t="str">
        <f t="shared" si="7"/>
        <v>Frau Stephan</v>
      </c>
      <c r="V97" s="43" t="str">
        <f t="shared" si="8"/>
        <v>Sehr geehrte Frau Stephan</v>
      </c>
    </row>
    <row r="98" spans="11:22">
      <c r="K98" s="42">
        <v>87</v>
      </c>
      <c r="L98" s="43" t="s">
        <v>154</v>
      </c>
      <c r="M98" s="43" t="s">
        <v>15</v>
      </c>
      <c r="N98" s="44"/>
      <c r="O98" s="45" t="s">
        <v>0</v>
      </c>
      <c r="P98" s="45" t="s">
        <v>254</v>
      </c>
      <c r="Q98" s="46" t="s">
        <v>276</v>
      </c>
      <c r="R98" s="43">
        <v>90</v>
      </c>
      <c r="S98" s="47">
        <f t="shared" ca="1" si="6"/>
        <v>50</v>
      </c>
      <c r="T98" s="48">
        <v>21506</v>
      </c>
      <c r="U98" s="43" t="str">
        <f t="shared" si="7"/>
        <v>Frau Strassner</v>
      </c>
      <c r="V98" s="43" t="str">
        <f t="shared" si="8"/>
        <v>Sehr geehrte Frau Strassner</v>
      </c>
    </row>
    <row r="99" spans="11:22">
      <c r="K99" s="42">
        <v>88</v>
      </c>
      <c r="L99" s="43" t="s">
        <v>164</v>
      </c>
      <c r="M99" s="43" t="s">
        <v>13</v>
      </c>
      <c r="N99" s="44" t="s">
        <v>1</v>
      </c>
      <c r="O99" s="45" t="s">
        <v>0</v>
      </c>
      <c r="P99" s="45" t="s">
        <v>187</v>
      </c>
      <c r="Q99" s="46" t="s">
        <v>280</v>
      </c>
      <c r="R99" s="43">
        <v>150</v>
      </c>
      <c r="S99" s="47">
        <f t="shared" ca="1" si="6"/>
        <v>45</v>
      </c>
      <c r="T99" s="48">
        <v>23173</v>
      </c>
      <c r="U99" s="43" t="str">
        <f t="shared" si="7"/>
        <v>Frau Dr. Tracks</v>
      </c>
      <c r="V99" s="43" t="str">
        <f t="shared" si="8"/>
        <v>Sehr geehrte Frau Dr. Tracks</v>
      </c>
    </row>
    <row r="100" spans="11:22">
      <c r="K100" s="42">
        <v>89</v>
      </c>
      <c r="L100" s="43" t="s">
        <v>92</v>
      </c>
      <c r="M100" s="43" t="s">
        <v>8</v>
      </c>
      <c r="N100" s="44"/>
      <c r="O100" s="45" t="s">
        <v>2</v>
      </c>
      <c r="P100" s="45" t="s">
        <v>209</v>
      </c>
      <c r="Q100" s="46" t="s">
        <v>280</v>
      </c>
      <c r="R100" s="43">
        <v>140</v>
      </c>
      <c r="S100" s="47">
        <f t="shared" ca="1" si="6"/>
        <v>55</v>
      </c>
      <c r="T100" s="48">
        <v>19677</v>
      </c>
      <c r="U100" s="43" t="str">
        <f t="shared" si="7"/>
        <v>Herr Trah</v>
      </c>
      <c r="V100" s="43" t="str">
        <f t="shared" si="8"/>
        <v>Sehr geehrter Herr Trah</v>
      </c>
    </row>
    <row r="101" spans="11:22">
      <c r="K101" s="42">
        <v>90</v>
      </c>
      <c r="L101" s="43" t="s">
        <v>163</v>
      </c>
      <c r="M101" s="43" t="s">
        <v>70</v>
      </c>
      <c r="N101" s="44"/>
      <c r="O101" s="45" t="s">
        <v>0</v>
      </c>
      <c r="P101" s="45" t="s">
        <v>248</v>
      </c>
      <c r="Q101" s="46" t="s">
        <v>279</v>
      </c>
      <c r="R101" s="43">
        <v>90</v>
      </c>
      <c r="S101" s="47">
        <f t="shared" ca="1" si="6"/>
        <v>45</v>
      </c>
      <c r="T101" s="48">
        <v>23225</v>
      </c>
      <c r="U101" s="43" t="str">
        <f t="shared" si="7"/>
        <v>Frau Tranan</v>
      </c>
      <c r="V101" s="43" t="str">
        <f t="shared" si="8"/>
        <v>Sehr geehrte Frau Tranan</v>
      </c>
    </row>
    <row r="102" spans="11:22">
      <c r="K102" s="42">
        <v>91</v>
      </c>
      <c r="L102" s="43" t="s">
        <v>123</v>
      </c>
      <c r="M102" s="43" t="s">
        <v>57</v>
      </c>
      <c r="N102" s="44"/>
      <c r="O102" s="45" t="s">
        <v>2</v>
      </c>
      <c r="P102" s="45" t="s">
        <v>202</v>
      </c>
      <c r="Q102" s="46" t="s">
        <v>277</v>
      </c>
      <c r="R102" s="43">
        <v>90</v>
      </c>
      <c r="S102" s="47">
        <f t="shared" ca="1" si="6"/>
        <v>46</v>
      </c>
      <c r="T102" s="48">
        <v>22945</v>
      </c>
      <c r="U102" s="43" t="str">
        <f t="shared" si="7"/>
        <v>Herr Ufheil</v>
      </c>
      <c r="V102" s="43" t="str">
        <f t="shared" si="8"/>
        <v>Sehr geehrter Herr Ufheil</v>
      </c>
    </row>
    <row r="103" spans="11:22">
      <c r="K103" s="42">
        <v>92</v>
      </c>
      <c r="L103" s="43" t="s">
        <v>124</v>
      </c>
      <c r="M103" s="43" t="s">
        <v>74</v>
      </c>
      <c r="N103" s="44"/>
      <c r="O103" s="45" t="s">
        <v>2</v>
      </c>
      <c r="P103" s="45" t="s">
        <v>250</v>
      </c>
      <c r="Q103" s="46" t="s">
        <v>276</v>
      </c>
      <c r="R103" s="43">
        <v>80</v>
      </c>
      <c r="S103" s="47">
        <f t="shared" ca="1" si="6"/>
        <v>36</v>
      </c>
      <c r="T103" s="48">
        <v>26475</v>
      </c>
      <c r="U103" s="43" t="str">
        <f t="shared" si="7"/>
        <v>Herr Wagner</v>
      </c>
      <c r="V103" s="43" t="str">
        <f t="shared" si="8"/>
        <v>Sehr geehrter Herr Wagner</v>
      </c>
    </row>
    <row r="104" spans="11:22">
      <c r="K104" s="42">
        <v>93</v>
      </c>
      <c r="L104" s="43" t="s">
        <v>148</v>
      </c>
      <c r="M104" s="43" t="s">
        <v>49</v>
      </c>
      <c r="N104" s="44"/>
      <c r="O104" s="45" t="s">
        <v>2</v>
      </c>
      <c r="P104" s="45" t="s">
        <v>253</v>
      </c>
      <c r="Q104" s="46" t="s">
        <v>276</v>
      </c>
      <c r="R104" s="43">
        <v>80</v>
      </c>
      <c r="S104" s="47">
        <f t="shared" ca="1" si="6"/>
        <v>37</v>
      </c>
      <c r="T104" s="48">
        <v>26207</v>
      </c>
      <c r="U104" s="43" t="str">
        <f t="shared" si="7"/>
        <v>Herr Waldraff</v>
      </c>
      <c r="V104" s="43" t="str">
        <f t="shared" si="8"/>
        <v>Sehr geehrter Herr Waldraff</v>
      </c>
    </row>
    <row r="105" spans="11:22">
      <c r="K105" s="42">
        <v>94</v>
      </c>
      <c r="L105" s="43" t="s">
        <v>106</v>
      </c>
      <c r="M105" s="43" t="s">
        <v>76</v>
      </c>
      <c r="N105" s="44"/>
      <c r="O105" s="45" t="s">
        <v>0</v>
      </c>
      <c r="P105" s="45" t="s">
        <v>194</v>
      </c>
      <c r="Q105" s="46" t="s">
        <v>279</v>
      </c>
      <c r="R105" s="43">
        <v>80</v>
      </c>
      <c r="S105" s="47">
        <f t="shared" ca="1" si="6"/>
        <v>33</v>
      </c>
      <c r="T105" s="48">
        <v>27530</v>
      </c>
      <c r="U105" s="43" t="str">
        <f t="shared" si="7"/>
        <v>Frau Weber</v>
      </c>
      <c r="V105" s="43" t="str">
        <f t="shared" si="8"/>
        <v>Sehr geehrte Frau Weber</v>
      </c>
    </row>
    <row r="106" spans="11:22">
      <c r="K106" s="42">
        <v>95</v>
      </c>
      <c r="L106" s="43" t="s">
        <v>149</v>
      </c>
      <c r="M106" s="43" t="s">
        <v>58</v>
      </c>
      <c r="N106" s="44" t="s">
        <v>3</v>
      </c>
      <c r="O106" s="45" t="s">
        <v>0</v>
      </c>
      <c r="P106" s="45" t="s">
        <v>213</v>
      </c>
      <c r="Q106" s="46" t="s">
        <v>276</v>
      </c>
      <c r="R106" s="43">
        <v>120</v>
      </c>
      <c r="S106" s="47">
        <f t="shared" ca="1" si="6"/>
        <v>54</v>
      </c>
      <c r="T106" s="48">
        <v>19882</v>
      </c>
      <c r="U106" s="43" t="str">
        <f t="shared" si="7"/>
        <v>Frau Prof. Weinhold</v>
      </c>
      <c r="V106" s="43" t="str">
        <f t="shared" si="8"/>
        <v>Sehr geehrte Frau Prof. Weinhold</v>
      </c>
    </row>
    <row r="107" spans="11:22">
      <c r="K107" s="42">
        <v>96</v>
      </c>
      <c r="L107" s="43"/>
      <c r="M107" s="43"/>
      <c r="N107" s="44"/>
      <c r="O107" s="45"/>
      <c r="P107" s="45" t="s">
        <v>283</v>
      </c>
      <c r="Q107" s="46"/>
      <c r="R107" s="43"/>
      <c r="S107" s="47"/>
      <c r="T107" s="48"/>
      <c r="U107" s="49"/>
      <c r="V107" s="43"/>
    </row>
    <row r="108" spans="11:22">
      <c r="K108" s="42">
        <v>97</v>
      </c>
      <c r="L108" s="43"/>
      <c r="M108" s="43"/>
      <c r="N108" s="44"/>
      <c r="O108" s="45"/>
      <c r="P108" s="45" t="s">
        <v>283</v>
      </c>
      <c r="Q108" s="46"/>
      <c r="R108" s="43"/>
      <c r="S108" s="47"/>
      <c r="T108" s="48"/>
      <c r="U108" s="49"/>
      <c r="V108" s="43"/>
    </row>
    <row r="109" spans="11:22">
      <c r="K109" s="42">
        <v>98</v>
      </c>
      <c r="L109" s="43"/>
      <c r="M109" s="43"/>
      <c r="N109" s="44"/>
      <c r="O109" s="45"/>
      <c r="P109" s="45" t="s">
        <v>283</v>
      </c>
      <c r="Q109" s="46"/>
      <c r="R109" s="43"/>
      <c r="S109" s="47"/>
      <c r="T109" s="48"/>
      <c r="U109" s="49"/>
      <c r="V109" s="43"/>
    </row>
    <row r="110" spans="11:22">
      <c r="K110" s="42">
        <v>99</v>
      </c>
      <c r="L110" s="43"/>
      <c r="M110" s="43"/>
      <c r="N110" s="44"/>
      <c r="O110" s="45"/>
      <c r="P110" s="45" t="s">
        <v>283</v>
      </c>
      <c r="Q110" s="46"/>
      <c r="R110" s="43"/>
      <c r="S110" s="47"/>
      <c r="T110" s="48"/>
      <c r="U110" s="49"/>
      <c r="V110" s="43"/>
    </row>
    <row r="111" spans="11:22">
      <c r="K111" s="42">
        <v>100</v>
      </c>
      <c r="L111" s="43"/>
      <c r="M111" s="43"/>
      <c r="N111" s="44"/>
      <c r="O111" s="45"/>
      <c r="P111" s="45" t="s">
        <v>283</v>
      </c>
      <c r="Q111" s="46"/>
      <c r="R111" s="43"/>
      <c r="S111" s="47"/>
      <c r="T111" s="48"/>
      <c r="U111" s="49"/>
      <c r="V111" s="43"/>
    </row>
    <row r="112" spans="11:22">
      <c r="K112" s="42">
        <v>101</v>
      </c>
      <c r="L112" s="43"/>
      <c r="M112" s="43"/>
      <c r="N112" s="44"/>
      <c r="O112" s="45"/>
      <c r="P112" s="45" t="s">
        <v>283</v>
      </c>
      <c r="Q112" s="46"/>
      <c r="R112" s="43"/>
      <c r="S112" s="47"/>
      <c r="T112" s="48"/>
      <c r="U112" s="43"/>
      <c r="V112" s="43"/>
    </row>
    <row r="113" spans="11:22">
      <c r="K113" s="42">
        <v>102</v>
      </c>
      <c r="L113" s="43"/>
      <c r="M113" s="43"/>
      <c r="N113" s="44"/>
      <c r="O113" s="45"/>
      <c r="P113" s="45" t="s">
        <v>283</v>
      </c>
      <c r="Q113" s="46"/>
      <c r="R113" s="43"/>
      <c r="S113" s="47"/>
      <c r="T113" s="48"/>
      <c r="U113" s="43"/>
      <c r="V113" s="43"/>
    </row>
    <row r="114" spans="11:22">
      <c r="K114" s="42">
        <v>103</v>
      </c>
      <c r="L114" s="43"/>
      <c r="M114" s="43"/>
      <c r="N114" s="44"/>
      <c r="O114" s="45"/>
      <c r="P114" s="45" t="s">
        <v>283</v>
      </c>
      <c r="Q114" s="46"/>
      <c r="R114" s="43"/>
      <c r="S114" s="47"/>
      <c r="T114" s="48"/>
      <c r="U114" s="43"/>
      <c r="V114" s="43"/>
    </row>
    <row r="115" spans="11:22">
      <c r="K115" s="42">
        <v>104</v>
      </c>
      <c r="L115" s="43"/>
      <c r="M115" s="43"/>
      <c r="N115" s="44"/>
      <c r="O115" s="45"/>
      <c r="P115" s="45" t="s">
        <v>283</v>
      </c>
      <c r="Q115" s="46"/>
      <c r="R115" s="43"/>
      <c r="S115" s="47"/>
      <c r="T115" s="48"/>
      <c r="U115" s="43"/>
      <c r="V115" s="43"/>
    </row>
    <row r="116" spans="11:22">
      <c r="K116" s="42">
        <v>105</v>
      </c>
      <c r="L116" s="43"/>
      <c r="M116" s="43"/>
      <c r="N116" s="44"/>
      <c r="O116" s="45"/>
      <c r="P116" s="45" t="s">
        <v>283</v>
      </c>
      <c r="Q116" s="46"/>
      <c r="R116" s="43"/>
      <c r="S116" s="47"/>
      <c r="T116" s="48"/>
      <c r="U116" s="43"/>
      <c r="V116" s="43"/>
    </row>
    <row r="117" spans="11:22">
      <c r="K117" s="42">
        <v>106</v>
      </c>
      <c r="L117" s="43"/>
      <c r="M117" s="43"/>
      <c r="N117" s="44"/>
      <c r="O117" s="45"/>
      <c r="P117" s="45" t="s">
        <v>283</v>
      </c>
      <c r="Q117" s="46"/>
      <c r="R117" s="43"/>
      <c r="S117" s="47"/>
      <c r="T117" s="48"/>
      <c r="U117" s="43"/>
      <c r="V117" s="43"/>
    </row>
    <row r="118" spans="11:22">
      <c r="K118" s="42">
        <v>107</v>
      </c>
      <c r="L118" s="43"/>
      <c r="M118" s="43"/>
      <c r="N118" s="44"/>
      <c r="O118" s="45"/>
      <c r="P118" s="45" t="s">
        <v>283</v>
      </c>
      <c r="Q118" s="46"/>
      <c r="R118" s="43"/>
      <c r="S118" s="47"/>
      <c r="T118" s="48"/>
      <c r="U118" s="43"/>
      <c r="V118" s="43"/>
    </row>
    <row r="119" spans="11:22">
      <c r="K119" s="42">
        <v>108</v>
      </c>
      <c r="L119" s="43"/>
      <c r="M119" s="43"/>
      <c r="N119" s="44"/>
      <c r="O119" s="45"/>
      <c r="P119" s="45" t="s">
        <v>283</v>
      </c>
      <c r="Q119" s="46"/>
      <c r="R119" s="43"/>
      <c r="S119" s="47"/>
      <c r="T119" s="48"/>
      <c r="U119" s="43"/>
      <c r="V119" s="43"/>
    </row>
    <row r="120" spans="11:22">
      <c r="K120" s="42">
        <v>109</v>
      </c>
      <c r="L120" s="43"/>
      <c r="M120" s="43"/>
      <c r="N120" s="44"/>
      <c r="O120" s="45"/>
      <c r="P120" s="45" t="s">
        <v>283</v>
      </c>
      <c r="Q120" s="46"/>
      <c r="R120" s="43"/>
      <c r="S120" s="47"/>
      <c r="T120" s="48"/>
      <c r="U120" s="43"/>
      <c r="V120" s="43"/>
    </row>
    <row r="121" spans="11:22">
      <c r="K121" s="42">
        <v>110</v>
      </c>
      <c r="L121" s="43"/>
      <c r="M121" s="43"/>
      <c r="N121" s="44"/>
      <c r="O121" s="45"/>
      <c r="P121" s="45" t="s">
        <v>283</v>
      </c>
      <c r="Q121" s="46"/>
      <c r="R121" s="43"/>
      <c r="S121" s="47"/>
      <c r="T121" s="48"/>
      <c r="U121" s="43"/>
      <c r="V121" s="43"/>
    </row>
    <row r="122" spans="11:22">
      <c r="K122" s="42">
        <v>111</v>
      </c>
      <c r="L122" s="43"/>
      <c r="M122" s="43"/>
      <c r="N122" s="44"/>
      <c r="O122" s="45"/>
      <c r="P122" s="45" t="s">
        <v>283</v>
      </c>
      <c r="Q122" s="46"/>
      <c r="R122" s="43"/>
      <c r="S122" s="47"/>
      <c r="T122" s="48"/>
      <c r="U122" s="43"/>
      <c r="V122" s="43"/>
    </row>
    <row r="123" spans="11:22">
      <c r="K123" s="42">
        <v>112</v>
      </c>
      <c r="L123" s="43"/>
      <c r="M123" s="43"/>
      <c r="N123" s="44"/>
      <c r="O123" s="45"/>
      <c r="P123" s="45" t="s">
        <v>283</v>
      </c>
      <c r="Q123" s="46"/>
      <c r="R123" s="43"/>
      <c r="S123" s="47"/>
      <c r="T123" s="48"/>
      <c r="U123" s="43"/>
      <c r="V123" s="43"/>
    </row>
    <row r="124" spans="11:22">
      <c r="K124" s="42">
        <v>113</v>
      </c>
      <c r="L124" s="43"/>
      <c r="M124" s="43"/>
      <c r="N124" s="44"/>
      <c r="O124" s="45"/>
      <c r="P124" s="45" t="s">
        <v>283</v>
      </c>
      <c r="Q124" s="46"/>
      <c r="R124" s="43"/>
      <c r="S124" s="47"/>
      <c r="T124" s="48"/>
      <c r="U124" s="43"/>
      <c r="V124" s="43"/>
    </row>
    <row r="125" spans="11:22">
      <c r="K125" s="42">
        <v>114</v>
      </c>
      <c r="L125" s="43"/>
      <c r="M125" s="43"/>
      <c r="N125" s="44"/>
      <c r="O125" s="45"/>
      <c r="P125" s="45" t="s">
        <v>283</v>
      </c>
      <c r="Q125" s="46"/>
      <c r="R125" s="43"/>
      <c r="S125" s="47"/>
      <c r="T125" s="48"/>
      <c r="U125" s="43"/>
      <c r="V125" s="43"/>
    </row>
    <row r="126" spans="11:22">
      <c r="K126" s="42">
        <v>115</v>
      </c>
      <c r="L126" s="43"/>
      <c r="M126" s="43"/>
      <c r="N126" s="44"/>
      <c r="O126" s="45"/>
      <c r="P126" s="45" t="s">
        <v>283</v>
      </c>
      <c r="Q126" s="46"/>
      <c r="R126" s="43"/>
      <c r="S126" s="47"/>
      <c r="T126" s="48"/>
      <c r="U126" s="43"/>
      <c r="V126" s="43"/>
    </row>
    <row r="127" spans="11:22">
      <c r="K127" s="42">
        <v>116</v>
      </c>
      <c r="L127" s="43"/>
      <c r="M127" s="43"/>
      <c r="N127" s="44"/>
      <c r="O127" s="45"/>
      <c r="P127" s="45" t="s">
        <v>283</v>
      </c>
      <c r="Q127" s="46"/>
      <c r="R127" s="43"/>
      <c r="S127" s="47"/>
      <c r="T127" s="48"/>
      <c r="U127" s="43"/>
      <c r="V127" s="43"/>
    </row>
    <row r="128" spans="11:22">
      <c r="K128" s="42">
        <v>117</v>
      </c>
      <c r="L128" s="43"/>
      <c r="M128" s="43"/>
      <c r="N128" s="44"/>
      <c r="O128" s="45"/>
      <c r="P128" s="45" t="s">
        <v>283</v>
      </c>
      <c r="Q128" s="46"/>
      <c r="R128" s="43"/>
      <c r="S128" s="47"/>
      <c r="T128" s="48"/>
      <c r="U128" s="43"/>
      <c r="V128" s="43"/>
    </row>
    <row r="129" spans="11:22">
      <c r="K129" s="42">
        <v>118</v>
      </c>
      <c r="L129" s="43"/>
      <c r="M129" s="43"/>
      <c r="N129" s="44"/>
      <c r="O129" s="45"/>
      <c r="P129" s="45" t="s">
        <v>283</v>
      </c>
      <c r="Q129" s="46"/>
      <c r="R129" s="43"/>
      <c r="S129" s="47"/>
      <c r="T129" s="48"/>
      <c r="U129" s="43"/>
      <c r="V129" s="43"/>
    </row>
    <row r="130" spans="11:22">
      <c r="K130" s="42">
        <v>119</v>
      </c>
      <c r="L130" s="43"/>
      <c r="M130" s="43"/>
      <c r="N130" s="43"/>
      <c r="O130" s="45"/>
      <c r="P130" s="45" t="s">
        <v>283</v>
      </c>
      <c r="Q130" s="46"/>
      <c r="R130" s="43"/>
      <c r="S130" s="47"/>
      <c r="T130" s="48"/>
      <c r="U130" s="43"/>
      <c r="V130" s="43"/>
    </row>
    <row r="131" spans="11:22">
      <c r="K131" s="42">
        <v>120</v>
      </c>
      <c r="L131" s="43"/>
      <c r="M131" s="43"/>
      <c r="N131" s="43"/>
      <c r="O131" s="45"/>
      <c r="P131" s="45" t="s">
        <v>283</v>
      </c>
      <c r="Q131" s="46"/>
      <c r="R131" s="43"/>
      <c r="S131" s="47"/>
      <c r="T131" s="48"/>
      <c r="U131" s="43"/>
      <c r="V131" s="43"/>
    </row>
  </sheetData>
  <autoFilter ref="K11:V131"/>
  <phoneticPr fontId="0" type="noConversion"/>
  <conditionalFormatting sqref="Q12:Q131">
    <cfRule type="expression" dxfId="2" priority="1" stopIfTrue="1">
      <formula>LEFT(Q12,2)="PM"</formula>
    </cfRule>
    <cfRule type="expression" dxfId="1" priority="2" stopIfTrue="1">
      <formula>LEFT(Q12,2)="PE"</formula>
    </cfRule>
    <cfRule type="expression" dxfId="0" priority="3" stopIfTrue="1">
      <formula>LEFT(Q12,2)="PP"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3:C14"/>
  <sheetViews>
    <sheetView workbookViewId="0"/>
  </sheetViews>
  <sheetFormatPr baseColWidth="10" defaultRowHeight="15.75"/>
  <cols>
    <col min="1" max="1" width="4.28515625" style="2" customWidth="1"/>
    <col min="2" max="2" width="18.140625" style="2" customWidth="1"/>
    <col min="3" max="3" width="42.85546875" style="2" customWidth="1"/>
    <col min="4" max="16384" width="11.42578125" style="2"/>
  </cols>
  <sheetData>
    <row r="3" spans="2:3">
      <c r="B3" s="1" t="s">
        <v>306</v>
      </c>
      <c r="C3" s="1" t="s">
        <v>298</v>
      </c>
    </row>
    <row r="4" spans="2:3">
      <c r="B4" s="1" t="s">
        <v>291</v>
      </c>
      <c r="C4" s="1" t="s">
        <v>292</v>
      </c>
    </row>
    <row r="5" spans="2:3">
      <c r="B5" s="1" t="s">
        <v>307</v>
      </c>
      <c r="C5" s="1" t="s">
        <v>299</v>
      </c>
    </row>
    <row r="6" spans="2:3">
      <c r="B6" s="1" t="s">
        <v>308</v>
      </c>
      <c r="C6" s="1" t="s">
        <v>301</v>
      </c>
    </row>
    <row r="7" spans="2:3">
      <c r="B7" s="1" t="s">
        <v>309</v>
      </c>
      <c r="C7" s="1" t="s">
        <v>302</v>
      </c>
    </row>
    <row r="8" spans="2:3">
      <c r="B8" s="1" t="s">
        <v>293</v>
      </c>
      <c r="C8" s="1" t="s">
        <v>303</v>
      </c>
    </row>
    <row r="9" spans="2:3">
      <c r="B9" s="1"/>
      <c r="C9" s="1"/>
    </row>
    <row r="10" spans="2:3">
      <c r="B10" s="1"/>
      <c r="C10" s="1"/>
    </row>
    <row r="11" spans="2:3">
      <c r="B11" s="1"/>
      <c r="C11" s="1"/>
    </row>
    <row r="12" spans="2:3">
      <c r="B12" s="1"/>
      <c r="C12" s="1"/>
    </row>
    <row r="13" spans="2:3">
      <c r="B13" s="1"/>
      <c r="C13" s="1"/>
    </row>
    <row r="14" spans="2:3">
      <c r="B14" s="1"/>
      <c r="C14" s="1"/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Focus 1</vt:lpstr>
      <vt:lpstr>Listen 1 </vt:lpstr>
      <vt:lpstr>Parameter 1</vt:lpstr>
      <vt:lpstr>Namensliste</vt:lpstr>
      <vt:lpstr>rL1.FristenListe</vt:lpstr>
      <vt:lpstr>rL1.PNrListe</vt:lpstr>
      <vt:lpstr>rL1.TexteListe</vt:lpstr>
      <vt:lpstr>rP1.NamenListe</vt:lpstr>
      <vt:lpstr>rP1.PNrListe</vt:lpstr>
      <vt:lpstr>rP1.Stammdaten</vt:lpstr>
    </vt:vector>
  </TitlesOfParts>
  <Company>www.reinhold-scheck.de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Scheck, Berlin</dc:creator>
  <dc:description>Copyright © 2001-2002 Reinhold Scheck_x000d_
Inhalte und Gestaltung der Datei sind urheberrechtlich geschützt und dürfen außer zu Zwecken der Information  für den Käufer sowie zur Bearbeitung durch den Käufer des Buches:_x000d_
"Controlling mit Excel / Das Praxisbuch"_x000d_
ISBN 3-7723-6591-4_x000d_
Franzis’ Verlag 2002_x000d_
weder kopiert noch gespeichert noch in anderer Form oder für andere Zwecke verwendet werden.</dc:description>
  <cp:lastModifiedBy>Reinhold Scheck</cp:lastModifiedBy>
  <dcterms:created xsi:type="dcterms:W3CDTF">2001-07-08T12:33:03Z</dcterms:created>
  <dcterms:modified xsi:type="dcterms:W3CDTF">2009-03-22T14:45:21Z</dcterms:modified>
</cp:coreProperties>
</file>