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Daten 1" sheetId="1" r:id="rId1"/>
    <sheet name="Daten 2" sheetId="5" r:id="rId2"/>
    <sheet name="Daten 3" sheetId="6" r:id="rId3"/>
    <sheet name="Namensliste" sheetId="7" r:id="rId4"/>
  </sheets>
  <definedNames>
    <definedName name="rD1.Daten09">'Daten 1'!$M$9:$M$20</definedName>
    <definedName name="rD2.DatumAusw">'Daten 2'!$E$2</definedName>
    <definedName name="rD2.DatumEnde">'Daten 2'!$E$3</definedName>
    <definedName name="rD2.Kalender">'Daten 2'!$E$8:$E$57</definedName>
    <definedName name="rD2.Summierbereich">'Daten 2'!$F$8:$F$57</definedName>
    <definedName name="rD3.Datenbereich">'Daten 3'!$F$8:$N$27</definedName>
    <definedName name="rD3.FormelAusw">'Daten 3'!$C$8</definedName>
    <definedName name="rD3.FormelListe">'Daten 3'!$C$12:$D$15</definedName>
    <definedName name="rD3.MwToleranz">'Daten 3'!$F$4</definedName>
    <definedName name="rD3.Wert">'Daten 3'!$E$4</definedName>
  </definedNames>
  <calcPr calcId="125725"/>
</workbook>
</file>

<file path=xl/calcChain.xml><?xml version="1.0" encoding="utf-8"?>
<calcChain xmlns="http://schemas.openxmlformats.org/spreadsheetml/2006/main">
  <c r="E3" i="5"/>
  <c r="F8" i="6"/>
  <c r="G8"/>
  <c r="H8"/>
  <c r="I8"/>
  <c r="J8"/>
  <c r="K8"/>
  <c r="L8"/>
  <c r="M8"/>
  <c r="N8"/>
  <c r="F9"/>
  <c r="G9"/>
  <c r="H9"/>
  <c r="I9"/>
  <c r="J9"/>
  <c r="K9"/>
  <c r="L9"/>
  <c r="M9"/>
  <c r="N9"/>
  <c r="F10"/>
  <c r="G10"/>
  <c r="H10"/>
  <c r="I10"/>
  <c r="J10"/>
  <c r="K10"/>
  <c r="L10"/>
  <c r="M10"/>
  <c r="N10"/>
  <c r="F11"/>
  <c r="G11"/>
  <c r="H11"/>
  <c r="I11"/>
  <c r="J11"/>
  <c r="K11"/>
  <c r="L11"/>
  <c r="M11"/>
  <c r="N11"/>
  <c r="F12"/>
  <c r="G12"/>
  <c r="H12"/>
  <c r="I12"/>
  <c r="J12"/>
  <c r="K12"/>
  <c r="L12"/>
  <c r="M12"/>
  <c r="N12"/>
  <c r="F13"/>
  <c r="G13"/>
  <c r="H13"/>
  <c r="I13"/>
  <c r="J13"/>
  <c r="K13"/>
  <c r="L13"/>
  <c r="M13"/>
  <c r="N13"/>
  <c r="F14"/>
  <c r="G14"/>
  <c r="H14"/>
  <c r="I14"/>
  <c r="J14"/>
  <c r="K14"/>
  <c r="L14"/>
  <c r="M14"/>
  <c r="N14"/>
  <c r="F15"/>
  <c r="G15"/>
  <c r="H15"/>
  <c r="I15"/>
  <c r="J15"/>
  <c r="K15"/>
  <c r="L15"/>
  <c r="M15"/>
  <c r="N15"/>
  <c r="F16"/>
  <c r="G16"/>
  <c r="H16"/>
  <c r="I16"/>
  <c r="J16"/>
  <c r="K16"/>
  <c r="L16"/>
  <c r="M16"/>
  <c r="N16"/>
  <c r="F17"/>
  <c r="G17"/>
  <c r="H17"/>
  <c r="I17"/>
  <c r="J17"/>
  <c r="K17"/>
  <c r="L17"/>
  <c r="M17"/>
  <c r="N17"/>
  <c r="F18"/>
  <c r="G18"/>
  <c r="H18"/>
  <c r="I18"/>
  <c r="J18"/>
  <c r="K18"/>
  <c r="L18"/>
  <c r="M18"/>
  <c r="N18"/>
  <c r="F19"/>
  <c r="G19"/>
  <c r="H19"/>
  <c r="I19"/>
  <c r="J19"/>
  <c r="K19"/>
  <c r="L19"/>
  <c r="M19"/>
  <c r="N19"/>
  <c r="F20"/>
  <c r="G20"/>
  <c r="H20"/>
  <c r="I20"/>
  <c r="J20"/>
  <c r="K20"/>
  <c r="L20"/>
  <c r="M20"/>
  <c r="N20"/>
  <c r="F21"/>
  <c r="G21"/>
  <c r="H21"/>
  <c r="I21"/>
  <c r="J21"/>
  <c r="K21"/>
  <c r="L21"/>
  <c r="M21"/>
  <c r="N21"/>
  <c r="F22"/>
  <c r="G22"/>
  <c r="H22"/>
  <c r="I22"/>
  <c r="J22"/>
  <c r="K22"/>
  <c r="L22"/>
  <c r="M22"/>
  <c r="N22"/>
  <c r="F23"/>
  <c r="G23"/>
  <c r="H23"/>
  <c r="I23"/>
  <c r="J23"/>
  <c r="K23"/>
  <c r="L23"/>
  <c r="M23"/>
  <c r="N23"/>
  <c r="F24"/>
  <c r="G24"/>
  <c r="H24"/>
  <c r="I24"/>
  <c r="J24"/>
  <c r="K24"/>
  <c r="L24"/>
  <c r="M24"/>
  <c r="N24"/>
  <c r="F25"/>
  <c r="G25"/>
  <c r="H25"/>
  <c r="I25"/>
  <c r="J25"/>
  <c r="K25"/>
  <c r="L25"/>
  <c r="M25"/>
  <c r="N25"/>
  <c r="F26"/>
  <c r="G26"/>
  <c r="H26"/>
  <c r="I26"/>
  <c r="J26"/>
  <c r="K26"/>
  <c r="L26"/>
  <c r="M26"/>
  <c r="N26"/>
  <c r="F27"/>
  <c r="G27"/>
  <c r="H27"/>
  <c r="I27"/>
  <c r="J27"/>
  <c r="K27"/>
  <c r="L27"/>
  <c r="M27"/>
  <c r="N27"/>
  <c r="E9" i="5"/>
  <c r="E10" s="1"/>
  <c r="E11" s="1"/>
  <c r="H3" i="1"/>
  <c r="H10" s="1"/>
  <c r="J10" s="1"/>
  <c r="I22"/>
  <c r="E4" i="6" l="1"/>
  <c r="E12" i="5"/>
  <c r="E13" s="1"/>
  <c r="E14" s="1"/>
  <c r="E15" s="1"/>
  <c r="E16" s="1"/>
  <c r="E17" s="1"/>
  <c r="E18" s="1"/>
  <c r="E19" s="1"/>
  <c r="E20" s="1"/>
  <c r="E21" s="1"/>
  <c r="H19" i="1"/>
  <c r="J19" s="1"/>
  <c r="H17"/>
  <c r="J17" s="1"/>
  <c r="H15"/>
  <c r="J15" s="1"/>
  <c r="H13"/>
  <c r="J13" s="1"/>
  <c r="H11"/>
  <c r="J11" s="1"/>
  <c r="H9"/>
  <c r="H20"/>
  <c r="J20" s="1"/>
  <c r="H18"/>
  <c r="J18" s="1"/>
  <c r="H16"/>
  <c r="J16" s="1"/>
  <c r="H14"/>
  <c r="J14" s="1"/>
  <c r="H12"/>
  <c r="J12" s="1"/>
  <c r="E22" i="5" l="1"/>
  <c r="E23" s="1"/>
  <c r="E24" s="1"/>
  <c r="E25" s="1"/>
  <c r="E26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F3"/>
  <c r="J9" i="1"/>
  <c r="G21"/>
  <c r="I21"/>
  <c r="H21"/>
  <c r="H22"/>
  <c r="J22" s="1"/>
  <c r="G22" i="5" l="1"/>
  <c r="G24"/>
  <c r="G26"/>
  <c r="G28"/>
  <c r="G30"/>
  <c r="G32"/>
  <c r="G34"/>
  <c r="G36"/>
  <c r="G38"/>
  <c r="G40"/>
  <c r="G42"/>
  <c r="G44"/>
  <c r="G46"/>
  <c r="G48"/>
  <c r="G50"/>
  <c r="G52"/>
  <c r="G54"/>
  <c r="G56"/>
  <c r="G9"/>
  <c r="G11"/>
  <c r="G13"/>
  <c r="G15"/>
  <c r="G17"/>
  <c r="G19"/>
  <c r="G8"/>
  <c r="G21"/>
  <c r="G23"/>
  <c r="G25"/>
  <c r="G27"/>
  <c r="G29"/>
  <c r="G31"/>
  <c r="G33"/>
  <c r="G35"/>
  <c r="G37"/>
  <c r="G39"/>
  <c r="G41"/>
  <c r="G43"/>
  <c r="G45"/>
  <c r="G47"/>
  <c r="G49"/>
  <c r="G51"/>
  <c r="G53"/>
  <c r="G55"/>
  <c r="G57"/>
  <c r="G10"/>
  <c r="G12"/>
  <c r="G14"/>
  <c r="G16"/>
  <c r="G18"/>
  <c r="G20"/>
  <c r="J21" i="1"/>
</calcChain>
</file>

<file path=xl/sharedStrings.xml><?xml version="1.0" encoding="utf-8"?>
<sst xmlns="http://schemas.openxmlformats.org/spreadsheetml/2006/main" count="41" uniqueCount="41">
  <si>
    <t>Mai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</si>
  <si>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</si>
  <si>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</si>
  <si>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</si>
  <si>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</si>
  <si>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</si>
  <si>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</si>
  <si>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</si>
  <si>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</si>
  <si>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</si>
  <si>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</si>
  <si>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</si>
  <si>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Gesamt</t>
  </si>
  <si>
    <t>Diff 10 / 09</t>
  </si>
  <si>
    <t>Summe bis</t>
  </si>
  <si>
    <t>Summe</t>
  </si>
  <si>
    <t>Mittelwert</t>
  </si>
  <si>
    <t>Formel</t>
  </si>
  <si>
    <t>% Toleranz</t>
  </si>
  <si>
    <t>rD1.Daten09</t>
  </si>
  <si>
    <t>='Daten 1'!$M$9:$M$20</t>
  </si>
  <si>
    <t>rD2.DatumAusw</t>
  </si>
  <si>
    <t>='Daten 2'!$E$2</t>
  </si>
  <si>
    <t>rD3.Datenbereich</t>
  </si>
  <si>
    <t>rD3.FormelAusw</t>
  </si>
  <si>
    <t>='Daten 3'!$C$8</t>
  </si>
  <si>
    <t>rD3.FormelListe</t>
  </si>
  <si>
    <t>='Daten 3'!$C$12:$D$15</t>
  </si>
  <si>
    <t>rD3.MwToleranz</t>
  </si>
  <si>
    <t>='Daten 3'!$F$4</t>
  </si>
  <si>
    <t>rD3.Wert</t>
  </si>
  <si>
    <t>='Daten 3'!$E$4</t>
  </si>
  <si>
    <t>rD2.Kalender</t>
  </si>
  <si>
    <t>='Daten 2'!$E$8:$E$57</t>
  </si>
  <si>
    <t>rD2.Summierbereich</t>
  </si>
  <si>
    <t>='Daten 2'!$F$8:$F$57</t>
  </si>
  <si>
    <t>='Daten 3'!$F$8:$N$27</t>
  </si>
  <si>
    <t>='Daten 2'!$E$3</t>
  </si>
  <si>
    <t>Maximum</t>
  </si>
  <si>
    <t>Minimum</t>
  </si>
  <si>
    <t>rD2.DatumEnde</t>
  </si>
</sst>
</file>

<file path=xl/styles.xml><?xml version="1.0" encoding="utf-8"?>
<styleSheet xmlns="http://schemas.openxmlformats.org/spreadsheetml/2006/main">
  <numFmts count="4">
    <numFmt numFmtId="164" formatCode="00"/>
    <numFmt numFmtId="165" formatCode="dd/mm/yy;@"/>
    <numFmt numFmtId="166" formatCode="#,##0&quot;  &quot;"/>
    <numFmt numFmtId="167" formatCode="&quot;mit  &quot;0"/>
  </numFmts>
  <fonts count="9"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b/>
      <sz val="11"/>
      <color rgb="FF0000FF"/>
      <name val="Calibri"/>
      <family val="2"/>
    </font>
    <font>
      <sz val="11"/>
      <color rgb="FF0000FF"/>
      <name val="Calibri"/>
      <family val="2"/>
    </font>
    <font>
      <b/>
      <sz val="11"/>
      <color rgb="FFFF0000"/>
      <name val="Calibri"/>
      <family val="2"/>
    </font>
    <font>
      <sz val="11"/>
      <color indexed="12"/>
      <name val="Calibri"/>
      <family val="2"/>
    </font>
    <font>
      <b/>
      <sz val="14"/>
      <color theme="0"/>
      <name val="Calibri"/>
      <family val="2"/>
    </font>
    <font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1" xfId="0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3" fontId="0" fillId="0" borderId="14" xfId="0" applyNumberFormat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15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3" fontId="0" fillId="0" borderId="9" xfId="0" applyNumberFormat="1" applyBorder="1" applyAlignment="1">
      <alignment vertical="center"/>
    </xf>
    <xf numFmtId="3" fontId="0" fillId="0" borderId="10" xfId="0" applyNumberFormat="1" applyBorder="1" applyAlignment="1">
      <alignment vertical="center"/>
    </xf>
    <xf numFmtId="3" fontId="0" fillId="0" borderId="2" xfId="0" applyNumberForma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vertical="center"/>
    </xf>
    <xf numFmtId="165" fontId="0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5" fontId="0" fillId="3" borderId="1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3" fontId="2" fillId="0" borderId="0" xfId="0" applyNumberFormat="1" applyFont="1" applyAlignment="1">
      <alignment horizontal="center" vertical="center"/>
    </xf>
    <xf numFmtId="166" fontId="0" fillId="0" borderId="3" xfId="0" applyNumberFormat="1" applyFont="1" applyBorder="1" applyAlignment="1">
      <alignment horizontal="right" vertical="center"/>
    </xf>
    <xf numFmtId="166" fontId="0" fillId="0" borderId="4" xfId="0" applyNumberFormat="1" applyFont="1" applyBorder="1" applyAlignment="1">
      <alignment horizontal="right" vertical="center"/>
    </xf>
    <xf numFmtId="166" fontId="0" fillId="0" borderId="5" xfId="0" applyNumberFormat="1" applyFont="1" applyBorder="1" applyAlignment="1">
      <alignment horizontal="right" vertical="center"/>
    </xf>
    <xf numFmtId="166" fontId="0" fillId="0" borderId="6" xfId="0" applyNumberFormat="1" applyFont="1" applyBorder="1" applyAlignment="1">
      <alignment horizontal="right" vertical="center"/>
    </xf>
    <xf numFmtId="166" fontId="0" fillId="0" borderId="0" xfId="0" applyNumberFormat="1" applyFont="1" applyBorder="1" applyAlignment="1">
      <alignment horizontal="right" vertical="center"/>
    </xf>
    <xf numFmtId="166" fontId="0" fillId="0" borderId="7" xfId="0" applyNumberFormat="1" applyFont="1" applyBorder="1" applyAlignment="1">
      <alignment horizontal="right" vertical="center"/>
    </xf>
    <xf numFmtId="166" fontId="0" fillId="0" borderId="8" xfId="0" applyNumberFormat="1" applyFont="1" applyBorder="1" applyAlignment="1">
      <alignment horizontal="right" vertical="center"/>
    </xf>
    <xf numFmtId="166" fontId="0" fillId="0" borderId="9" xfId="0" applyNumberFormat="1" applyFont="1" applyBorder="1" applyAlignment="1">
      <alignment horizontal="right" vertical="center"/>
    </xf>
    <xf numFmtId="166" fontId="0" fillId="0" borderId="10" xfId="0" applyNumberFormat="1" applyFont="1" applyBorder="1" applyAlignment="1">
      <alignment horizontal="right" vertical="center"/>
    </xf>
    <xf numFmtId="3" fontId="0" fillId="0" borderId="14" xfId="0" applyNumberFormat="1" applyFont="1" applyBorder="1" applyAlignment="1">
      <alignment horizontal="left" vertical="center"/>
    </xf>
    <xf numFmtId="3" fontId="0" fillId="0" borderId="15" xfId="0" applyNumberFormat="1" applyFont="1" applyBorder="1" applyAlignment="1">
      <alignment horizontal="left" vertical="center"/>
    </xf>
    <xf numFmtId="3" fontId="0" fillId="0" borderId="2" xfId="0" applyNumberFormat="1" applyFont="1" applyBorder="1" applyAlignment="1">
      <alignment horizontal="left" vertical="center"/>
    </xf>
    <xf numFmtId="3" fontId="2" fillId="0" borderId="14" xfId="0" applyNumberFormat="1" applyFont="1" applyBorder="1" applyAlignment="1">
      <alignment horizontal="left" vertical="center"/>
    </xf>
    <xf numFmtId="3" fontId="0" fillId="0" borderId="5" xfId="0" applyNumberFormat="1" applyFont="1" applyBorder="1" applyAlignment="1">
      <alignment horizontal="center"/>
    </xf>
    <xf numFmtId="3" fontId="0" fillId="0" borderId="7" xfId="0" applyNumberFormat="1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3" fontId="0" fillId="6" borderId="0" xfId="0" applyNumberFormat="1" applyFont="1" applyFill="1" applyAlignment="1">
      <alignment horizontal="center" vertical="center"/>
    </xf>
    <xf numFmtId="3" fontId="0" fillId="4" borderId="0" xfId="0" applyNumberFormat="1" applyFill="1" applyAlignment="1">
      <alignment vertical="center"/>
    </xf>
    <xf numFmtId="3" fontId="0" fillId="4" borderId="0" xfId="0" applyNumberFormat="1" applyFont="1" applyFill="1" applyAlignment="1">
      <alignment horizontal="center" vertical="center"/>
    </xf>
    <xf numFmtId="3" fontId="7" fillId="7" borderId="0" xfId="0" applyNumberFormat="1" applyFont="1" applyFill="1" applyAlignment="1">
      <alignment horizontal="center" vertical="center"/>
    </xf>
    <xf numFmtId="3" fontId="0" fillId="8" borderId="0" xfId="0" applyNumberFormat="1" applyFont="1" applyFill="1" applyAlignment="1">
      <alignment horizontal="center" vertical="center"/>
    </xf>
    <xf numFmtId="3" fontId="0" fillId="8" borderId="0" xfId="0" applyNumberFormat="1" applyFont="1" applyFill="1" applyAlignment="1">
      <alignment vertical="center"/>
    </xf>
    <xf numFmtId="3" fontId="6" fillId="0" borderId="1" xfId="0" applyNumberFormat="1" applyFont="1" applyBorder="1" applyAlignment="1" applyProtection="1">
      <alignment horizontal="center" vertical="center"/>
      <protection locked="0"/>
    </xf>
    <xf numFmtId="167" fontId="0" fillId="8" borderId="0" xfId="0" applyNumberFormat="1" applyFont="1" applyFill="1" applyAlignment="1" applyProtection="1">
      <alignment vertical="center"/>
      <protection locked="0"/>
    </xf>
    <xf numFmtId="3" fontId="5" fillId="0" borderId="0" xfId="0" applyNumberFormat="1" applyFont="1" applyAlignment="1">
      <alignment vertical="center"/>
    </xf>
    <xf numFmtId="3" fontId="0" fillId="0" borderId="0" xfId="0" applyNumberForma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</cellXfs>
  <cellStyles count="1">
    <cellStyle name="Standard" xfId="0" builtinId="0"/>
  </cellStyles>
  <dxfs count="10">
    <dxf>
      <font>
        <color theme="0" tint="-0.24994659260841701"/>
      </font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9933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0"/>
      </font>
    </dxf>
    <dxf>
      <fill>
        <patternFill>
          <bgColor theme="6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0"/>
      </font>
    </dxf>
  </dxfs>
  <tableStyles count="0" defaultTableStyle="TableStyleMedium9" defaultPivotStyle="PivotStyleLight16"/>
  <colors>
    <mruColors>
      <color rgb="FF0000FF"/>
      <color rgb="FFFFFFCC"/>
      <color rgb="FFFF9933"/>
      <color rgb="FF0000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PropertyBag">
  <ax:ocxPr ax:name="Size" ax:value="2646;609"/>
  <ax:ocxPr ax:name="Min" ax:value="1"/>
  <ax:ocxPr ax:name="Max" ax:value="50"/>
  <ax:ocxPr ax:name="Position" ax:value="6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95044160611029E-2"/>
          <c:y val="0.12084499854184894"/>
          <c:w val="0.91164382729793769"/>
          <c:h val="0.69812481773111756"/>
        </c:manualLayout>
      </c:layout>
      <c:lineChart>
        <c:grouping val="standard"/>
        <c:ser>
          <c:idx val="0"/>
          <c:order val="0"/>
          <c:spPr>
            <a:ln>
              <a:solidFill>
                <a:srgbClr val="0000FF"/>
              </a:solidFill>
            </a:ln>
          </c:spPr>
          <c:marker>
            <c:symbol val="none"/>
          </c:marker>
          <c:val>
            <c:numRef>
              <c:f>'Daten 2'!$G$8:$G$57</c:f>
              <c:numCache>
                <c:formatCode>General</c:formatCode>
                <c:ptCount val="50"/>
                <c:pt idx="0">
                  <c:v>1764</c:v>
                </c:pt>
                <c:pt idx="1">
                  <c:v>1948</c:v>
                </c:pt>
                <c:pt idx="2">
                  <c:v>1960</c:v>
                </c:pt>
                <c:pt idx="3">
                  <c:v>1058</c:v>
                </c:pt>
                <c:pt idx="4">
                  <c:v>1094</c:v>
                </c:pt>
                <c:pt idx="5">
                  <c:v>1093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1"/>
        </c:ser>
        <c:marker val="1"/>
        <c:axId val="131616768"/>
        <c:axId val="131618688"/>
      </c:lineChart>
      <c:catAx>
        <c:axId val="131616768"/>
        <c:scaling>
          <c:orientation val="minMax"/>
        </c:scaling>
        <c:delete val="1"/>
        <c:axPos val="b"/>
        <c:tickLblPos val="nextTo"/>
        <c:crossAx val="131618688"/>
        <c:crosses val="autoZero"/>
        <c:auto val="1"/>
        <c:lblAlgn val="ctr"/>
        <c:lblOffset val="100"/>
      </c:catAx>
      <c:valAx>
        <c:axId val="131618688"/>
        <c:scaling>
          <c:orientation val="minMax"/>
          <c:max val="2400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tickLblPos val="nextTo"/>
        <c:crossAx val="131616768"/>
        <c:crosses val="autoZero"/>
        <c:crossBetween val="between"/>
        <c:majorUnit val="400"/>
      </c:valAx>
      <c:spPr>
        <a:noFill/>
        <a:ln w="25400">
          <a:noFill/>
        </a:ln>
      </c:spPr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23</xdr:row>
      <xdr:rowOff>28575</xdr:rowOff>
    </xdr:from>
    <xdr:to>
      <xdr:col>8</xdr:col>
      <xdr:colOff>619125</xdr:colOff>
      <xdr:row>25</xdr:row>
      <xdr:rowOff>7575</xdr:rowOff>
    </xdr:to>
    <xdr:grpSp>
      <xdr:nvGrpSpPr>
        <xdr:cNvPr id="2" name="Gruppieren 1"/>
        <xdr:cNvGrpSpPr/>
      </xdr:nvGrpSpPr>
      <xdr:grpSpPr>
        <a:xfrm>
          <a:off x="1762125" y="3838575"/>
          <a:ext cx="1381125" cy="360000"/>
          <a:chOff x="7153275" y="1409700"/>
          <a:chExt cx="1381125" cy="360000"/>
        </a:xfrm>
        <a:solidFill>
          <a:schemeClr val="accent3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1</xdr:col>
      <xdr:colOff>200025</xdr:colOff>
      <xdr:row>25</xdr:row>
      <xdr:rowOff>161925</xdr:rowOff>
    </xdr:from>
    <xdr:ext cx="5281382" cy="248851"/>
    <xdr:sp macro="" textlink="">
      <xdr:nvSpPr>
        <xdr:cNvPr id="5" name="Textfeld 4"/>
        <xdr:cNvSpPr txBox="1"/>
      </xdr:nvSpPr>
      <xdr:spPr>
        <a:xfrm>
          <a:off x="314325" y="435292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133350</xdr:colOff>
      <xdr:row>1</xdr:row>
      <xdr:rowOff>38100</xdr:rowOff>
    </xdr:from>
    <xdr:to>
      <xdr:col>21</xdr:col>
      <xdr:colOff>685800</xdr:colOff>
      <xdr:row>16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66675</xdr:colOff>
      <xdr:row>20</xdr:row>
      <xdr:rowOff>38100</xdr:rowOff>
    </xdr:from>
    <xdr:ext cx="5281382" cy="248851"/>
    <xdr:sp macro="" textlink="">
      <xdr:nvSpPr>
        <xdr:cNvPr id="3" name="Textfeld 2"/>
        <xdr:cNvSpPr txBox="1"/>
      </xdr:nvSpPr>
      <xdr:spPr>
        <a:xfrm>
          <a:off x="3124200" y="355282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314325</xdr:colOff>
      <xdr:row>2</xdr:row>
      <xdr:rowOff>9525</xdr:rowOff>
    </xdr:from>
    <xdr:to>
      <xdr:col>13</xdr:col>
      <xdr:colOff>533400</xdr:colOff>
      <xdr:row>4</xdr:row>
      <xdr:rowOff>55200</xdr:rowOff>
    </xdr:to>
    <xdr:grpSp>
      <xdr:nvGrpSpPr>
        <xdr:cNvPr id="3" name="Gruppieren 2"/>
        <xdr:cNvGrpSpPr/>
      </xdr:nvGrpSpPr>
      <xdr:grpSpPr>
        <a:xfrm>
          <a:off x="6010275" y="190500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4" name="Rechteck 3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5" name="Abgerundetes Rechteck 4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5</xdr:col>
      <xdr:colOff>0</xdr:colOff>
      <xdr:row>27</xdr:row>
      <xdr:rowOff>171450</xdr:rowOff>
    </xdr:from>
    <xdr:ext cx="5281382" cy="248851"/>
    <xdr:sp macro="" textlink="">
      <xdr:nvSpPr>
        <xdr:cNvPr id="6" name="Textfeld 5"/>
        <xdr:cNvSpPr txBox="1"/>
      </xdr:nvSpPr>
      <xdr:spPr>
        <a:xfrm>
          <a:off x="2209800" y="474345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2"/>
  <dimension ref="C1:N34"/>
  <sheetViews>
    <sheetView tabSelected="1" workbookViewId="0"/>
  </sheetViews>
  <sheetFormatPr baseColWidth="10" defaultRowHeight="15"/>
  <cols>
    <col min="1" max="1" width="1.7109375" style="2" customWidth="1"/>
    <col min="2" max="2" width="3.42578125" style="2" customWidth="1"/>
    <col min="3" max="3" width="4" style="1" bestFit="1" customWidth="1"/>
    <col min="4" max="5" width="1.7109375" style="2" customWidth="1"/>
    <col min="6" max="6" width="3.7109375" style="2" customWidth="1"/>
    <col min="7" max="7" width="10.140625" style="2" customWidth="1"/>
    <col min="8" max="10" width="11.42578125" style="2"/>
    <col min="11" max="11" width="4.140625" style="2" customWidth="1"/>
    <col min="12" max="12" width="4.7109375" style="2" customWidth="1"/>
    <col min="13" max="16384" width="11.42578125" style="2"/>
  </cols>
  <sheetData>
    <row r="1" spans="3:13" ht="8.1" customHeight="1"/>
    <row r="2" spans="3:13" ht="8.1" customHeight="1"/>
    <row r="3" spans="3:13">
      <c r="H3" s="3">
        <f ca="1">RANDBETWEEN(1,12)</f>
        <v>5</v>
      </c>
    </row>
    <row r="4" spans="3:13" ht="8.1" customHeight="1"/>
    <row r="5" spans="3:13" ht="8.1" customHeight="1"/>
    <row r="6" spans="3:13" ht="8.1" customHeight="1"/>
    <row r="7" spans="3:13" ht="8.1" customHeight="1"/>
    <row r="8" spans="3:13" s="4" customFormat="1">
      <c r="C8" s="1">
        <v>0</v>
      </c>
      <c r="G8" s="5"/>
      <c r="H8" s="6">
        <v>2010</v>
      </c>
      <c r="I8" s="7">
        <v>2009</v>
      </c>
      <c r="J8" s="8" t="s">
        <v>13</v>
      </c>
      <c r="M8" s="4">
        <v>2010</v>
      </c>
    </row>
    <row r="9" spans="3:13">
      <c r="C9" s="1">
        <v>1</v>
      </c>
      <c r="G9" s="9" t="s">
        <v>1</v>
      </c>
      <c r="H9" s="10">
        <f t="shared" ref="H9:H20" ca="1" si="0">IF($H$3&gt;=$C9,$M9,"")</f>
        <v>1679</v>
      </c>
      <c r="I9" s="11">
        <v>2252</v>
      </c>
      <c r="J9" s="12">
        <f t="shared" ref="J9:J22" ca="1" si="1">IF(ISERROR($H9-$I9),"",$H9-$I9)</f>
        <v>-573</v>
      </c>
      <c r="M9" s="13">
        <v>1679</v>
      </c>
    </row>
    <row r="10" spans="3:13">
      <c r="C10" s="1">
        <v>2</v>
      </c>
      <c r="G10" s="14" t="s">
        <v>2</v>
      </c>
      <c r="H10" s="15">
        <f t="shared" ca="1" si="0"/>
        <v>1637</v>
      </c>
      <c r="I10" s="16">
        <v>2320</v>
      </c>
      <c r="J10" s="17">
        <f t="shared" ca="1" si="1"/>
        <v>-683</v>
      </c>
      <c r="M10" s="13">
        <v>1637</v>
      </c>
    </row>
    <row r="11" spans="3:13">
      <c r="C11" s="1">
        <v>3</v>
      </c>
      <c r="G11" s="14" t="s">
        <v>3</v>
      </c>
      <c r="H11" s="15">
        <f t="shared" ca="1" si="0"/>
        <v>1987</v>
      </c>
      <c r="I11" s="16">
        <v>1550</v>
      </c>
      <c r="J11" s="17">
        <f t="shared" ca="1" si="1"/>
        <v>437</v>
      </c>
      <c r="M11" s="13">
        <v>1987</v>
      </c>
    </row>
    <row r="12" spans="3:13">
      <c r="C12" s="1">
        <v>4</v>
      </c>
      <c r="G12" s="14" t="s">
        <v>4</v>
      </c>
      <c r="H12" s="15">
        <f t="shared" ca="1" si="0"/>
        <v>2254</v>
      </c>
      <c r="I12" s="16">
        <v>1143</v>
      </c>
      <c r="J12" s="17">
        <f t="shared" ca="1" si="1"/>
        <v>1111</v>
      </c>
      <c r="M12" s="13">
        <v>2254</v>
      </c>
    </row>
    <row r="13" spans="3:13">
      <c r="C13" s="1">
        <v>5</v>
      </c>
      <c r="G13" s="14" t="s">
        <v>0</v>
      </c>
      <c r="H13" s="15">
        <f t="shared" ca="1" si="0"/>
        <v>1423</v>
      </c>
      <c r="I13" s="16">
        <v>1268</v>
      </c>
      <c r="J13" s="17">
        <f t="shared" ca="1" si="1"/>
        <v>155</v>
      </c>
      <c r="M13" s="13">
        <v>1423</v>
      </c>
    </row>
    <row r="14" spans="3:13">
      <c r="C14" s="1">
        <v>6</v>
      </c>
      <c r="G14" s="14" t="s">
        <v>5</v>
      </c>
      <c r="H14" s="15" t="str">
        <f t="shared" ca="1" si="0"/>
        <v/>
      </c>
      <c r="I14" s="16">
        <v>1976</v>
      </c>
      <c r="J14" s="17" t="str">
        <f t="shared" ca="1" si="1"/>
        <v/>
      </c>
      <c r="M14" s="13">
        <v>2197</v>
      </c>
    </row>
    <row r="15" spans="3:13">
      <c r="C15" s="1">
        <v>7</v>
      </c>
      <c r="G15" s="14" t="s">
        <v>6</v>
      </c>
      <c r="H15" s="15" t="str">
        <f t="shared" ca="1" si="0"/>
        <v/>
      </c>
      <c r="I15" s="16">
        <v>1765</v>
      </c>
      <c r="J15" s="17" t="str">
        <f t="shared" ca="1" si="1"/>
        <v/>
      </c>
      <c r="M15" s="13">
        <v>1239</v>
      </c>
    </row>
    <row r="16" spans="3:13">
      <c r="C16" s="1">
        <v>8</v>
      </c>
      <c r="G16" s="14" t="s">
        <v>7</v>
      </c>
      <c r="H16" s="15" t="str">
        <f t="shared" ca="1" si="0"/>
        <v/>
      </c>
      <c r="I16" s="16">
        <v>2426</v>
      </c>
      <c r="J16" s="17" t="str">
        <f t="shared" ca="1" si="1"/>
        <v/>
      </c>
      <c r="M16" s="13">
        <v>2006</v>
      </c>
    </row>
    <row r="17" spans="3:14">
      <c r="C17" s="1">
        <v>9</v>
      </c>
      <c r="G17" s="14" t="s">
        <v>8</v>
      </c>
      <c r="H17" s="15" t="str">
        <f t="shared" ca="1" si="0"/>
        <v/>
      </c>
      <c r="I17" s="16">
        <v>2647</v>
      </c>
      <c r="J17" s="17" t="str">
        <f t="shared" ca="1" si="1"/>
        <v/>
      </c>
      <c r="M17" s="13">
        <v>1969</v>
      </c>
    </row>
    <row r="18" spans="3:14">
      <c r="C18" s="1">
        <v>10</v>
      </c>
      <c r="G18" s="14" t="s">
        <v>9</v>
      </c>
      <c r="H18" s="15" t="str">
        <f t="shared" ca="1" si="0"/>
        <v/>
      </c>
      <c r="I18" s="16">
        <v>1932</v>
      </c>
      <c r="J18" s="17" t="str">
        <f t="shared" ca="1" si="1"/>
        <v/>
      </c>
      <c r="M18" s="13">
        <v>2199</v>
      </c>
    </row>
    <row r="19" spans="3:14">
      <c r="C19" s="1">
        <v>11</v>
      </c>
      <c r="G19" s="14" t="s">
        <v>10</v>
      </c>
      <c r="H19" s="15" t="str">
        <f t="shared" ca="1" si="0"/>
        <v/>
      </c>
      <c r="I19" s="16">
        <v>2346</v>
      </c>
      <c r="J19" s="17" t="str">
        <f t="shared" ca="1" si="1"/>
        <v/>
      </c>
      <c r="M19" s="13">
        <v>1335</v>
      </c>
    </row>
    <row r="20" spans="3:14">
      <c r="C20" s="1">
        <v>12</v>
      </c>
      <c r="G20" s="18" t="s">
        <v>11</v>
      </c>
      <c r="H20" s="19" t="str">
        <f t="shared" ca="1" si="0"/>
        <v/>
      </c>
      <c r="I20" s="20">
        <v>2554</v>
      </c>
      <c r="J20" s="21" t="str">
        <f t="shared" ca="1" si="1"/>
        <v/>
      </c>
      <c r="M20" s="13">
        <v>2167</v>
      </c>
    </row>
    <row r="21" spans="3:14">
      <c r="G21" s="8" t="str">
        <f ca="1">"bis "&amp;INDEX($G$9:$G$20,COUNT($H$9:$H$20),1)</f>
        <v>bis Mai</v>
      </c>
      <c r="H21" s="22">
        <f ca="1">SUM(H9:H20)</f>
        <v>8980</v>
      </c>
      <c r="I21" s="22">
        <f ca="1">SUM(OFFSET($I$9:$I$20,0,0,COUNT($H$9:$H$20),1))</f>
        <v>8533</v>
      </c>
      <c r="J21" s="22">
        <f t="shared" ca="1" si="1"/>
        <v>447</v>
      </c>
    </row>
    <row r="22" spans="3:14">
      <c r="G22" s="8" t="s">
        <v>12</v>
      </c>
      <c r="H22" s="22" t="str">
        <f ca="1">IF($H$20="","",SUM(H9:H20))</f>
        <v/>
      </c>
      <c r="I22" s="22">
        <f>SUM(I9:I20)</f>
        <v>24179</v>
      </c>
      <c r="J22" s="22" t="str">
        <f t="shared" ca="1" si="1"/>
        <v/>
      </c>
    </row>
    <row r="29" spans="3:14">
      <c r="N29"/>
    </row>
    <row r="30" spans="3:14">
      <c r="N30"/>
    </row>
    <row r="31" spans="3:14">
      <c r="N31"/>
    </row>
    <row r="32" spans="3:14">
      <c r="N32"/>
    </row>
    <row r="33" spans="14:14">
      <c r="N33"/>
    </row>
    <row r="34" spans="14:14">
      <c r="N34"/>
    </row>
  </sheetData>
  <sheetProtection sheet="1" objects="1" scenarios="1" selectLockedCells="1" selectUnlockedCells="1"/>
  <conditionalFormatting sqref="H21 J21">
    <cfRule type="expression" dxfId="9" priority="4">
      <formula>EXACT(H$21,H$22)</formula>
    </cfRule>
  </conditionalFormatting>
  <conditionalFormatting sqref="H9:H20">
    <cfRule type="expression" dxfId="8" priority="3">
      <formula>ISNUMBER(H9)</formula>
    </cfRule>
  </conditionalFormatting>
  <conditionalFormatting sqref="I9:I20">
    <cfRule type="expression" dxfId="7" priority="2">
      <formula>ISNUMBER($H9)</formula>
    </cfRule>
  </conditionalFormatting>
  <conditionalFormatting sqref="I21">
    <cfRule type="expression" dxfId="6" priority="1">
      <formula>EXACT(I$21,I$22)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1"/>
  <dimension ref="A1:W57"/>
  <sheetViews>
    <sheetView workbookViewId="0"/>
  </sheetViews>
  <sheetFormatPr baseColWidth="10" defaultRowHeight="15"/>
  <cols>
    <col min="1" max="1" width="1.7109375" style="2" customWidth="1"/>
    <col min="2" max="2" width="2.7109375" style="2" customWidth="1"/>
    <col min="3" max="3" width="4" style="1" bestFit="1" customWidth="1"/>
    <col min="4" max="4" width="2.7109375" style="1" customWidth="1"/>
    <col min="5" max="5" width="9.7109375" style="24" customWidth="1"/>
    <col min="6" max="6" width="14.42578125" style="23" customWidth="1"/>
    <col min="7" max="7" width="1.7109375" style="63" customWidth="1"/>
    <col min="8" max="16" width="3.7109375" style="28" customWidth="1"/>
    <col min="17" max="23" width="11.42578125" style="28"/>
    <col min="24" max="16384" width="11.42578125" style="2"/>
  </cols>
  <sheetData>
    <row r="1" spans="1:23" ht="8.1" customHeight="1">
      <c r="A1" s="59"/>
    </row>
    <row r="2" spans="1:23" ht="18.75" customHeight="1">
      <c r="E2" s="60">
        <v>6</v>
      </c>
    </row>
    <row r="3" spans="1:23" ht="25.5" customHeight="1">
      <c r="D3" s="26" t="s">
        <v>14</v>
      </c>
      <c r="E3" s="27">
        <f>INDEX(rD2.Kalender,rD2.DatumAusw,1)</f>
        <v>40106</v>
      </c>
      <c r="F3" s="30">
        <f>SUMIF(rD2.Kalender,"&lt;="&amp;rD2.DatumEnde,rD2.Summierbereich)</f>
        <v>8917</v>
      </c>
    </row>
    <row r="4" spans="1:23" ht="8.1" customHeight="1"/>
    <row r="5" spans="1:23" ht="8.1" customHeight="1"/>
    <row r="6" spans="1:23" ht="8.1" customHeight="1"/>
    <row r="7" spans="1:23" ht="8.1" customHeight="1"/>
    <row r="8" spans="1:23" s="4" customFormat="1">
      <c r="C8" s="1">
        <v>1</v>
      </c>
      <c r="D8" s="1"/>
      <c r="E8" s="61">
        <v>40101</v>
      </c>
      <c r="F8" s="23">
        <v>1764</v>
      </c>
      <c r="G8" s="64">
        <f>IF($E8&lt;=$E$3,$F8,#N/A)</f>
        <v>1764</v>
      </c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</row>
    <row r="9" spans="1:23">
      <c r="C9" s="1">
        <v>2</v>
      </c>
      <c r="E9" s="25">
        <f>E8+1</f>
        <v>40102</v>
      </c>
      <c r="F9" s="23">
        <v>1948</v>
      </c>
      <c r="G9" s="64">
        <f t="shared" ref="G9:G57" si="0">IF($E9&lt;=$E$3,$F9,#N/A)</f>
        <v>1948</v>
      </c>
    </row>
    <row r="10" spans="1:23">
      <c r="C10" s="1">
        <v>3</v>
      </c>
      <c r="E10" s="25">
        <f t="shared" ref="E10:E57" si="1">E9+1</f>
        <v>40103</v>
      </c>
      <c r="F10" s="23">
        <v>1960</v>
      </c>
      <c r="G10" s="64">
        <f t="shared" si="0"/>
        <v>1960</v>
      </c>
    </row>
    <row r="11" spans="1:23">
      <c r="C11" s="1">
        <v>4</v>
      </c>
      <c r="E11" s="25">
        <f t="shared" si="1"/>
        <v>40104</v>
      </c>
      <c r="F11" s="23">
        <v>1058</v>
      </c>
      <c r="G11" s="64">
        <f t="shared" si="0"/>
        <v>1058</v>
      </c>
    </row>
    <row r="12" spans="1:23">
      <c r="C12" s="1">
        <v>5</v>
      </c>
      <c r="E12" s="25">
        <f t="shared" si="1"/>
        <v>40105</v>
      </c>
      <c r="F12" s="23">
        <v>1094</v>
      </c>
      <c r="G12" s="64">
        <f t="shared" si="0"/>
        <v>1094</v>
      </c>
    </row>
    <row r="13" spans="1:23">
      <c r="C13" s="1">
        <v>6</v>
      </c>
      <c r="E13" s="25">
        <f t="shared" si="1"/>
        <v>40106</v>
      </c>
      <c r="F13" s="23">
        <v>1093</v>
      </c>
      <c r="G13" s="64">
        <f t="shared" si="0"/>
        <v>1093</v>
      </c>
    </row>
    <row r="14" spans="1:23">
      <c r="C14" s="1">
        <v>7</v>
      </c>
      <c r="E14" s="25">
        <f t="shared" si="1"/>
        <v>40107</v>
      </c>
      <c r="F14" s="23">
        <v>1412</v>
      </c>
      <c r="G14" s="64" t="e">
        <f t="shared" si="0"/>
        <v>#N/A</v>
      </c>
    </row>
    <row r="15" spans="1:23">
      <c r="C15" s="1">
        <v>8</v>
      </c>
      <c r="E15" s="25">
        <f t="shared" si="1"/>
        <v>40108</v>
      </c>
      <c r="F15" s="23">
        <v>1421</v>
      </c>
      <c r="G15" s="64" t="e">
        <f t="shared" si="0"/>
        <v>#N/A</v>
      </c>
    </row>
    <row r="16" spans="1:23">
      <c r="C16" s="1">
        <v>9</v>
      </c>
      <c r="E16" s="25">
        <f t="shared" si="1"/>
        <v>40109</v>
      </c>
      <c r="F16" s="23">
        <v>1715</v>
      </c>
      <c r="G16" s="64" t="e">
        <f t="shared" si="0"/>
        <v>#N/A</v>
      </c>
    </row>
    <row r="17" spans="3:10">
      <c r="C17" s="1">
        <v>10</v>
      </c>
      <c r="E17" s="25">
        <f t="shared" si="1"/>
        <v>40110</v>
      </c>
      <c r="F17" s="23">
        <v>1469</v>
      </c>
      <c r="G17" s="64" t="e">
        <f t="shared" si="0"/>
        <v>#N/A</v>
      </c>
    </row>
    <row r="18" spans="3:10">
      <c r="C18" s="1">
        <v>11</v>
      </c>
      <c r="E18" s="25">
        <f t="shared" si="1"/>
        <v>40111</v>
      </c>
      <c r="F18" s="23">
        <v>1348</v>
      </c>
      <c r="G18" s="64" t="e">
        <f t="shared" si="0"/>
        <v>#N/A</v>
      </c>
    </row>
    <row r="19" spans="3:10">
      <c r="C19" s="1">
        <v>12</v>
      </c>
      <c r="E19" s="25">
        <f t="shared" si="1"/>
        <v>40112</v>
      </c>
      <c r="F19" s="23">
        <v>1150</v>
      </c>
      <c r="G19" s="64" t="e">
        <f t="shared" si="0"/>
        <v>#N/A</v>
      </c>
    </row>
    <row r="20" spans="3:10">
      <c r="C20" s="1">
        <v>13</v>
      </c>
      <c r="E20" s="25">
        <f t="shared" si="1"/>
        <v>40113</v>
      </c>
      <c r="F20" s="23">
        <v>1090</v>
      </c>
      <c r="G20" s="64" t="e">
        <f t="shared" si="0"/>
        <v>#N/A</v>
      </c>
    </row>
    <row r="21" spans="3:10">
      <c r="C21" s="1">
        <v>14</v>
      </c>
      <c r="E21" s="25">
        <f t="shared" si="1"/>
        <v>40114</v>
      </c>
      <c r="F21" s="23">
        <v>1603</v>
      </c>
      <c r="G21" s="64" t="e">
        <f t="shared" si="0"/>
        <v>#N/A</v>
      </c>
    </row>
    <row r="22" spans="3:10">
      <c r="C22" s="1">
        <v>15</v>
      </c>
      <c r="E22" s="25">
        <f t="shared" si="1"/>
        <v>40115</v>
      </c>
      <c r="F22" s="23">
        <v>1387</v>
      </c>
      <c r="G22" s="64" t="e">
        <f t="shared" si="0"/>
        <v>#N/A</v>
      </c>
    </row>
    <row r="23" spans="3:10">
      <c r="C23" s="1">
        <v>16</v>
      </c>
      <c r="E23" s="25">
        <f t="shared" si="1"/>
        <v>40116</v>
      </c>
      <c r="F23" s="23">
        <v>1705</v>
      </c>
      <c r="G23" s="64" t="e">
        <f t="shared" si="0"/>
        <v>#N/A</v>
      </c>
      <c r="J23" s="31"/>
    </row>
    <row r="24" spans="3:10">
      <c r="C24" s="1">
        <v>17</v>
      </c>
      <c r="E24" s="25">
        <f t="shared" si="1"/>
        <v>40117</v>
      </c>
      <c r="F24" s="23">
        <v>1584</v>
      </c>
      <c r="G24" s="64" t="e">
        <f t="shared" si="0"/>
        <v>#N/A</v>
      </c>
    </row>
    <row r="25" spans="3:10">
      <c r="C25" s="1">
        <v>18</v>
      </c>
      <c r="E25" s="25">
        <f t="shared" si="1"/>
        <v>40118</v>
      </c>
      <c r="F25" s="23">
        <v>1877</v>
      </c>
      <c r="G25" s="64" t="e">
        <f t="shared" si="0"/>
        <v>#N/A</v>
      </c>
    </row>
    <row r="26" spans="3:10">
      <c r="C26" s="1">
        <v>19</v>
      </c>
      <c r="E26" s="25">
        <f t="shared" si="1"/>
        <v>40119</v>
      </c>
      <c r="F26" s="23">
        <v>1805</v>
      </c>
      <c r="G26" s="64" t="e">
        <f t="shared" si="0"/>
        <v>#N/A</v>
      </c>
    </row>
    <row r="27" spans="3:10">
      <c r="C27" s="1">
        <v>20</v>
      </c>
      <c r="E27" s="25">
        <f t="shared" si="1"/>
        <v>40120</v>
      </c>
      <c r="F27" s="23">
        <v>1292</v>
      </c>
      <c r="G27" s="64" t="e">
        <f t="shared" si="0"/>
        <v>#N/A</v>
      </c>
    </row>
    <row r="28" spans="3:10">
      <c r="C28" s="1">
        <v>21</v>
      </c>
      <c r="E28" s="25">
        <f t="shared" si="1"/>
        <v>40121</v>
      </c>
      <c r="F28" s="23">
        <v>1683</v>
      </c>
      <c r="G28" s="64" t="e">
        <f t="shared" si="0"/>
        <v>#N/A</v>
      </c>
    </row>
    <row r="29" spans="3:10">
      <c r="C29" s="1">
        <v>22</v>
      </c>
      <c r="E29" s="25">
        <f t="shared" si="1"/>
        <v>40122</v>
      </c>
      <c r="F29" s="23">
        <v>1131</v>
      </c>
      <c r="G29" s="64" t="e">
        <f t="shared" si="0"/>
        <v>#N/A</v>
      </c>
    </row>
    <row r="30" spans="3:10">
      <c r="C30" s="1">
        <v>23</v>
      </c>
      <c r="E30" s="25">
        <f t="shared" si="1"/>
        <v>40123</v>
      </c>
      <c r="F30" s="23">
        <v>1059</v>
      </c>
      <c r="G30" s="64" t="e">
        <f t="shared" si="0"/>
        <v>#N/A</v>
      </c>
    </row>
    <row r="31" spans="3:10">
      <c r="C31" s="1">
        <v>24</v>
      </c>
      <c r="E31" s="25">
        <f t="shared" si="1"/>
        <v>40124</v>
      </c>
      <c r="F31" s="23">
        <v>1739</v>
      </c>
      <c r="G31" s="64" t="e">
        <f t="shared" si="0"/>
        <v>#N/A</v>
      </c>
    </row>
    <row r="32" spans="3:10">
      <c r="C32" s="1">
        <v>25</v>
      </c>
      <c r="E32" s="25">
        <f t="shared" si="1"/>
        <v>40125</v>
      </c>
      <c r="F32" s="23">
        <v>1094</v>
      </c>
      <c r="G32" s="64" t="e">
        <f t="shared" si="0"/>
        <v>#N/A</v>
      </c>
    </row>
    <row r="33" spans="3:7">
      <c r="C33" s="1">
        <v>26</v>
      </c>
      <c r="E33" s="25">
        <f t="shared" si="1"/>
        <v>40126</v>
      </c>
      <c r="F33" s="23">
        <v>1428</v>
      </c>
      <c r="G33" s="64" t="e">
        <f t="shared" si="0"/>
        <v>#N/A</v>
      </c>
    </row>
    <row r="34" spans="3:7">
      <c r="C34" s="1">
        <v>27</v>
      </c>
      <c r="E34" s="25">
        <f t="shared" si="1"/>
        <v>40127</v>
      </c>
      <c r="F34" s="23">
        <v>1962</v>
      </c>
      <c r="G34" s="64" t="e">
        <f t="shared" si="0"/>
        <v>#N/A</v>
      </c>
    </row>
    <row r="35" spans="3:7">
      <c r="C35" s="1">
        <v>28</v>
      </c>
      <c r="E35" s="25">
        <f t="shared" si="1"/>
        <v>40128</v>
      </c>
      <c r="F35" s="23">
        <v>1842</v>
      </c>
      <c r="G35" s="64" t="e">
        <f t="shared" si="0"/>
        <v>#N/A</v>
      </c>
    </row>
    <row r="36" spans="3:7">
      <c r="C36" s="1">
        <v>29</v>
      </c>
      <c r="E36" s="25">
        <f t="shared" si="1"/>
        <v>40129</v>
      </c>
      <c r="F36" s="23">
        <v>1580</v>
      </c>
      <c r="G36" s="64" t="e">
        <f t="shared" si="0"/>
        <v>#N/A</v>
      </c>
    </row>
    <row r="37" spans="3:7">
      <c r="C37" s="1">
        <v>30</v>
      </c>
      <c r="E37" s="25">
        <f t="shared" si="1"/>
        <v>40130</v>
      </c>
      <c r="F37" s="23">
        <v>1872</v>
      </c>
      <c r="G37" s="64" t="e">
        <f t="shared" si="0"/>
        <v>#N/A</v>
      </c>
    </row>
    <row r="38" spans="3:7">
      <c r="C38" s="1">
        <v>31</v>
      </c>
      <c r="E38" s="25">
        <f t="shared" si="1"/>
        <v>40131</v>
      </c>
      <c r="F38" s="23">
        <v>1063</v>
      </c>
      <c r="G38" s="64" t="e">
        <f t="shared" si="0"/>
        <v>#N/A</v>
      </c>
    </row>
    <row r="39" spans="3:7">
      <c r="C39" s="1">
        <v>32</v>
      </c>
      <c r="E39" s="25">
        <f t="shared" si="1"/>
        <v>40132</v>
      </c>
      <c r="F39" s="23">
        <v>1353</v>
      </c>
      <c r="G39" s="64" t="e">
        <f t="shared" si="0"/>
        <v>#N/A</v>
      </c>
    </row>
    <row r="40" spans="3:7">
      <c r="C40" s="1">
        <v>33</v>
      </c>
      <c r="E40" s="25">
        <f t="shared" si="1"/>
        <v>40133</v>
      </c>
      <c r="F40" s="23">
        <v>1153</v>
      </c>
      <c r="G40" s="64" t="e">
        <f t="shared" si="0"/>
        <v>#N/A</v>
      </c>
    </row>
    <row r="41" spans="3:7">
      <c r="C41" s="1">
        <v>34</v>
      </c>
      <c r="E41" s="25">
        <f t="shared" si="1"/>
        <v>40134</v>
      </c>
      <c r="F41" s="23">
        <v>1589</v>
      </c>
      <c r="G41" s="64" t="e">
        <f t="shared" si="0"/>
        <v>#N/A</v>
      </c>
    </row>
    <row r="42" spans="3:7">
      <c r="C42" s="1">
        <v>35</v>
      </c>
      <c r="E42" s="25">
        <f t="shared" si="1"/>
        <v>40135</v>
      </c>
      <c r="F42" s="23">
        <v>1062</v>
      </c>
      <c r="G42" s="64" t="e">
        <f t="shared" si="0"/>
        <v>#N/A</v>
      </c>
    </row>
    <row r="43" spans="3:7">
      <c r="C43" s="1">
        <v>36</v>
      </c>
      <c r="E43" s="25">
        <f t="shared" si="1"/>
        <v>40136</v>
      </c>
      <c r="F43" s="23">
        <v>1315</v>
      </c>
      <c r="G43" s="64" t="e">
        <f t="shared" si="0"/>
        <v>#N/A</v>
      </c>
    </row>
    <row r="44" spans="3:7">
      <c r="C44" s="1">
        <v>37</v>
      </c>
      <c r="E44" s="25">
        <f t="shared" si="1"/>
        <v>40137</v>
      </c>
      <c r="F44" s="23">
        <v>1401</v>
      </c>
      <c r="G44" s="64" t="e">
        <f t="shared" si="0"/>
        <v>#N/A</v>
      </c>
    </row>
    <row r="45" spans="3:7">
      <c r="C45" s="1">
        <v>38</v>
      </c>
      <c r="E45" s="25">
        <f t="shared" si="1"/>
        <v>40138</v>
      </c>
      <c r="F45" s="23">
        <v>1886</v>
      </c>
      <c r="G45" s="64" t="e">
        <f t="shared" si="0"/>
        <v>#N/A</v>
      </c>
    </row>
    <row r="46" spans="3:7">
      <c r="C46" s="1">
        <v>39</v>
      </c>
      <c r="E46" s="25">
        <f t="shared" si="1"/>
        <v>40139</v>
      </c>
      <c r="F46" s="23">
        <v>1794</v>
      </c>
      <c r="G46" s="64" t="e">
        <f t="shared" si="0"/>
        <v>#N/A</v>
      </c>
    </row>
    <row r="47" spans="3:7">
      <c r="C47" s="1">
        <v>40</v>
      </c>
      <c r="E47" s="25">
        <f t="shared" si="1"/>
        <v>40140</v>
      </c>
      <c r="F47" s="23">
        <v>1988</v>
      </c>
      <c r="G47" s="64" t="e">
        <f t="shared" si="0"/>
        <v>#N/A</v>
      </c>
    </row>
    <row r="48" spans="3:7">
      <c r="C48" s="1">
        <v>41</v>
      </c>
      <c r="E48" s="25">
        <f t="shared" si="1"/>
        <v>40141</v>
      </c>
      <c r="F48" s="23">
        <v>1352</v>
      </c>
      <c r="G48" s="64" t="e">
        <f t="shared" si="0"/>
        <v>#N/A</v>
      </c>
    </row>
    <row r="49" spans="3:7">
      <c r="C49" s="1">
        <v>42</v>
      </c>
      <c r="E49" s="25">
        <f t="shared" si="1"/>
        <v>40142</v>
      </c>
      <c r="F49" s="23">
        <v>1796</v>
      </c>
      <c r="G49" s="64" t="e">
        <f t="shared" si="0"/>
        <v>#N/A</v>
      </c>
    </row>
    <row r="50" spans="3:7">
      <c r="C50" s="1">
        <v>43</v>
      </c>
      <c r="E50" s="25">
        <f t="shared" si="1"/>
        <v>40143</v>
      </c>
      <c r="F50" s="23">
        <v>1789</v>
      </c>
      <c r="G50" s="64" t="e">
        <f t="shared" si="0"/>
        <v>#N/A</v>
      </c>
    </row>
    <row r="51" spans="3:7">
      <c r="C51" s="1">
        <v>44</v>
      </c>
      <c r="E51" s="25">
        <f t="shared" si="1"/>
        <v>40144</v>
      </c>
      <c r="F51" s="23">
        <v>1940</v>
      </c>
      <c r="G51" s="64" t="e">
        <f t="shared" si="0"/>
        <v>#N/A</v>
      </c>
    </row>
    <row r="52" spans="3:7">
      <c r="C52" s="1">
        <v>45</v>
      </c>
      <c r="E52" s="25">
        <f t="shared" si="1"/>
        <v>40145</v>
      </c>
      <c r="F52" s="23">
        <v>1092</v>
      </c>
      <c r="G52" s="64" t="e">
        <f t="shared" si="0"/>
        <v>#N/A</v>
      </c>
    </row>
    <row r="53" spans="3:7">
      <c r="C53" s="1">
        <v>46</v>
      </c>
      <c r="E53" s="25">
        <f t="shared" si="1"/>
        <v>40146</v>
      </c>
      <c r="F53" s="23">
        <v>1481</v>
      </c>
      <c r="G53" s="64" t="e">
        <f t="shared" si="0"/>
        <v>#N/A</v>
      </c>
    </row>
    <row r="54" spans="3:7">
      <c r="C54" s="1">
        <v>47</v>
      </c>
      <c r="E54" s="25">
        <f t="shared" si="1"/>
        <v>40147</v>
      </c>
      <c r="F54" s="23">
        <v>1859</v>
      </c>
      <c r="G54" s="64" t="e">
        <f t="shared" si="0"/>
        <v>#N/A</v>
      </c>
    </row>
    <row r="55" spans="3:7">
      <c r="C55" s="1">
        <v>48</v>
      </c>
      <c r="E55" s="25">
        <f t="shared" si="1"/>
        <v>40148</v>
      </c>
      <c r="F55" s="23">
        <v>1348</v>
      </c>
      <c r="G55" s="64" t="e">
        <f t="shared" si="0"/>
        <v>#N/A</v>
      </c>
    </row>
    <row r="56" spans="3:7">
      <c r="C56" s="1">
        <v>49</v>
      </c>
      <c r="E56" s="25">
        <f t="shared" si="1"/>
        <v>40149</v>
      </c>
      <c r="F56" s="23">
        <v>1355</v>
      </c>
      <c r="G56" s="64" t="e">
        <f t="shared" si="0"/>
        <v>#N/A</v>
      </c>
    </row>
    <row r="57" spans="3:7">
      <c r="C57" s="1">
        <v>50</v>
      </c>
      <c r="E57" s="25">
        <f t="shared" si="1"/>
        <v>40150</v>
      </c>
      <c r="F57" s="23">
        <v>1342</v>
      </c>
      <c r="G57" s="64" t="e">
        <f t="shared" si="0"/>
        <v>#N/A</v>
      </c>
    </row>
  </sheetData>
  <sheetProtection sheet="1" objects="1" scenarios="1" selectLockedCells="1"/>
  <conditionalFormatting sqref="F8:F57">
    <cfRule type="expression" dxfId="5" priority="3">
      <formula>$E8&lt;=rD2.DatumEnde</formula>
    </cfRule>
  </conditionalFormatting>
  <conditionalFormatting sqref="E9:E57">
    <cfRule type="expression" dxfId="4" priority="1">
      <formula>$E9&lt;=rD2.DatumEnde</formula>
    </cfRule>
  </conditionalFormatting>
  <pageMargins left="0.7" right="0.7" top="0.78740157499999996" bottom="0.78740157499999996" header="0.3" footer="0.3"/>
  <pageSetup paperSize="9" orientation="portrait" verticalDpi="0" r:id="rId1"/>
  <drawing r:id="rId2"/>
  <legacyDrawing r:id="rId3"/>
  <controls>
    <control shapeId="2050" r:id="rId4" name="ScrollBar1"/>
  </controls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1"/>
  <dimension ref="A1:P27"/>
  <sheetViews>
    <sheetView workbookViewId="0"/>
  </sheetViews>
  <sheetFormatPr baseColWidth="10" defaultRowHeight="15"/>
  <cols>
    <col min="1" max="1" width="1.7109375" style="13" customWidth="1"/>
    <col min="2" max="2" width="3.42578125" style="13" customWidth="1"/>
    <col min="3" max="3" width="10.28515625" style="13" customWidth="1"/>
    <col min="4" max="4" width="3.28515625" style="13" customWidth="1"/>
    <col min="5" max="5" width="14.42578125" style="13" customWidth="1"/>
    <col min="6" max="14" width="8.7109375" style="23" customWidth="1"/>
    <col min="15" max="16384" width="11.42578125" style="13"/>
  </cols>
  <sheetData>
    <row r="1" spans="1:16" ht="8.1" customHeight="1">
      <c r="A1" s="58"/>
    </row>
    <row r="2" spans="1:16" ht="6.75" customHeight="1">
      <c r="F2" s="13"/>
    </row>
    <row r="3" spans="1:16" s="50" customFormat="1" ht="8.1" customHeight="1">
      <c r="F3" s="51"/>
      <c r="G3" s="51"/>
      <c r="H3" s="51"/>
      <c r="I3" s="51"/>
      <c r="J3" s="51"/>
      <c r="K3" s="51"/>
      <c r="L3" s="51"/>
      <c r="M3" s="51"/>
      <c r="N3" s="51"/>
    </row>
    <row r="4" spans="1:16" s="50" customFormat="1" ht="17.25" customHeight="1">
      <c r="E4" s="52">
        <f ca="1">SUBTOTAL(INDEX(rD3.FormelListe,rD3.FormelAusw,2),rD3.Datenbereich)</f>
        <v>869679</v>
      </c>
      <c r="F4" s="56">
        <v>10</v>
      </c>
      <c r="G4" s="54" t="s">
        <v>18</v>
      </c>
      <c r="H4" s="53"/>
      <c r="I4" s="49"/>
      <c r="J4" s="49"/>
      <c r="K4" s="49"/>
      <c r="L4" s="49"/>
      <c r="M4" s="49"/>
      <c r="N4" s="49"/>
    </row>
    <row r="5" spans="1:16" s="50" customFormat="1" ht="8.1" customHeight="1">
      <c r="F5" s="51"/>
      <c r="G5" s="51"/>
      <c r="H5" s="51"/>
      <c r="I5" s="51"/>
      <c r="J5" s="51"/>
      <c r="K5" s="51"/>
      <c r="L5" s="51"/>
      <c r="M5" s="51"/>
      <c r="N5" s="51"/>
    </row>
    <row r="6" spans="1:16" ht="8.1" customHeight="1"/>
    <row r="7" spans="1:16" ht="6" customHeight="1"/>
    <row r="8" spans="1:16" s="32" customFormat="1">
      <c r="C8" s="55">
        <v>1</v>
      </c>
      <c r="F8" s="33">
        <f t="shared" ref="F8:N17" ca="1" si="0">RANDBETWEEN(0,9999)</f>
        <v>5</v>
      </c>
      <c r="G8" s="34">
        <f t="shared" ca="1" si="0"/>
        <v>443</v>
      </c>
      <c r="H8" s="34">
        <f t="shared" ca="1" si="0"/>
        <v>8686</v>
      </c>
      <c r="I8" s="34">
        <f t="shared" ca="1" si="0"/>
        <v>3912</v>
      </c>
      <c r="J8" s="34">
        <f t="shared" ca="1" si="0"/>
        <v>6421</v>
      </c>
      <c r="K8" s="34">
        <f t="shared" ca="1" si="0"/>
        <v>7075</v>
      </c>
      <c r="L8" s="34">
        <f t="shared" ca="1" si="0"/>
        <v>456</v>
      </c>
      <c r="M8" s="34">
        <f t="shared" ca="1" si="0"/>
        <v>29</v>
      </c>
      <c r="N8" s="35">
        <f t="shared" ca="1" si="0"/>
        <v>9809</v>
      </c>
    </row>
    <row r="9" spans="1:16">
      <c r="F9" s="36">
        <f t="shared" ca="1" si="0"/>
        <v>6821</v>
      </c>
      <c r="G9" s="37">
        <f t="shared" ca="1" si="0"/>
        <v>457</v>
      </c>
      <c r="H9" s="37">
        <f t="shared" ca="1" si="0"/>
        <v>7520</v>
      </c>
      <c r="I9" s="37">
        <f t="shared" ca="1" si="0"/>
        <v>6784</v>
      </c>
      <c r="J9" s="37">
        <f t="shared" ca="1" si="0"/>
        <v>5872</v>
      </c>
      <c r="K9" s="37">
        <f t="shared" ca="1" si="0"/>
        <v>6306</v>
      </c>
      <c r="L9" s="37">
        <f t="shared" ca="1" si="0"/>
        <v>1296</v>
      </c>
      <c r="M9" s="37">
        <f t="shared" ca="1" si="0"/>
        <v>2580</v>
      </c>
      <c r="N9" s="38">
        <f t="shared" ca="1" si="0"/>
        <v>5305</v>
      </c>
    </row>
    <row r="10" spans="1:16">
      <c r="F10" s="36">
        <f t="shared" ca="1" si="0"/>
        <v>2652</v>
      </c>
      <c r="G10" s="37">
        <f t="shared" ca="1" si="0"/>
        <v>3115</v>
      </c>
      <c r="H10" s="37">
        <f t="shared" ca="1" si="0"/>
        <v>1934</v>
      </c>
      <c r="I10" s="37">
        <f t="shared" ca="1" si="0"/>
        <v>3681</v>
      </c>
      <c r="J10" s="37">
        <f t="shared" ca="1" si="0"/>
        <v>1733</v>
      </c>
      <c r="K10" s="37">
        <f t="shared" ca="1" si="0"/>
        <v>3693</v>
      </c>
      <c r="L10" s="37">
        <f t="shared" ca="1" si="0"/>
        <v>8470</v>
      </c>
      <c r="M10" s="37">
        <f t="shared" ca="1" si="0"/>
        <v>1305</v>
      </c>
      <c r="N10" s="38">
        <f t="shared" ca="1" si="0"/>
        <v>2444</v>
      </c>
    </row>
    <row r="11" spans="1:16">
      <c r="C11" s="45" t="s">
        <v>17</v>
      </c>
      <c r="F11" s="36">
        <f t="shared" ca="1" si="0"/>
        <v>5763</v>
      </c>
      <c r="G11" s="37">
        <f t="shared" ca="1" si="0"/>
        <v>2719</v>
      </c>
      <c r="H11" s="37">
        <f t="shared" ca="1" si="0"/>
        <v>8063</v>
      </c>
      <c r="I11" s="37">
        <f t="shared" ca="1" si="0"/>
        <v>3521</v>
      </c>
      <c r="J11" s="37">
        <f t="shared" ca="1" si="0"/>
        <v>1384</v>
      </c>
      <c r="K11" s="37">
        <f t="shared" ca="1" si="0"/>
        <v>5281</v>
      </c>
      <c r="L11" s="37">
        <f t="shared" ca="1" si="0"/>
        <v>2286</v>
      </c>
      <c r="M11" s="37">
        <f t="shared" ca="1" si="0"/>
        <v>3258</v>
      </c>
      <c r="N11" s="38">
        <f t="shared" ca="1" si="0"/>
        <v>5485</v>
      </c>
    </row>
    <row r="12" spans="1:16">
      <c r="C12" s="42" t="s">
        <v>15</v>
      </c>
      <c r="D12" s="46">
        <v>9</v>
      </c>
      <c r="F12" s="36">
        <f t="shared" ca="1" si="0"/>
        <v>9118</v>
      </c>
      <c r="G12" s="37">
        <f t="shared" ca="1" si="0"/>
        <v>3202</v>
      </c>
      <c r="H12" s="37">
        <f t="shared" ca="1" si="0"/>
        <v>9159</v>
      </c>
      <c r="I12" s="37">
        <f t="shared" ca="1" si="0"/>
        <v>6729</v>
      </c>
      <c r="J12" s="37">
        <f t="shared" ca="1" si="0"/>
        <v>4913</v>
      </c>
      <c r="K12" s="37">
        <f t="shared" ca="1" si="0"/>
        <v>5110</v>
      </c>
      <c r="L12" s="37">
        <f t="shared" ca="1" si="0"/>
        <v>3807</v>
      </c>
      <c r="M12" s="37">
        <f t="shared" ca="1" si="0"/>
        <v>159</v>
      </c>
      <c r="N12" s="38">
        <f t="shared" ca="1" si="0"/>
        <v>8758</v>
      </c>
      <c r="P12" s="57"/>
    </row>
    <row r="13" spans="1:16">
      <c r="C13" s="43" t="s">
        <v>16</v>
      </c>
      <c r="D13" s="47">
        <v>1</v>
      </c>
      <c r="F13" s="36">
        <f t="shared" ca="1" si="0"/>
        <v>9671</v>
      </c>
      <c r="G13" s="37">
        <f t="shared" ca="1" si="0"/>
        <v>7727</v>
      </c>
      <c r="H13" s="37">
        <f t="shared" ca="1" si="0"/>
        <v>3619</v>
      </c>
      <c r="I13" s="37">
        <f t="shared" ca="1" si="0"/>
        <v>4880</v>
      </c>
      <c r="J13" s="37">
        <f t="shared" ca="1" si="0"/>
        <v>1610</v>
      </c>
      <c r="K13" s="37">
        <f t="shared" ca="1" si="0"/>
        <v>556</v>
      </c>
      <c r="L13" s="37">
        <f t="shared" ca="1" si="0"/>
        <v>6650</v>
      </c>
      <c r="M13" s="37">
        <f t="shared" ca="1" si="0"/>
        <v>94</v>
      </c>
      <c r="N13" s="38">
        <f t="shared" ca="1" si="0"/>
        <v>1762</v>
      </c>
    </row>
    <row r="14" spans="1:16">
      <c r="C14" s="43" t="s">
        <v>38</v>
      </c>
      <c r="D14" s="47">
        <v>4</v>
      </c>
      <c r="F14" s="36">
        <f t="shared" ca="1" si="0"/>
        <v>4750</v>
      </c>
      <c r="G14" s="37">
        <f t="shared" ca="1" si="0"/>
        <v>59</v>
      </c>
      <c r="H14" s="37">
        <f t="shared" ca="1" si="0"/>
        <v>4247</v>
      </c>
      <c r="I14" s="37">
        <f t="shared" ca="1" si="0"/>
        <v>7819</v>
      </c>
      <c r="J14" s="37">
        <f t="shared" ca="1" si="0"/>
        <v>8003</v>
      </c>
      <c r="K14" s="37">
        <f t="shared" ca="1" si="0"/>
        <v>7604</v>
      </c>
      <c r="L14" s="37">
        <f t="shared" ca="1" si="0"/>
        <v>3377</v>
      </c>
      <c r="M14" s="37">
        <f t="shared" ca="1" si="0"/>
        <v>4779</v>
      </c>
      <c r="N14" s="38">
        <f t="shared" ca="1" si="0"/>
        <v>1867</v>
      </c>
    </row>
    <row r="15" spans="1:16">
      <c r="C15" s="44" t="s">
        <v>39</v>
      </c>
      <c r="D15" s="48">
        <v>5</v>
      </c>
      <c r="F15" s="36">
        <f t="shared" ca="1" si="0"/>
        <v>5283</v>
      </c>
      <c r="G15" s="37">
        <f t="shared" ca="1" si="0"/>
        <v>3304</v>
      </c>
      <c r="H15" s="37">
        <f t="shared" ca="1" si="0"/>
        <v>6927</v>
      </c>
      <c r="I15" s="37">
        <f t="shared" ca="1" si="0"/>
        <v>6670</v>
      </c>
      <c r="J15" s="37">
        <f t="shared" ca="1" si="0"/>
        <v>7443</v>
      </c>
      <c r="K15" s="37">
        <f t="shared" ca="1" si="0"/>
        <v>1863</v>
      </c>
      <c r="L15" s="37">
        <f t="shared" ca="1" si="0"/>
        <v>2720</v>
      </c>
      <c r="M15" s="37">
        <f t="shared" ca="1" si="0"/>
        <v>5493</v>
      </c>
      <c r="N15" s="38">
        <f t="shared" ca="1" si="0"/>
        <v>159</v>
      </c>
    </row>
    <row r="16" spans="1:16">
      <c r="F16" s="36">
        <f t="shared" ca="1" si="0"/>
        <v>180</v>
      </c>
      <c r="G16" s="37">
        <f t="shared" ca="1" si="0"/>
        <v>2794</v>
      </c>
      <c r="H16" s="37">
        <f t="shared" ca="1" si="0"/>
        <v>1537</v>
      </c>
      <c r="I16" s="37">
        <f t="shared" ca="1" si="0"/>
        <v>6949</v>
      </c>
      <c r="J16" s="37">
        <f t="shared" ca="1" si="0"/>
        <v>7585</v>
      </c>
      <c r="K16" s="37">
        <f t="shared" ca="1" si="0"/>
        <v>3656</v>
      </c>
      <c r="L16" s="37">
        <f t="shared" ca="1" si="0"/>
        <v>3466</v>
      </c>
      <c r="M16" s="37">
        <f t="shared" ca="1" si="0"/>
        <v>1293</v>
      </c>
      <c r="N16" s="38">
        <f t="shared" ca="1" si="0"/>
        <v>5221</v>
      </c>
    </row>
    <row r="17" spans="6:14">
      <c r="F17" s="36">
        <f t="shared" ca="1" si="0"/>
        <v>347</v>
      </c>
      <c r="G17" s="37">
        <f t="shared" ca="1" si="0"/>
        <v>6305</v>
      </c>
      <c r="H17" s="37">
        <f t="shared" ca="1" si="0"/>
        <v>6544</v>
      </c>
      <c r="I17" s="37">
        <f t="shared" ca="1" si="0"/>
        <v>2878</v>
      </c>
      <c r="J17" s="37">
        <f t="shared" ca="1" si="0"/>
        <v>7162</v>
      </c>
      <c r="K17" s="37">
        <f t="shared" ca="1" si="0"/>
        <v>3121</v>
      </c>
      <c r="L17" s="37">
        <f t="shared" ca="1" si="0"/>
        <v>1823</v>
      </c>
      <c r="M17" s="37">
        <f t="shared" ca="1" si="0"/>
        <v>3580</v>
      </c>
      <c r="N17" s="38">
        <f t="shared" ca="1" si="0"/>
        <v>1951</v>
      </c>
    </row>
    <row r="18" spans="6:14">
      <c r="F18" s="36">
        <f t="shared" ref="F18:N27" ca="1" si="1">RANDBETWEEN(0,9999)</f>
        <v>9647</v>
      </c>
      <c r="G18" s="37">
        <f t="shared" ca="1" si="1"/>
        <v>1893</v>
      </c>
      <c r="H18" s="37">
        <f t="shared" ca="1" si="1"/>
        <v>4209</v>
      </c>
      <c r="I18" s="37">
        <f t="shared" ca="1" si="1"/>
        <v>3117</v>
      </c>
      <c r="J18" s="37">
        <f t="shared" ca="1" si="1"/>
        <v>3699</v>
      </c>
      <c r="K18" s="37">
        <f t="shared" ca="1" si="1"/>
        <v>553</v>
      </c>
      <c r="L18" s="37">
        <f t="shared" ca="1" si="1"/>
        <v>5607</v>
      </c>
      <c r="M18" s="37">
        <f t="shared" ca="1" si="1"/>
        <v>3655</v>
      </c>
      <c r="N18" s="38">
        <f t="shared" ca="1" si="1"/>
        <v>3834</v>
      </c>
    </row>
    <row r="19" spans="6:14">
      <c r="F19" s="36">
        <f t="shared" ca="1" si="1"/>
        <v>8727</v>
      </c>
      <c r="G19" s="37">
        <f t="shared" ca="1" si="1"/>
        <v>2867</v>
      </c>
      <c r="H19" s="37">
        <f t="shared" ca="1" si="1"/>
        <v>8595</v>
      </c>
      <c r="I19" s="37">
        <f t="shared" ca="1" si="1"/>
        <v>131</v>
      </c>
      <c r="J19" s="37">
        <f t="shared" ca="1" si="1"/>
        <v>9321</v>
      </c>
      <c r="K19" s="37">
        <f t="shared" ca="1" si="1"/>
        <v>6541</v>
      </c>
      <c r="L19" s="37">
        <f t="shared" ca="1" si="1"/>
        <v>5423</v>
      </c>
      <c r="M19" s="37">
        <f t="shared" ca="1" si="1"/>
        <v>309</v>
      </c>
      <c r="N19" s="38">
        <f t="shared" ca="1" si="1"/>
        <v>8863</v>
      </c>
    </row>
    <row r="20" spans="6:14">
      <c r="F20" s="36">
        <f t="shared" ca="1" si="1"/>
        <v>6378</v>
      </c>
      <c r="G20" s="37">
        <f t="shared" ca="1" si="1"/>
        <v>8695</v>
      </c>
      <c r="H20" s="37">
        <f t="shared" ca="1" si="1"/>
        <v>4015</v>
      </c>
      <c r="I20" s="37">
        <f t="shared" ca="1" si="1"/>
        <v>6200</v>
      </c>
      <c r="J20" s="37">
        <f t="shared" ca="1" si="1"/>
        <v>6514</v>
      </c>
      <c r="K20" s="37">
        <f t="shared" ca="1" si="1"/>
        <v>7800</v>
      </c>
      <c r="L20" s="37">
        <f t="shared" ca="1" si="1"/>
        <v>7089</v>
      </c>
      <c r="M20" s="37">
        <f t="shared" ca="1" si="1"/>
        <v>6607</v>
      </c>
      <c r="N20" s="38">
        <f t="shared" ca="1" si="1"/>
        <v>8462</v>
      </c>
    </row>
    <row r="21" spans="6:14">
      <c r="F21" s="36">
        <f t="shared" ca="1" si="1"/>
        <v>2091</v>
      </c>
      <c r="G21" s="37">
        <f t="shared" ca="1" si="1"/>
        <v>6591</v>
      </c>
      <c r="H21" s="37">
        <f t="shared" ca="1" si="1"/>
        <v>467</v>
      </c>
      <c r="I21" s="37">
        <f t="shared" ca="1" si="1"/>
        <v>1064</v>
      </c>
      <c r="J21" s="37">
        <f t="shared" ca="1" si="1"/>
        <v>2743</v>
      </c>
      <c r="K21" s="37">
        <f t="shared" ca="1" si="1"/>
        <v>9295</v>
      </c>
      <c r="L21" s="37">
        <f t="shared" ca="1" si="1"/>
        <v>2930</v>
      </c>
      <c r="M21" s="37">
        <f t="shared" ca="1" si="1"/>
        <v>1021</v>
      </c>
      <c r="N21" s="38">
        <f t="shared" ca="1" si="1"/>
        <v>8166</v>
      </c>
    </row>
    <row r="22" spans="6:14">
      <c r="F22" s="36">
        <f t="shared" ca="1" si="1"/>
        <v>1665</v>
      </c>
      <c r="G22" s="37">
        <f t="shared" ca="1" si="1"/>
        <v>4901</v>
      </c>
      <c r="H22" s="37">
        <f t="shared" ca="1" si="1"/>
        <v>4380</v>
      </c>
      <c r="I22" s="37">
        <f t="shared" ca="1" si="1"/>
        <v>8953</v>
      </c>
      <c r="J22" s="37">
        <f t="shared" ca="1" si="1"/>
        <v>8957</v>
      </c>
      <c r="K22" s="37">
        <f t="shared" ca="1" si="1"/>
        <v>5047</v>
      </c>
      <c r="L22" s="37">
        <f t="shared" ca="1" si="1"/>
        <v>7346</v>
      </c>
      <c r="M22" s="37">
        <f t="shared" ca="1" si="1"/>
        <v>244</v>
      </c>
      <c r="N22" s="38">
        <f t="shared" ca="1" si="1"/>
        <v>9897</v>
      </c>
    </row>
    <row r="23" spans="6:14">
      <c r="F23" s="36">
        <f t="shared" ca="1" si="1"/>
        <v>7766</v>
      </c>
      <c r="G23" s="37">
        <f t="shared" ca="1" si="1"/>
        <v>6366</v>
      </c>
      <c r="H23" s="37">
        <f t="shared" ca="1" si="1"/>
        <v>5930</v>
      </c>
      <c r="I23" s="37">
        <f t="shared" ca="1" si="1"/>
        <v>8065</v>
      </c>
      <c r="J23" s="37">
        <f t="shared" ca="1" si="1"/>
        <v>980</v>
      </c>
      <c r="K23" s="37">
        <f t="shared" ca="1" si="1"/>
        <v>4083</v>
      </c>
      <c r="L23" s="37">
        <f t="shared" ca="1" si="1"/>
        <v>8333</v>
      </c>
      <c r="M23" s="37">
        <f t="shared" ca="1" si="1"/>
        <v>862</v>
      </c>
      <c r="N23" s="38">
        <f t="shared" ca="1" si="1"/>
        <v>6916</v>
      </c>
    </row>
    <row r="24" spans="6:14">
      <c r="F24" s="36">
        <f t="shared" ca="1" si="1"/>
        <v>5517</v>
      </c>
      <c r="G24" s="37">
        <f t="shared" ca="1" si="1"/>
        <v>8359</v>
      </c>
      <c r="H24" s="37">
        <f t="shared" ca="1" si="1"/>
        <v>8291</v>
      </c>
      <c r="I24" s="37">
        <f t="shared" ca="1" si="1"/>
        <v>5140</v>
      </c>
      <c r="J24" s="37">
        <f t="shared" ca="1" si="1"/>
        <v>5524</v>
      </c>
      <c r="K24" s="37">
        <f t="shared" ca="1" si="1"/>
        <v>8678</v>
      </c>
      <c r="L24" s="37">
        <f t="shared" ca="1" si="1"/>
        <v>9335</v>
      </c>
      <c r="M24" s="37">
        <f t="shared" ca="1" si="1"/>
        <v>9987</v>
      </c>
      <c r="N24" s="38">
        <f t="shared" ca="1" si="1"/>
        <v>1748</v>
      </c>
    </row>
    <row r="25" spans="6:14">
      <c r="F25" s="36">
        <f t="shared" ca="1" si="1"/>
        <v>8651</v>
      </c>
      <c r="G25" s="37">
        <f t="shared" ca="1" si="1"/>
        <v>3405</v>
      </c>
      <c r="H25" s="37">
        <f t="shared" ca="1" si="1"/>
        <v>4166</v>
      </c>
      <c r="I25" s="37">
        <f t="shared" ca="1" si="1"/>
        <v>5764</v>
      </c>
      <c r="J25" s="37">
        <f t="shared" ca="1" si="1"/>
        <v>2502</v>
      </c>
      <c r="K25" s="37">
        <f t="shared" ca="1" si="1"/>
        <v>8693</v>
      </c>
      <c r="L25" s="37">
        <f t="shared" ca="1" si="1"/>
        <v>1855</v>
      </c>
      <c r="M25" s="37">
        <f t="shared" ca="1" si="1"/>
        <v>6729</v>
      </c>
      <c r="N25" s="38">
        <f t="shared" ca="1" si="1"/>
        <v>9238</v>
      </c>
    </row>
    <row r="26" spans="6:14">
      <c r="F26" s="36">
        <f t="shared" ca="1" si="1"/>
        <v>8813</v>
      </c>
      <c r="G26" s="37">
        <f t="shared" ca="1" si="1"/>
        <v>1520</v>
      </c>
      <c r="H26" s="37">
        <f t="shared" ca="1" si="1"/>
        <v>3398</v>
      </c>
      <c r="I26" s="37">
        <f t="shared" ca="1" si="1"/>
        <v>8271</v>
      </c>
      <c r="J26" s="37">
        <f t="shared" ca="1" si="1"/>
        <v>1975</v>
      </c>
      <c r="K26" s="37">
        <f t="shared" ca="1" si="1"/>
        <v>1769</v>
      </c>
      <c r="L26" s="37">
        <f t="shared" ca="1" si="1"/>
        <v>6919</v>
      </c>
      <c r="M26" s="37">
        <f t="shared" ca="1" si="1"/>
        <v>7673</v>
      </c>
      <c r="N26" s="38">
        <f t="shared" ca="1" si="1"/>
        <v>7208</v>
      </c>
    </row>
    <row r="27" spans="6:14">
      <c r="F27" s="39">
        <f t="shared" ca="1" si="1"/>
        <v>3486</v>
      </c>
      <c r="G27" s="40">
        <f t="shared" ca="1" si="1"/>
        <v>2982</v>
      </c>
      <c r="H27" s="40">
        <f t="shared" ca="1" si="1"/>
        <v>8766</v>
      </c>
      <c r="I27" s="40">
        <f t="shared" ca="1" si="1"/>
        <v>5561</v>
      </c>
      <c r="J27" s="40">
        <f t="shared" ca="1" si="1"/>
        <v>1769</v>
      </c>
      <c r="K27" s="40">
        <f t="shared" ca="1" si="1"/>
        <v>4093</v>
      </c>
      <c r="L27" s="40">
        <f t="shared" ca="1" si="1"/>
        <v>7510</v>
      </c>
      <c r="M27" s="40">
        <f t="shared" ca="1" si="1"/>
        <v>7378</v>
      </c>
      <c r="N27" s="41">
        <f t="shared" ca="1" si="1"/>
        <v>349</v>
      </c>
    </row>
  </sheetData>
  <sheetProtection sheet="1" objects="1" scenarios="1" selectLockedCells="1"/>
  <conditionalFormatting sqref="F8:N27">
    <cfRule type="expression" dxfId="3" priority="2">
      <formula>AND(rD3.FormelAusw=2,AND(F8&lt;rD3.Wert*(100+rD3.MwToleranz)%,F8&gt;rD3.Wert*(100-rD3.MwToleranz)%))</formula>
    </cfRule>
    <cfRule type="expression" dxfId="2" priority="3">
      <formula>AND(rD3.FormelAusw=4,F8=rD3.Wert)</formula>
    </cfRule>
    <cfRule type="expression" dxfId="1" priority="4">
      <formula>AND(rD3.FormelAusw=3,F8=rD3.Wert)</formula>
    </cfRule>
  </conditionalFormatting>
  <conditionalFormatting sqref="F4:H4">
    <cfRule type="expression" dxfId="0" priority="1">
      <formula>rD3.FormelAusw&lt;&gt;2</formula>
    </cfRule>
  </conditionalFormatting>
  <dataValidations count="1">
    <dataValidation type="whole" allowBlank="1" showInputMessage="1" showErrorMessage="1" errorTitle="Eingabebeschränkung" error="Nur ganze Zahlen zwischen_x000a_1 und 100 sind zulässig" sqref="F4">
      <formula1>0</formula1>
      <formula2>100</formula2>
    </dataValidation>
  </dataValidations>
  <pageMargins left="0.7" right="0.7" top="0.78740157499999996" bottom="0.78740157499999996" header="0.3" footer="0.3"/>
  <pageSetup paperSize="9"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B2:C11"/>
  <sheetViews>
    <sheetView workbookViewId="0"/>
  </sheetViews>
  <sheetFormatPr baseColWidth="10" defaultRowHeight="15"/>
  <cols>
    <col min="2" max="2" width="19.42578125" bestFit="1" customWidth="1"/>
    <col min="3" max="3" width="21.5703125" bestFit="1" customWidth="1"/>
  </cols>
  <sheetData>
    <row r="2" spans="2:3">
      <c r="B2" s="62" t="s">
        <v>19</v>
      </c>
      <c r="C2" s="62" t="s">
        <v>20</v>
      </c>
    </row>
    <row r="3" spans="2:3">
      <c r="B3" s="62" t="s">
        <v>21</v>
      </c>
      <c r="C3" s="62" t="s">
        <v>22</v>
      </c>
    </row>
    <row r="4" spans="2:3">
      <c r="B4" s="62" t="s">
        <v>40</v>
      </c>
      <c r="C4" s="62" t="s">
        <v>37</v>
      </c>
    </row>
    <row r="5" spans="2:3">
      <c r="B5" s="62" t="s">
        <v>32</v>
      </c>
      <c r="C5" s="62" t="s">
        <v>33</v>
      </c>
    </row>
    <row r="6" spans="2:3">
      <c r="B6" s="62" t="s">
        <v>34</v>
      </c>
      <c r="C6" s="62" t="s">
        <v>35</v>
      </c>
    </row>
    <row r="7" spans="2:3">
      <c r="B7" s="62" t="s">
        <v>23</v>
      </c>
      <c r="C7" s="62" t="s">
        <v>36</v>
      </c>
    </row>
    <row r="8" spans="2:3">
      <c r="B8" s="62" t="s">
        <v>24</v>
      </c>
      <c r="C8" s="62" t="s">
        <v>25</v>
      </c>
    </row>
    <row r="9" spans="2:3">
      <c r="B9" s="62" t="s">
        <v>26</v>
      </c>
      <c r="C9" s="62" t="s">
        <v>27</v>
      </c>
    </row>
    <row r="10" spans="2:3">
      <c r="B10" s="62" t="s">
        <v>28</v>
      </c>
      <c r="C10" s="62" t="s">
        <v>29</v>
      </c>
    </row>
    <row r="11" spans="2:3">
      <c r="B11" s="62" t="s">
        <v>30</v>
      </c>
      <c r="C11" s="62" t="s">
        <v>31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10</vt:i4>
      </vt:variant>
    </vt:vector>
  </HeadingPairs>
  <TitlesOfParts>
    <vt:vector size="14" baseType="lpstr">
      <vt:lpstr>Daten 1</vt:lpstr>
      <vt:lpstr>Daten 2</vt:lpstr>
      <vt:lpstr>Daten 3</vt:lpstr>
      <vt:lpstr>Namensliste</vt:lpstr>
      <vt:lpstr>rD1.Daten09</vt:lpstr>
      <vt:lpstr>rD2.DatumAusw</vt:lpstr>
      <vt:lpstr>rD2.DatumEnde</vt:lpstr>
      <vt:lpstr>rD2.Kalender</vt:lpstr>
      <vt:lpstr>rD2.Summierbereich</vt:lpstr>
      <vt:lpstr>rD3.Datenbereich</vt:lpstr>
      <vt:lpstr>rD3.FormelAusw</vt:lpstr>
      <vt:lpstr>rD3.FormelListe</vt:lpstr>
      <vt:lpstr>rD3.MwToleranz</vt:lpstr>
      <vt:lpstr>rD3.Wert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2009-02-24T10:28:23Z</dcterms:created>
  <dcterms:modified xsi:type="dcterms:W3CDTF">2009-03-22T15:10:03Z</dcterms:modified>
</cp:coreProperties>
</file>