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35" windowWidth="21195" windowHeight="13290"/>
  </bookViews>
  <sheets>
    <sheet name="Wochenende" sheetId="7" r:id="rId1"/>
    <sheet name="FreieTage" sheetId="8" r:id="rId2"/>
    <sheet name="Vergleich" sheetId="10" r:id="rId3"/>
    <sheet name="Unfall2" sheetId="4" r:id="rId4"/>
    <sheet name="Unfall1" sheetId="5" r:id="rId5"/>
    <sheet name="Drucklayout" sheetId="11" r:id="rId6"/>
    <sheet name="Top3" sheetId="12" r:id="rId7"/>
    <sheet name="Leer" sheetId="13" r:id="rId8"/>
    <sheet name="Kredit" sheetId="14" r:id="rId9"/>
    <sheet name="Gruppen" sheetId="16" r:id="rId10"/>
    <sheet name="Teilergebnisse" sheetId="9" r:id="rId11"/>
    <sheet name="Neu in 2007" sheetId="17" r:id="rId12"/>
  </sheets>
  <definedNames>
    <definedName name="_xlnm._FilterDatabase" localSheetId="5" hidden="1">Drucklayout!$A$1:$D$54</definedName>
    <definedName name="_xlnm._FilterDatabase" localSheetId="9" hidden="1">Gruppen!$A$1:$F$86</definedName>
    <definedName name="Berlin">'Top3'!$B$4:$B$33</definedName>
    <definedName name="Betrag">Kredit!$B$9:$B$28</definedName>
    <definedName name="FreieTage">FreieTage!$G$27:$G$31</definedName>
    <definedName name="Hamburg">'Top3'!$D$4:$D$33</definedName>
    <definedName name="Köln">'Top3'!$C$4:$C$33</definedName>
    <definedName name="Monate">Kredit!$C$8:$J$8</definedName>
    <definedName name="München">'Top3'!$E$4:$E$33</definedName>
  </definedNames>
  <calcPr calcId="125725"/>
</workbook>
</file>

<file path=xl/calcChain.xml><?xml version="1.0" encoding="utf-8"?>
<calcChain xmlns="http://schemas.openxmlformats.org/spreadsheetml/2006/main">
  <c r="C4" i="17"/>
  <c r="C5"/>
  <c r="C6"/>
  <c r="C7"/>
  <c r="C8"/>
  <c r="C9"/>
  <c r="C10"/>
  <c r="C11"/>
  <c r="C12"/>
  <c r="C13"/>
  <c r="C14"/>
  <c r="C15"/>
  <c r="B5"/>
  <c r="B6"/>
  <c r="B7"/>
  <c r="B8"/>
  <c r="B9"/>
  <c r="B10"/>
  <c r="B11"/>
  <c r="B12"/>
  <c r="B13"/>
  <c r="B14"/>
  <c r="B15"/>
  <c r="B4"/>
  <c r="C10" i="14"/>
  <c r="D10"/>
  <c r="E10"/>
  <c r="F10"/>
  <c r="G10"/>
  <c r="H10"/>
  <c r="I10"/>
  <c r="J10"/>
  <c r="C11"/>
  <c r="D11"/>
  <c r="E11"/>
  <c r="F11"/>
  <c r="G11"/>
  <c r="H11"/>
  <c r="I11"/>
  <c r="J11"/>
  <c r="C12"/>
  <c r="D12"/>
  <c r="E12"/>
  <c r="F12"/>
  <c r="G12"/>
  <c r="H12"/>
  <c r="I12"/>
  <c r="J12"/>
  <c r="C13"/>
  <c r="D13"/>
  <c r="E13"/>
  <c r="F13"/>
  <c r="G13"/>
  <c r="H13"/>
  <c r="I13"/>
  <c r="J13"/>
  <c r="C14"/>
  <c r="D14"/>
  <c r="E14"/>
  <c r="F14"/>
  <c r="G14"/>
  <c r="H14"/>
  <c r="I14"/>
  <c r="J14"/>
  <c r="C15"/>
  <c r="D15"/>
  <c r="E15"/>
  <c r="F15"/>
  <c r="G15"/>
  <c r="H15"/>
  <c r="I15"/>
  <c r="J15"/>
  <c r="C16"/>
  <c r="D16"/>
  <c r="E16"/>
  <c r="F16"/>
  <c r="G16"/>
  <c r="H16"/>
  <c r="I16"/>
  <c r="J16"/>
  <c r="C17"/>
  <c r="D17"/>
  <c r="E17"/>
  <c r="F17"/>
  <c r="G17"/>
  <c r="H17"/>
  <c r="I17"/>
  <c r="J17"/>
  <c r="C18"/>
  <c r="D18"/>
  <c r="E18"/>
  <c r="F18"/>
  <c r="G18"/>
  <c r="H18"/>
  <c r="I18"/>
  <c r="J18"/>
  <c r="C19"/>
  <c r="D19"/>
  <c r="E19"/>
  <c r="F19"/>
  <c r="G19"/>
  <c r="H19"/>
  <c r="I19"/>
  <c r="J19"/>
  <c r="C20"/>
  <c r="D20"/>
  <c r="E20"/>
  <c r="F20"/>
  <c r="G20"/>
  <c r="H20"/>
  <c r="I20"/>
  <c r="J20"/>
  <c r="C21"/>
  <c r="D21"/>
  <c r="E21"/>
  <c r="F21"/>
  <c r="G21"/>
  <c r="H21"/>
  <c r="I21"/>
  <c r="J21"/>
  <c r="C22"/>
  <c r="D22"/>
  <c r="E22"/>
  <c r="F22"/>
  <c r="G22"/>
  <c r="H22"/>
  <c r="I22"/>
  <c r="J22"/>
  <c r="C23"/>
  <c r="D23"/>
  <c r="E23"/>
  <c r="F23"/>
  <c r="G23"/>
  <c r="H23"/>
  <c r="I23"/>
  <c r="J23"/>
  <c r="C24"/>
  <c r="D24"/>
  <c r="E24"/>
  <c r="F24"/>
  <c r="G24"/>
  <c r="H24"/>
  <c r="I24"/>
  <c r="J24"/>
  <c r="C25"/>
  <c r="D25"/>
  <c r="E25"/>
  <c r="F25"/>
  <c r="G25"/>
  <c r="H25"/>
  <c r="I25"/>
  <c r="J25"/>
  <c r="C26"/>
  <c r="D26"/>
  <c r="E26"/>
  <c r="F26"/>
  <c r="G26"/>
  <c r="H26"/>
  <c r="I26"/>
  <c r="J26"/>
  <c r="C27"/>
  <c r="D27"/>
  <c r="E27"/>
  <c r="F27"/>
  <c r="G27"/>
  <c r="H27"/>
  <c r="I27"/>
  <c r="J27"/>
  <c r="C28"/>
  <c r="D28"/>
  <c r="E28"/>
  <c r="F28"/>
  <c r="G28"/>
  <c r="H28"/>
  <c r="I28"/>
  <c r="J28"/>
  <c r="D9"/>
  <c r="E9"/>
  <c r="F9"/>
  <c r="G9"/>
  <c r="H9"/>
  <c r="I9"/>
  <c r="J9"/>
  <c r="C9"/>
  <c r="G4"/>
  <c r="C29" i="9"/>
  <c r="C25"/>
  <c r="C21"/>
  <c r="C18"/>
  <c r="C14"/>
  <c r="C10"/>
  <c r="C30" s="1"/>
  <c r="C6"/>
  <c r="G5" i="14"/>
  <c r="D4" i="17" l="1"/>
  <c r="D14"/>
  <c r="D12"/>
  <c r="D10"/>
  <c r="D8"/>
  <c r="D6"/>
  <c r="D15"/>
  <c r="D13"/>
  <c r="D11"/>
  <c r="D9"/>
  <c r="D7"/>
  <c r="D5"/>
</calcChain>
</file>

<file path=xl/sharedStrings.xml><?xml version="1.0" encoding="utf-8"?>
<sst xmlns="http://schemas.openxmlformats.org/spreadsheetml/2006/main" count="737" uniqueCount="285">
  <si>
    <t>Entwicklung der gemeldeten Unfallzahlen im Straßenverkehr</t>
  </si>
  <si>
    <t>Land</t>
  </si>
  <si>
    <t>NRW</t>
  </si>
  <si>
    <t>BAY</t>
  </si>
  <si>
    <t>HES</t>
  </si>
  <si>
    <t>BRB</t>
  </si>
  <si>
    <t>BWB</t>
  </si>
  <si>
    <t>SHS</t>
  </si>
  <si>
    <t>RPF</t>
  </si>
  <si>
    <t>NSN</t>
  </si>
  <si>
    <t>THÜ</t>
  </si>
  <si>
    <t>HBG</t>
  </si>
  <si>
    <t>BLN</t>
  </si>
  <si>
    <t>SAN</t>
  </si>
  <si>
    <t>MVP</t>
  </si>
  <si>
    <t>SAX</t>
  </si>
  <si>
    <t>Datum</t>
  </si>
  <si>
    <t>Die Wochenenden farbig hervorheben I</t>
  </si>
  <si>
    <t>Die Wochenenden farbig hervorheben II</t>
  </si>
  <si>
    <t>Die Wochenenden farbig hervorheben III</t>
  </si>
  <si>
    <t>Freie Tage</t>
  </si>
  <si>
    <t>Rangfolge der Bedingungen beachten.</t>
  </si>
  <si>
    <t>Umsatz</t>
  </si>
  <si>
    <t>Gesamtergebnis</t>
  </si>
  <si>
    <t>Vertreter</t>
  </si>
  <si>
    <t>Maier</t>
  </si>
  <si>
    <t>Schulze</t>
  </si>
  <si>
    <t>Müller</t>
  </si>
  <si>
    <t>Friedrichs</t>
  </si>
  <si>
    <t>Schmidt</t>
  </si>
  <si>
    <t>Bärwald</t>
  </si>
  <si>
    <t>Jansen</t>
  </si>
  <si>
    <t>Umsätze</t>
  </si>
  <si>
    <r>
      <t xml:space="preserve">Diese Tabelle zeigt die Unterschiede zu Unfall1 mittels der </t>
    </r>
    <r>
      <rPr>
        <sz val="10"/>
        <rFont val="Arial"/>
        <family val="2"/>
      </rPr>
      <t>Bedingten Formatierung</t>
    </r>
    <r>
      <rPr>
        <i/>
        <sz val="10"/>
        <rFont val="Arial"/>
        <family val="2"/>
      </rPr>
      <t>.</t>
    </r>
  </si>
  <si>
    <t>Vergleich aller Inhalte</t>
  </si>
  <si>
    <t>Vergleich aller Inhalte mit einer Zelle</t>
  </si>
  <si>
    <t>Vergleich aller Zellen auf Duplikate</t>
  </si>
  <si>
    <t>Computer sind auch nur Menschen.</t>
  </si>
  <si>
    <t>Computer sind nur Menschen.</t>
  </si>
  <si>
    <t>Männer sind auch nur Menschen.</t>
  </si>
  <si>
    <t>Computer werden wie Menschen sein.</t>
  </si>
  <si>
    <t>Nur übereinstimmende Zellen werden farbig formatiert.</t>
  </si>
  <si>
    <t>Computer sind vielleicht Menschen.</t>
  </si>
  <si>
    <t>Menschen wie Computer</t>
  </si>
  <si>
    <t>Formel ist:</t>
  </si>
  <si>
    <t>Wenn die Inhalte aller Zellen gleich sind, werden alle formatiert.</t>
  </si>
  <si>
    <t>Funktion</t>
  </si>
  <si>
    <t>Beschreibung</t>
  </si>
  <si>
    <t>Kategorie</t>
  </si>
  <si>
    <t>Add-In</t>
  </si>
  <si>
    <t>AMORDEGRK</t>
  </si>
  <si>
    <t>Liefert den für eine Abrechnungsperiode anzusetzenden Abschreibungsbetrag auf der Basis des französischen Buchführungssystems</t>
  </si>
  <si>
    <t>Finanzmathematik</t>
  </si>
  <si>
    <t>Analyse-Funktionen</t>
  </si>
  <si>
    <t>AMORLINEARK</t>
  </si>
  <si>
    <t>AUFGELZINS</t>
  </si>
  <si>
    <t>Liefert die aufgelaufenen Zinsen (Stückzinsen) eines Wertpapiers mit periodischen Zinszahlungen</t>
  </si>
  <si>
    <t>AUFGELZINSF</t>
  </si>
  <si>
    <t>Liefert die aufgelaufenen Zinsen (Stückzinsen) eines Wertpapiers, die bei Fälligkeit ausgezahlt werden</t>
  </si>
  <si>
    <t>AUSZAHLUNG</t>
  </si>
  <si>
    <t>Liefert den Auszahlungsbetrag eines voll investierten Wertpapiers am Fälligkeitstermin</t>
  </si>
  <si>
    <t>BW</t>
  </si>
  <si>
    <t>Liefert den Barwert einer Investition</t>
  </si>
  <si>
    <t>Standard</t>
  </si>
  <si>
    <t>DIA</t>
  </si>
  <si>
    <t>Liefert die arithmetisch-degressive Abschreibung eines Wirtschaftsguts für eine bestimmte Periode</t>
  </si>
  <si>
    <t>DISAGIO</t>
  </si>
  <si>
    <t>Liefert den in Prozent ausgedrückten Abschlag (Disagio) eines Wertpapiers</t>
  </si>
  <si>
    <t>DURATION</t>
  </si>
  <si>
    <t>Liefert die jährliche Duration eines Wertpapiers mit periodischen Zinszahlungen</t>
  </si>
  <si>
    <t>EFFEKTIV</t>
  </si>
  <si>
    <t>Liefert die jährliche Effektivverzinsung</t>
  </si>
  <si>
    <t>GDA</t>
  </si>
  <si>
    <t>Liefert die degressive Doppelraten-Abschreibung eines Wirtschaftsguts für eine bestimmte Periode</t>
  </si>
  <si>
    <t>GDA2</t>
  </si>
  <si>
    <t>Liefert die geometrisch-degressive Abschreibung eines Wirtschaftsguts für eine bestimmte Periode</t>
  </si>
  <si>
    <t>IKV</t>
  </si>
  <si>
    <t>Liefert den internen Zinsfuß einer Investition ohne Finanzierungskosten oder Reinvestitionsgewinne</t>
  </si>
  <si>
    <t>ISPMT</t>
  </si>
  <si>
    <t>Gibt den Zinssatz für gleichgroße Rückzahlungsraten zurück</t>
  </si>
  <si>
    <t>KAPZ</t>
  </si>
  <si>
    <t>Liefert die Kapitalrückzahlung einer Investition für die angegebene Periode</t>
  </si>
  <si>
    <t>KUMKAPITAL</t>
  </si>
  <si>
    <t>Berechnet die aufgelaufene Tilgung eines Darlehens, die zwischen zwei Perioden zu zahlen ist</t>
  </si>
  <si>
    <t>KUMZINSZ</t>
  </si>
  <si>
    <t>Berechnet die kumulierten Zinsen, die zwischen zwei Perioden zu zahlen sind</t>
  </si>
  <si>
    <t>KURS</t>
  </si>
  <si>
    <t>Liefert den Kurs pro 100 DM Nennwert eines Wertpapiers, das periodisch Zinsen auszahlt</t>
  </si>
  <si>
    <t>KURSDISAGIO</t>
  </si>
  <si>
    <t>Liefert den Kurs pro 100 DM Nennwert eines unverzinslichen Wertpapiers</t>
  </si>
  <si>
    <t>KURSFÄLLIG</t>
  </si>
  <si>
    <t>Liefert den Kurs pro 100 DM Nennwert eines Wertpapiers, das Zinsen am Fälligkeitsdatum auszahlt</t>
  </si>
  <si>
    <t>LIA</t>
  </si>
  <si>
    <t>Liefert die lineare Abschreibung eines Wirtschaftsguts pro Periode</t>
  </si>
  <si>
    <t>MDURATION</t>
  </si>
  <si>
    <t>Liefert die modifizierte Macauley-Duration eines Wertpapiers mit 100 DM Nennwert</t>
  </si>
  <si>
    <t>NBW</t>
  </si>
  <si>
    <t>Liefert den Nettobarwert (Kapitalwert) einer Investition auf Basis eines Abzinsungsfaktors für eine Reihe periodischer Zahlungen</t>
  </si>
  <si>
    <t>NOMINAL</t>
  </si>
  <si>
    <t>Liefert die jährliche Nominalverzinsung</t>
  </si>
  <si>
    <t>NOTIERUNGBRU</t>
  </si>
  <si>
    <t>Konvertiert eine Notierung in dezimaler Schreibweise in einen gemischten Dezimalbruch</t>
  </si>
  <si>
    <t>NOTIERUNGDEZ</t>
  </si>
  <si>
    <t>Konvertiert eine Notierung, die als Dezimalbruch ausgedrückt wurde, in eine Dezimalzahl</t>
  </si>
  <si>
    <t>QIKV</t>
  </si>
  <si>
    <t>Liefert einen modifizierten internen Zinsfuß, bei dem positive und negative Cashflows mit unterschiedlichen Zinssätzen finanziert werden</t>
  </si>
  <si>
    <t>RENDITE</t>
  </si>
  <si>
    <t>Liefert die Rendite eines Wertpapiers, das periodisch Zinsen auszahlt</t>
  </si>
  <si>
    <t>RENDITEDIS</t>
  </si>
  <si>
    <t>Liefert die jährliche Rendite eines unverzinslichen Wertpapiers, z. B. eines Schatzwechsels</t>
  </si>
  <si>
    <t>RENDITEFÄLL</t>
  </si>
  <si>
    <t>Liefert die jährliche Rendite eines Wertpapiers, das Zinsen am Fälligkeitsdatum auszahlt</t>
  </si>
  <si>
    <t>RMZ</t>
  </si>
  <si>
    <t>Liefert die konstante Zahlung einer Annuität pro Periode</t>
  </si>
  <si>
    <t>TBILLÄQUIV</t>
  </si>
  <si>
    <t>Rechnet die Verzinsung eines Schatzwechsels (Treasury Bill) in die für Anleihen übliche, einfache jährliche Verzinsung um</t>
  </si>
  <si>
    <t>TBILLKURS</t>
  </si>
  <si>
    <t>Liefert den Kurs pro 100 DM Nennwert eines Schatzwechsels (Treasury Bill)</t>
  </si>
  <si>
    <t>TBILLRENDITE</t>
  </si>
  <si>
    <t>Liefert die Rendite eines Schatzwechsels (Treasury Bill)</t>
  </si>
  <si>
    <t>UNREGER.KURS</t>
  </si>
  <si>
    <t>Liefert den Kurs pro 100 DM Nennwert eines Wertpapiers mit einem unregelmäßigen ersten Zinstermin</t>
  </si>
  <si>
    <t>UNREGER.REND</t>
  </si>
  <si>
    <t>Liefert die Rendite eines Wertpapiers mit einem unregelmäßigen ersten Zinstermin</t>
  </si>
  <si>
    <t>UNREGLE.KURS</t>
  </si>
  <si>
    <t>Liefert den Kurs pro 100 DM Nennwert eines Wertpapiers mit einem unregelmäßigen letzten Zinstermin</t>
  </si>
  <si>
    <t>UNREGLE.REND</t>
  </si>
  <si>
    <t>Liefert die Rendite eines Wertpapiers mit einem unregelmäßigen letzten Zinstermin</t>
  </si>
  <si>
    <t>VDB</t>
  </si>
  <si>
    <t>Liefert die degressive Doppelraten-Abschreibung eines Wirtschaftsguts für eine bestimmte Periode oder Teilperiode</t>
  </si>
  <si>
    <t>XINTZINSFUSS</t>
  </si>
  <si>
    <t>Liefert den internen Zinsfuß einer Reihe nicht periodisch anfallender Zahlungen</t>
  </si>
  <si>
    <t>XKAPITALWERT</t>
  </si>
  <si>
    <t>Liefert den Nettobarwert (Kapitalwert) einer Reihe nicht periodisch anfallender Zahlungen</t>
  </si>
  <si>
    <t>ZINS</t>
  </si>
  <si>
    <t>Liefert den Zinssatz einer Annuität pro Periode</t>
  </si>
  <si>
    <t>ZINSSATZ</t>
  </si>
  <si>
    <t>Liefert den Zinssatz eines voll investierten Wertpapiers</t>
  </si>
  <si>
    <t>ZINSTERMNZ</t>
  </si>
  <si>
    <t>Liefert das Datum des ersten Zinstermins nach dem Abrechnungstermin</t>
  </si>
  <si>
    <t>ZINSTERMTAGE</t>
  </si>
  <si>
    <t>Liefert die Anzahl der Tage der Zinsperiode, die den Abrechnungstermin einschließt</t>
  </si>
  <si>
    <t>ZINSTERMTAGNZ</t>
  </si>
  <si>
    <t>Liefert die Anzahl der Tage vom Abrechnungstermin bis zum nächsten Zinstermin</t>
  </si>
  <si>
    <t>ZINSTERMTAGVA</t>
  </si>
  <si>
    <t>Liefert die Anzahl der Tage vom Anfang des Zinstermins bis zum Abrechnungstermin</t>
  </si>
  <si>
    <t>ZINSTERMVZ</t>
  </si>
  <si>
    <t>Liefert das Datum des letzten Zinstermins vor dem Abrechnungstermin</t>
  </si>
  <si>
    <t>ZINSTERMZAHL</t>
  </si>
  <si>
    <t>Liefert die Anzahl der Zinstermine zwischen Abrechnungs- und Fälligkeitsdatum</t>
  </si>
  <si>
    <t>ZINSZ</t>
  </si>
  <si>
    <t>Liefert die Zinszahlung einer Investition für die angegebene Periode</t>
  </si>
  <si>
    <t>ZW</t>
  </si>
  <si>
    <t>Liefert den Zukunftswert (Endwert) einer Investition</t>
  </si>
  <si>
    <t>ZW2</t>
  </si>
  <si>
    <t>Liefert den aufgezinsten Wert des Anfangskapitals für eine Reihe periodisch unterschiedlicher Zinssätze</t>
  </si>
  <si>
    <t>ZZR</t>
  </si>
  <si>
    <t>Liefert die Anzahl der Zahlungsperioden einer Investition</t>
  </si>
  <si>
    <t>Temperaturmessungen im September</t>
  </si>
  <si>
    <t>Berlin</t>
  </si>
  <si>
    <t>Köln</t>
  </si>
  <si>
    <t>Hamburg</t>
  </si>
  <si>
    <t>München</t>
  </si>
  <si>
    <t>Legende</t>
  </si>
  <si>
    <t>Die drei höchsten Temperaturen</t>
  </si>
  <si>
    <t>Die drei tiefsten Temperaturen</t>
  </si>
  <si>
    <t>vorn</t>
  </si>
  <si>
    <t>hinten</t>
  </si>
  <si>
    <t>vorn &amp; hinten</t>
  </si>
  <si>
    <t>beliebig</t>
  </si>
  <si>
    <t>Leerzeichenposition</t>
  </si>
  <si>
    <t>Signalisieren wenn</t>
  </si>
  <si>
    <t>Das muss sein.</t>
  </si>
  <si>
    <t xml:space="preserve"> Das muss sein.</t>
  </si>
  <si>
    <t xml:space="preserve">Das muss sein. </t>
  </si>
  <si>
    <t xml:space="preserve">  Das muss sein. </t>
  </si>
  <si>
    <t xml:space="preserve"> Das  muss sein.  </t>
  </si>
  <si>
    <t xml:space="preserve">Das  muss sein.  </t>
  </si>
  <si>
    <t xml:space="preserve"> Das  muss sein.</t>
  </si>
  <si>
    <t>Formel</t>
  </si>
  <si>
    <t>=LINKS(C5;1)=ZEICHEN(32)</t>
  </si>
  <si>
    <t>=RECHTS(D5;1)=ZEICHEN(32)</t>
  </si>
  <si>
    <t>=UND(LINKS(E5;1)=ZEICHEN(32);RECHTS(E5;1)=ZEICHEN(32))</t>
  </si>
  <si>
    <t>=FINDEN(ZEICHEN(32);F5)&gt;0</t>
  </si>
  <si>
    <t>Betrag</t>
  </si>
  <si>
    <t>Laufzeit</t>
  </si>
  <si>
    <t>Zinssatz</t>
  </si>
  <si>
    <t>Kreditberater</t>
  </si>
  <si>
    <t>Monatliche Rate</t>
  </si>
  <si>
    <t>Effektiver Kaufpreis</t>
  </si>
  <si>
    <t>Firma</t>
  </si>
  <si>
    <t>Ort</t>
  </si>
  <si>
    <t>Artikelname</t>
  </si>
  <si>
    <t>Alfreds Futterkiste</t>
  </si>
  <si>
    <t>Deutschland</t>
  </si>
  <si>
    <t>Chai</t>
  </si>
  <si>
    <t>kein</t>
  </si>
  <si>
    <t>Chang</t>
  </si>
  <si>
    <t>Aniseed Syrup</t>
  </si>
  <si>
    <t>Chef Anton's Cajun Seasoning</t>
  </si>
  <si>
    <t>Chef Anton's Gumbo Mix</t>
  </si>
  <si>
    <t>Grandma's Boysenberry Spread</t>
  </si>
  <si>
    <t>Uncle Bob's Organic Dried Pears</t>
  </si>
  <si>
    <t>Northwoods Cranberry Sauce</t>
  </si>
  <si>
    <t>Alice Mutton</t>
  </si>
  <si>
    <t>Carnarvon Tigers</t>
  </si>
  <si>
    <t>Teatime Chocolate Biscuits</t>
  </si>
  <si>
    <t>Scottish Longbreads</t>
  </si>
  <si>
    <t>Fløtemysost</t>
  </si>
  <si>
    <t>Mozzarella di Giovanni</t>
  </si>
  <si>
    <t>Röd Kaviar</t>
  </si>
  <si>
    <t>Longlife Tofu</t>
  </si>
  <si>
    <t>Rhönbräu Klosterbier</t>
  </si>
  <si>
    <t>Lakkalikööri</t>
  </si>
  <si>
    <t>Original Frankfurter grüne Soße</t>
  </si>
  <si>
    <t>Ana Trujillo Emparedados y helados</t>
  </si>
  <si>
    <t>México D.F.</t>
  </si>
  <si>
    <t>Mexiko</t>
  </si>
  <si>
    <t>Antonio Moreno Taquería</t>
  </si>
  <si>
    <t>Around the Horn</t>
  </si>
  <si>
    <t>London</t>
  </si>
  <si>
    <t>Großbritannien</t>
  </si>
  <si>
    <t>Berglunds snabbköp</t>
  </si>
  <si>
    <t>Luleå</t>
  </si>
  <si>
    <t>Schweden</t>
  </si>
  <si>
    <t>Blauer See Delikatessen</t>
  </si>
  <si>
    <t>Mannheim</t>
  </si>
  <si>
    <t>Blondel père et fils</t>
  </si>
  <si>
    <t>Strasbourg</t>
  </si>
  <si>
    <t>Frankreich</t>
  </si>
  <si>
    <t>Bólido Comidas preparadas</t>
  </si>
  <si>
    <t>Madrid</t>
  </si>
  <si>
    <t>Spanien</t>
  </si>
  <si>
    <t>Bon app'</t>
  </si>
  <si>
    <t>Marseille</t>
  </si>
  <si>
    <t>Bottom-Dollar Markets</t>
  </si>
  <si>
    <t>Tsawassen</t>
  </si>
  <si>
    <t>Kanada</t>
  </si>
  <si>
    <t>B's Beverages</t>
  </si>
  <si>
    <t>Cactus Comidas para llevar</t>
  </si>
  <si>
    <t>Buenos Aires</t>
  </si>
  <si>
    <t>Argentinien</t>
  </si>
  <si>
    <t>Centro comercial Moctezuma</t>
  </si>
  <si>
    <t>Chop-suey Chinese</t>
  </si>
  <si>
    <t>Bern</t>
  </si>
  <si>
    <t>Schweiz</t>
  </si>
  <si>
    <t>Comércio Mineiro</t>
  </si>
  <si>
    <t>São Paulo</t>
  </si>
  <si>
    <t>Brasilien</t>
  </si>
  <si>
    <t>Consolidated Holdings</t>
  </si>
  <si>
    <t>Drachenblut Delikatessen</t>
  </si>
  <si>
    <t>Aachen</t>
  </si>
  <si>
    <t>Du monde entier</t>
  </si>
  <si>
    <t>Nantes</t>
  </si>
  <si>
    <t>Eastern Connection</t>
  </si>
  <si>
    <t>Familia Arquibaldo</t>
  </si>
  <si>
    <t>FISSA Fabrica Inter. Salchichas S.A.</t>
  </si>
  <si>
    <t>Bärwald Ergebnis</t>
  </si>
  <si>
    <t>Friedrichs Ergebnis</t>
  </si>
  <si>
    <t>Jansen Ergebnis</t>
  </si>
  <si>
    <t>Maier Ergebnis</t>
  </si>
  <si>
    <t>Müller Ergebnis</t>
  </si>
  <si>
    <t>Schmidt Ergebnis</t>
  </si>
  <si>
    <t>Schulze Ergebnis</t>
  </si>
  <si>
    <t>Wenn einer der anderen Inhalte mit Zelle B10 übereinstimmt, werden alle formatiert.</t>
  </si>
  <si>
    <t>Die Tabelle dient dem Vergleich auf dem Blatt Unfall2.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</si>
  <si>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</si>
  <si>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</si>
  <si>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</si>
  <si>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</si>
  <si>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</si>
  <si>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</si>
  <si>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</si>
  <si>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</si>
  <si>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</si>
  <si>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</si>
  <si>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</si>
  <si>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</si>
  <si>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Kosten</t>
  </si>
  <si>
    <t>Gewinn</t>
  </si>
  <si>
    <t>Neu in 2007 (ohne Formel)</t>
  </si>
  <si>
    <t>Neue Möglichkeiten in 2007</t>
  </si>
  <si>
    <t>=ZÄHLENWENN($B$10:$B$14;$B$10)&gt;1</t>
  </si>
  <si>
    <t>=ZÄHLENWENN($B$17:$B$21;B17)&gt;1</t>
  </si>
  <si>
    <t>=ZÄHLENWENN($B$3:$B$7;$B$3)=ANZAHL2($B$3:$B$7)</t>
  </si>
</sst>
</file>

<file path=xl/styles.xml><?xml version="1.0" encoding="utf-8"?>
<styleSheet xmlns="http://schemas.openxmlformats.org/spreadsheetml/2006/main">
  <numFmts count="18">
    <numFmt numFmtId="6" formatCode="#,##0\ &quot;€&quot;;[Red]\-#,##0\ &quot;€&quot;"/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1]_-;\-* #,##0.00\ [$€-1]_-;_-* &quot;-&quot;??\ [$€-1]_-"/>
    <numFmt numFmtId="165" formatCode="#,##0.00\ &quot;Euro&quot;\ \ ;[Red]\-#,##0.00\ &quot;Euro&quot;\ \ "/>
    <numFmt numFmtId="166" formatCode="#,##0.00\ \€\ \ ;[Red]\-#,##0.00\ \€\ \ "/>
    <numFmt numFmtId="167" formatCode="#,##0\ \€\ \ ;[Red]\-#,##0\ \€\ \ "/>
    <numFmt numFmtId="168" formatCode="#,##0\ &quot;Euro&quot;\ \ ;[Red]\-#,##0\ &quot;Euro&quot;\ \ "/>
    <numFmt numFmtId="169" formatCode="0%\ \ "/>
    <numFmt numFmtId="170" formatCode="#,##0.00\ &quot;DM&quot;\ \ ;[Red]\-#,##0.00\ &quot;DM&quot;\ \ ;"/>
    <numFmt numFmtId="171" formatCode="ddd* dd/mm/yyyy"/>
    <numFmt numFmtId="172" formatCode="_-* #,##0\ &quot;€&quot;_-;\-* #,##0\ &quot;€&quot;_-;_-* &quot;-&quot;??\ &quot;€&quot;_-;_-@_-"/>
    <numFmt numFmtId="173" formatCode="_-* 0&quot;°C&quot;\ _€_-;\-* 0&quot;°C&quot;\ _€_-;_-* &quot;-&quot;??\ _€_-;_-@_-"/>
    <numFmt numFmtId="174" formatCode="#,##0\ \€_D_M"/>
    <numFmt numFmtId="175" formatCode="0.00%_D_M"/>
    <numFmt numFmtId="176" formatCode="#,##0.00\ \€_M"/>
    <numFmt numFmtId="177" formatCode="dd/mm/yy;@"/>
  </numFmts>
  <fonts count="15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color indexed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b/>
      <sz val="10"/>
      <color indexed="18"/>
      <name val="Arial"/>
      <family val="2"/>
    </font>
    <font>
      <sz val="9"/>
      <name val="Courier New"/>
      <family val="3"/>
    </font>
    <font>
      <b/>
      <sz val="10"/>
      <name val="Courier New"/>
      <family val="3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1" fillId="0" borderId="0">
      <alignment vertical="center" wrapText="1"/>
      <protection locked="0"/>
    </xf>
    <xf numFmtId="167" fontId="1" fillId="0" borderId="0">
      <alignment vertical="center" wrapText="1"/>
      <protection locked="0"/>
    </xf>
    <xf numFmtId="165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0" fillId="2" borderId="1" xfId="0" applyFill="1" applyBorder="1" applyAlignment="1"/>
    <xf numFmtId="0" fontId="0" fillId="2" borderId="1" xfId="0" applyFill="1" applyBorder="1" applyAlignment="1">
      <alignment horizontal="center"/>
    </xf>
    <xf numFmtId="0" fontId="0" fillId="0" borderId="1" xfId="0" applyBorder="1"/>
    <xf numFmtId="3" fontId="0" fillId="0" borderId="1" xfId="0" applyNumberFormat="1" applyBorder="1"/>
    <xf numFmtId="0" fontId="4" fillId="0" borderId="0" xfId="0" applyFont="1"/>
    <xf numFmtId="0" fontId="0" fillId="3" borderId="1" xfId="0" applyFill="1" applyBorder="1" applyAlignment="1"/>
    <xf numFmtId="0" fontId="0" fillId="3" borderId="1" xfId="0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6" fillId="0" borderId="0" xfId="0" applyFont="1"/>
    <xf numFmtId="171" fontId="0" fillId="0" borderId="0" xfId="0" applyNumberFormat="1"/>
    <xf numFmtId="0" fontId="5" fillId="5" borderId="0" xfId="0" applyFont="1" applyFill="1" applyAlignment="1">
      <alignment horizontal="center"/>
    </xf>
    <xf numFmtId="0" fontId="5" fillId="6" borderId="0" xfId="0" applyFont="1" applyFill="1" applyAlignment="1">
      <alignment horizontal="center"/>
    </xf>
    <xf numFmtId="171" fontId="0" fillId="0" borderId="2" xfId="0" applyNumberFormat="1" applyBorder="1"/>
    <xf numFmtId="171" fontId="0" fillId="0" borderId="3" xfId="0" applyNumberFormat="1" applyBorder="1"/>
    <xf numFmtId="0" fontId="5" fillId="4" borderId="1" xfId="0" applyFont="1" applyFill="1" applyBorder="1" applyAlignment="1">
      <alignment horizontal="center"/>
    </xf>
    <xf numFmtId="0" fontId="5" fillId="7" borderId="0" xfId="0" applyFont="1" applyFill="1" applyAlignment="1">
      <alignment horizontal="center"/>
    </xf>
    <xf numFmtId="0" fontId="3" fillId="0" borderId="0" xfId="0" applyFont="1"/>
    <xf numFmtId="0" fontId="2" fillId="3" borderId="1" xfId="0" applyFont="1" applyFill="1" applyBorder="1" applyAlignment="1"/>
    <xf numFmtId="0" fontId="2" fillId="3" borderId="1" xfId="0" applyFont="1" applyFill="1" applyBorder="1" applyAlignment="1">
      <alignment horizontal="center"/>
    </xf>
    <xf numFmtId="14" fontId="3" fillId="0" borderId="0" xfId="0" applyNumberFormat="1" applyFont="1" applyAlignment="1">
      <alignment horizontal="center"/>
    </xf>
    <xf numFmtId="172" fontId="3" fillId="0" borderId="0" xfId="8" applyNumberFormat="1" applyFont="1"/>
    <xf numFmtId="14" fontId="3" fillId="0" borderId="4" xfId="0" applyNumberFormat="1" applyFont="1" applyBorder="1"/>
    <xf numFmtId="14" fontId="3" fillId="0" borderId="5" xfId="0" applyNumberFormat="1" applyFont="1" applyBorder="1"/>
    <xf numFmtId="0" fontId="3" fillId="0" borderId="4" xfId="0" applyNumberFormat="1" applyFont="1" applyBorder="1"/>
    <xf numFmtId="0" fontId="3" fillId="0" borderId="5" xfId="0" applyNumberFormat="1" applyFont="1" applyBorder="1"/>
    <xf numFmtId="0" fontId="0" fillId="0" borderId="0" xfId="0" quotePrefix="1"/>
    <xf numFmtId="0" fontId="4" fillId="0" borderId="0" xfId="0" quotePrefix="1" applyFont="1"/>
    <xf numFmtId="0" fontId="2" fillId="0" borderId="6" xfId="0" applyFont="1" applyBorder="1"/>
    <xf numFmtId="0" fontId="2" fillId="3" borderId="0" xfId="0" applyFont="1" applyFill="1"/>
    <xf numFmtId="0" fontId="2" fillId="3" borderId="0" xfId="0" applyFont="1" applyFill="1" applyAlignment="1">
      <alignment horizontal="left" indent="1"/>
    </xf>
    <xf numFmtId="0" fontId="0" fillId="0" borderId="0" xfId="0" applyAlignment="1">
      <alignment horizontal="left" indent="1"/>
    </xf>
    <xf numFmtId="0" fontId="0" fillId="3" borderId="0" xfId="0" applyFill="1"/>
    <xf numFmtId="14" fontId="0" fillId="0" borderId="7" xfId="0" applyNumberFormat="1" applyBorder="1"/>
    <xf numFmtId="14" fontId="0" fillId="0" borderId="2" xfId="0" applyNumberFormat="1" applyBorder="1"/>
    <xf numFmtId="14" fontId="0" fillId="0" borderId="3" xfId="0" applyNumberFormat="1" applyBorder="1"/>
    <xf numFmtId="0" fontId="0" fillId="3" borderId="1" xfId="0" applyFill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173" fontId="0" fillId="0" borderId="7" xfId="1" applyNumberFormat="1" applyFont="1" applyBorder="1"/>
    <xf numFmtId="173" fontId="0" fillId="0" borderId="2" xfId="1" applyNumberFormat="1" applyFont="1" applyBorder="1"/>
    <xf numFmtId="173" fontId="0" fillId="0" borderId="3" xfId="1" applyNumberFormat="1" applyFont="1" applyBorder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quotePrefix="1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8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2" fontId="0" fillId="0" borderId="0" xfId="0" applyNumberFormat="1"/>
    <xf numFmtId="176" fontId="0" fillId="0" borderId="1" xfId="0" applyNumberFormat="1" applyBorder="1" applyAlignment="1">
      <alignment vertical="center"/>
    </xf>
    <xf numFmtId="0" fontId="8" fillId="3" borderId="0" xfId="0" applyFont="1" applyFill="1"/>
    <xf numFmtId="0" fontId="2" fillId="10" borderId="0" xfId="0" applyFont="1" applyFill="1"/>
    <xf numFmtId="174" fontId="0" fillId="10" borderId="0" xfId="0" applyNumberFormat="1" applyFill="1"/>
    <xf numFmtId="0" fontId="0" fillId="10" borderId="0" xfId="0" applyFill="1"/>
    <xf numFmtId="0" fontId="0" fillId="10" borderId="0" xfId="0" applyFill="1" applyAlignment="1">
      <alignment horizontal="center"/>
    </xf>
    <xf numFmtId="176" fontId="2" fillId="10" borderId="0" xfId="0" applyNumberFormat="1" applyFont="1" applyFill="1"/>
    <xf numFmtId="175" fontId="0" fillId="10" borderId="0" xfId="0" applyNumberFormat="1" applyFill="1" applyAlignment="1"/>
    <xf numFmtId="2" fontId="0" fillId="10" borderId="0" xfId="0" applyNumberFormat="1" applyFill="1"/>
    <xf numFmtId="0" fontId="0" fillId="10" borderId="7" xfId="0" applyFill="1" applyBorder="1" applyAlignment="1">
      <alignment horizontal="center" vertical="center"/>
    </xf>
    <xf numFmtId="0" fontId="2" fillId="10" borderId="3" xfId="0" applyFon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174" fontId="0" fillId="10" borderId="1" xfId="0" applyNumberFormat="1" applyFill="1" applyBorder="1" applyAlignment="1">
      <alignment vertical="center"/>
    </xf>
    <xf numFmtId="7" fontId="1" fillId="0" borderId="0" xfId="8" applyNumberFormat="1"/>
    <xf numFmtId="0" fontId="14" fillId="11" borderId="0" xfId="0" applyFont="1" applyFill="1" applyBorder="1" applyAlignment="1">
      <alignment vertical="top" wrapText="1"/>
    </xf>
    <xf numFmtId="177" fontId="14" fillId="11" borderId="0" xfId="1" applyNumberFormat="1" applyFont="1" applyFill="1" applyBorder="1" applyAlignment="1">
      <alignment vertical="top" wrapText="1"/>
    </xf>
    <xf numFmtId="7" fontId="14" fillId="11" borderId="0" xfId="8" applyNumberFormat="1" applyFont="1" applyFill="1" applyBorder="1" applyAlignment="1">
      <alignment horizontal="right" vertical="top" wrapText="1"/>
    </xf>
    <xf numFmtId="0" fontId="13" fillId="10" borderId="8" xfId="0" applyFont="1" applyFill="1" applyBorder="1" applyAlignment="1">
      <alignment horizontal="center" vertical="center" wrapText="1"/>
    </xf>
    <xf numFmtId="0" fontId="13" fillId="10" borderId="9" xfId="0" applyFont="1" applyFill="1" applyBorder="1" applyAlignment="1">
      <alignment horizontal="center" vertical="center" wrapText="1"/>
    </xf>
    <xf numFmtId="7" fontId="13" fillId="10" borderId="10" xfId="8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72" fontId="0" fillId="0" borderId="1" xfId="8" applyNumberFormat="1" applyFont="1" applyBorder="1"/>
    <xf numFmtId="6" fontId="0" fillId="0" borderId="1" xfId="0" applyNumberFormat="1" applyBorder="1"/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10" borderId="11" xfId="0" applyFont="1" applyFill="1" applyBorder="1" applyAlignment="1">
      <alignment horizontal="center" vertical="center"/>
    </xf>
    <xf numFmtId="0" fontId="2" fillId="10" borderId="12" xfId="0" applyFont="1" applyFill="1" applyBorder="1" applyAlignment="1">
      <alignment horizontal="center" vertical="center"/>
    </xf>
    <xf numFmtId="0" fontId="2" fillId="10" borderId="13" xfId="0" applyFont="1" applyFill="1" applyBorder="1" applyAlignment="1">
      <alignment horizontal="center" vertical="center"/>
    </xf>
    <xf numFmtId="0" fontId="0" fillId="0" borderId="0" xfId="0"/>
  </cellXfs>
  <cellStyles count="10">
    <cellStyle name="Dezimal" xfId="1" builtinId="3"/>
    <cellStyle name="Euro" xfId="2"/>
    <cellStyle name="Euro [0]" xfId="3"/>
    <cellStyle name="Euro €" xfId="4"/>
    <cellStyle name="Euro € [0]" xfId="5"/>
    <cellStyle name="Euro_BFUebung" xfId="6"/>
    <cellStyle name="Prozent [0]" xfId="7"/>
    <cellStyle name="Standard" xfId="0" builtinId="0"/>
    <cellStyle name="Währung" xfId="8" builtinId="4"/>
    <cellStyle name="Währung o. Nullwerte" xfId="9"/>
  </cellStyles>
  <dxfs count="32">
    <dxf>
      <fill>
        <patternFill>
          <bgColor indexed="42"/>
        </patternFill>
      </fill>
    </dxf>
    <dxf>
      <fill>
        <patternFill>
          <bgColor indexed="31"/>
        </patternFill>
      </fill>
    </dxf>
    <dxf>
      <fill>
        <patternFill>
          <bgColor indexed="41"/>
        </patternFill>
      </fill>
    </dxf>
    <dxf>
      <fill>
        <patternFill>
          <bgColor indexed="31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  <border>
        <top style="thin">
          <color indexed="64"/>
        </top>
        <bottom style="thin">
          <color indexed="64"/>
        </bottom>
      </border>
    </dxf>
    <dxf>
      <fill>
        <patternFill>
          <bgColor indexed="49"/>
        </patternFill>
      </fill>
    </dxf>
    <dxf>
      <border>
        <bottom style="thin">
          <color indexed="64"/>
        </bottom>
      </border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ont>
        <b val="0"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ill>
        <patternFill>
          <bgColor indexed="43"/>
        </patternFill>
      </fill>
    </dxf>
    <dxf>
      <fill>
        <patternFill>
          <bgColor indexed="44"/>
        </patternFill>
      </fill>
    </dxf>
    <dxf>
      <fill>
        <patternFill>
          <bgColor indexed="41"/>
        </patternFill>
      </fill>
    </dxf>
    <dxf>
      <fill>
        <patternFill>
          <bgColor indexed="31"/>
        </patternFill>
      </fill>
    </dxf>
    <dxf>
      <fill>
        <patternFill>
          <bgColor indexed="22"/>
        </patternFill>
      </fill>
    </dxf>
    <dxf>
      <font>
        <b/>
        <i val="0"/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  <color auto="1"/>
      </font>
      <fill>
        <patternFill>
          <bgColor indexed="11"/>
        </patternFill>
      </fill>
    </dxf>
    <dxf>
      <font>
        <b/>
        <i val="0"/>
        <condense val="0"/>
        <extend val="0"/>
        <color indexed="9"/>
      </font>
      <fill>
        <patternFill>
          <bgColor indexed="53"/>
        </patternFill>
      </fill>
    </dxf>
    <dxf>
      <font>
        <b/>
        <i val="0"/>
        <condense val="0"/>
        <extend val="0"/>
        <color indexed="9"/>
      </font>
      <fill>
        <patternFill>
          <bgColor indexed="53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image" Target="../media/image10.png"/><Relationship Id="rId1" Type="http://schemas.openxmlformats.org/officeDocument/2006/relationships/image" Target="../media/image9.png"/><Relationship Id="rId4" Type="http://schemas.openxmlformats.org/officeDocument/2006/relationships/image" Target="../media/image1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</xdr:colOff>
      <xdr:row>2</xdr:row>
      <xdr:rowOff>19050</xdr:rowOff>
    </xdr:from>
    <xdr:to>
      <xdr:col>8</xdr:col>
      <xdr:colOff>152400</xdr:colOff>
      <xdr:row>24</xdr:row>
      <xdr:rowOff>38100</xdr:rowOff>
    </xdr:to>
    <xdr:pic>
      <xdr:nvPicPr>
        <xdr:cNvPr id="2056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00200" y="371475"/>
          <a:ext cx="3933825" cy="35814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171450</xdr:colOff>
      <xdr:row>2</xdr:row>
      <xdr:rowOff>19050</xdr:rowOff>
    </xdr:from>
    <xdr:to>
      <xdr:col>13</xdr:col>
      <xdr:colOff>295275</xdr:colOff>
      <xdr:row>24</xdr:row>
      <xdr:rowOff>38100</xdr:rowOff>
    </xdr:to>
    <xdr:pic>
      <xdr:nvPicPr>
        <xdr:cNvPr id="2057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553075" y="371475"/>
          <a:ext cx="3933825" cy="35814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3</xdr:col>
      <xdr:colOff>28575</xdr:colOff>
      <xdr:row>36</xdr:row>
      <xdr:rowOff>38100</xdr:rowOff>
    </xdr:from>
    <xdr:to>
      <xdr:col>8</xdr:col>
      <xdr:colOff>152400</xdr:colOff>
      <xdr:row>58</xdr:row>
      <xdr:rowOff>57150</xdr:rowOff>
    </xdr:to>
    <xdr:pic>
      <xdr:nvPicPr>
        <xdr:cNvPr id="2058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600200" y="5924550"/>
          <a:ext cx="3933825" cy="35814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3</xdr:col>
      <xdr:colOff>19050</xdr:colOff>
      <xdr:row>71</xdr:row>
      <xdr:rowOff>47625</xdr:rowOff>
    </xdr:from>
    <xdr:to>
      <xdr:col>8</xdr:col>
      <xdr:colOff>142875</xdr:colOff>
      <xdr:row>93</xdr:row>
      <xdr:rowOff>66675</xdr:rowOff>
    </xdr:to>
    <xdr:pic>
      <xdr:nvPicPr>
        <xdr:cNvPr id="2059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590675" y="11630025"/>
          <a:ext cx="3933825" cy="35814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9</xdr:col>
      <xdr:colOff>723900</xdr:colOff>
      <xdr:row>19</xdr:row>
      <xdr:rowOff>142875</xdr:rowOff>
    </xdr:to>
    <xdr:pic>
      <xdr:nvPicPr>
        <xdr:cNvPr id="3087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5400" y="323850"/>
          <a:ext cx="5857875" cy="2895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12</xdr:col>
      <xdr:colOff>0</xdr:colOff>
      <xdr:row>2</xdr:row>
      <xdr:rowOff>0</xdr:rowOff>
    </xdr:from>
    <xdr:to>
      <xdr:col>19</xdr:col>
      <xdr:colOff>323850</xdr:colOff>
      <xdr:row>19</xdr:row>
      <xdr:rowOff>142875</xdr:rowOff>
    </xdr:to>
    <xdr:pic>
      <xdr:nvPicPr>
        <xdr:cNvPr id="3088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277225" y="323850"/>
          <a:ext cx="5857875" cy="2895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2</xdr:row>
      <xdr:rowOff>19050</xdr:rowOff>
    </xdr:from>
    <xdr:to>
      <xdr:col>2</xdr:col>
      <xdr:colOff>200025</xdr:colOff>
      <xdr:row>6</xdr:row>
      <xdr:rowOff>152400</xdr:rowOff>
    </xdr:to>
    <xdr:sp macro="" textlink="">
      <xdr:nvSpPr>
        <xdr:cNvPr id="5121" name="AutoShape 1"/>
        <xdr:cNvSpPr>
          <a:spLocks/>
        </xdr:cNvSpPr>
      </xdr:nvSpPr>
      <xdr:spPr bwMode="auto">
        <a:xfrm>
          <a:off x="3362325" y="361950"/>
          <a:ext cx="123825" cy="781050"/>
        </a:xfrm>
        <a:prstGeom prst="rightBrace">
          <a:avLst>
            <a:gd name="adj1" fmla="val 52564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9</xdr:row>
      <xdr:rowOff>19050</xdr:rowOff>
    </xdr:from>
    <xdr:to>
      <xdr:col>2</xdr:col>
      <xdr:colOff>200025</xdr:colOff>
      <xdr:row>13</xdr:row>
      <xdr:rowOff>152400</xdr:rowOff>
    </xdr:to>
    <xdr:sp macro="" textlink="">
      <xdr:nvSpPr>
        <xdr:cNvPr id="5122" name="AutoShape 2"/>
        <xdr:cNvSpPr>
          <a:spLocks/>
        </xdr:cNvSpPr>
      </xdr:nvSpPr>
      <xdr:spPr bwMode="auto">
        <a:xfrm>
          <a:off x="3362325" y="1524000"/>
          <a:ext cx="123825" cy="781050"/>
        </a:xfrm>
        <a:prstGeom prst="rightBrace">
          <a:avLst>
            <a:gd name="adj1" fmla="val 52564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16</xdr:row>
      <xdr:rowOff>19050</xdr:rowOff>
    </xdr:from>
    <xdr:to>
      <xdr:col>2</xdr:col>
      <xdr:colOff>200025</xdr:colOff>
      <xdr:row>20</xdr:row>
      <xdr:rowOff>152400</xdr:rowOff>
    </xdr:to>
    <xdr:sp macro="" textlink="">
      <xdr:nvSpPr>
        <xdr:cNvPr id="5123" name="AutoShape 3"/>
        <xdr:cNvSpPr>
          <a:spLocks/>
        </xdr:cNvSpPr>
      </xdr:nvSpPr>
      <xdr:spPr bwMode="auto">
        <a:xfrm>
          <a:off x="3362325" y="2686050"/>
          <a:ext cx="123825" cy="781050"/>
        </a:xfrm>
        <a:prstGeom prst="rightBrace">
          <a:avLst>
            <a:gd name="adj1" fmla="val 52564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180975</xdr:colOff>
      <xdr:row>0</xdr:row>
      <xdr:rowOff>0</xdr:rowOff>
    </xdr:from>
    <xdr:to>
      <xdr:col>13</xdr:col>
      <xdr:colOff>704850</xdr:colOff>
      <xdr:row>15</xdr:row>
      <xdr:rowOff>38100</xdr:rowOff>
    </xdr:to>
    <xdr:pic>
      <xdr:nvPicPr>
        <xdr:cNvPr id="8203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10275" y="0"/>
          <a:ext cx="5857875" cy="2895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7</xdr:col>
      <xdr:colOff>104775</xdr:colOff>
      <xdr:row>8</xdr:row>
      <xdr:rowOff>38100</xdr:rowOff>
    </xdr:from>
    <xdr:to>
      <xdr:col>12</xdr:col>
      <xdr:colOff>228600</xdr:colOff>
      <xdr:row>27</xdr:row>
      <xdr:rowOff>0</xdr:rowOff>
    </xdr:to>
    <xdr:pic>
      <xdr:nvPicPr>
        <xdr:cNvPr id="820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696075" y="1562100"/>
          <a:ext cx="3933825" cy="35814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5756</xdr:colOff>
      <xdr:row>0</xdr:row>
      <xdr:rowOff>0</xdr:rowOff>
    </xdr:from>
    <xdr:to>
      <xdr:col>9</xdr:col>
      <xdr:colOff>37142</xdr:colOff>
      <xdr:row>14</xdr:row>
      <xdr:rowOff>142486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976948" y="0"/>
          <a:ext cx="3079386" cy="2428486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136071</xdr:colOff>
      <xdr:row>15</xdr:row>
      <xdr:rowOff>11513</xdr:rowOff>
    </xdr:from>
    <xdr:to>
      <xdr:col>9</xdr:col>
      <xdr:colOff>317859</xdr:colOff>
      <xdr:row>30</xdr:row>
      <xdr:rowOff>26513</xdr:rowOff>
    </xdr:to>
    <xdr:pic>
      <xdr:nvPicPr>
        <xdr:cNvPr id="205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953398" y="2458705"/>
          <a:ext cx="3383653" cy="2432885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446944</xdr:colOff>
      <xdr:row>0</xdr:row>
      <xdr:rowOff>0</xdr:rowOff>
    </xdr:from>
    <xdr:to>
      <xdr:col>13</xdr:col>
      <xdr:colOff>371159</xdr:colOff>
      <xdr:row>13</xdr:row>
      <xdr:rowOff>40051</xdr:rowOff>
    </xdr:to>
    <xdr:pic>
      <xdr:nvPicPr>
        <xdr:cNvPr id="205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466136" y="0"/>
          <a:ext cx="2972215" cy="2164859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454268</xdr:colOff>
      <xdr:row>13</xdr:row>
      <xdr:rowOff>73263</xdr:rowOff>
    </xdr:from>
    <xdr:to>
      <xdr:col>14</xdr:col>
      <xdr:colOff>395260</xdr:colOff>
      <xdr:row>33</xdr:row>
      <xdr:rowOff>63703</xdr:rowOff>
    </xdr:to>
    <xdr:pic>
      <xdr:nvPicPr>
        <xdr:cNvPr id="2056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473460" y="2198071"/>
          <a:ext cx="3750992" cy="321428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102"/>
  <sheetViews>
    <sheetView showGridLines="0" tabSelected="1" workbookViewId="0">
      <selection activeCell="B2" sqref="B2"/>
    </sheetView>
  </sheetViews>
  <sheetFormatPr baseColWidth="10" defaultRowHeight="12.75"/>
  <cols>
    <col min="1" max="1" width="3.7109375" customWidth="1"/>
    <col min="2" max="2" width="15" customWidth="1"/>
    <col min="3" max="3" width="4.85546875" customWidth="1"/>
  </cols>
  <sheetData>
    <row r="2" spans="2:4" ht="15">
      <c r="B2" s="9" t="s">
        <v>16</v>
      </c>
      <c r="D2" s="10" t="s">
        <v>17</v>
      </c>
    </row>
    <row r="3" spans="2:4">
      <c r="B3" s="11">
        <v>39783</v>
      </c>
    </row>
    <row r="4" spans="2:4">
      <c r="B4" s="11">
        <v>39784</v>
      </c>
    </row>
    <row r="5" spans="2:4">
      <c r="B5" s="11">
        <v>39785</v>
      </c>
    </row>
    <row r="6" spans="2:4">
      <c r="B6" s="11">
        <v>39786</v>
      </c>
    </row>
    <row r="7" spans="2:4">
      <c r="B7" s="11">
        <v>39787</v>
      </c>
    </row>
    <row r="8" spans="2:4">
      <c r="B8" s="11">
        <v>39788</v>
      </c>
    </row>
    <row r="9" spans="2:4">
      <c r="B9" s="11">
        <v>39789</v>
      </c>
    </row>
    <row r="10" spans="2:4">
      <c r="B10" s="11">
        <v>39790</v>
      </c>
    </row>
    <row r="11" spans="2:4">
      <c r="B11" s="11">
        <v>39791</v>
      </c>
    </row>
    <row r="12" spans="2:4">
      <c r="B12" s="11">
        <v>39792</v>
      </c>
    </row>
    <row r="13" spans="2:4">
      <c r="B13" s="11">
        <v>39793</v>
      </c>
    </row>
    <row r="14" spans="2:4">
      <c r="B14" s="11">
        <v>39794</v>
      </c>
    </row>
    <row r="15" spans="2:4">
      <c r="B15" s="11">
        <v>39795</v>
      </c>
    </row>
    <row r="16" spans="2:4">
      <c r="B16" s="11">
        <v>39796</v>
      </c>
    </row>
    <row r="17" spans="2:2">
      <c r="B17" s="11">
        <v>39797</v>
      </c>
    </row>
    <row r="18" spans="2:2">
      <c r="B18" s="11">
        <v>39798</v>
      </c>
    </row>
    <row r="19" spans="2:2">
      <c r="B19" s="11">
        <v>39799</v>
      </c>
    </row>
    <row r="20" spans="2:2">
      <c r="B20" s="11">
        <v>39800</v>
      </c>
    </row>
    <row r="21" spans="2:2">
      <c r="B21" s="11">
        <v>39801</v>
      </c>
    </row>
    <row r="22" spans="2:2">
      <c r="B22" s="11">
        <v>39802</v>
      </c>
    </row>
    <row r="23" spans="2:2">
      <c r="B23" s="11">
        <v>39803</v>
      </c>
    </row>
    <row r="24" spans="2:2">
      <c r="B24" s="11">
        <v>39804</v>
      </c>
    </row>
    <row r="25" spans="2:2">
      <c r="B25" s="11">
        <v>39805</v>
      </c>
    </row>
    <row r="26" spans="2:2">
      <c r="B26" s="11">
        <v>39806</v>
      </c>
    </row>
    <row r="27" spans="2:2">
      <c r="B27" s="11">
        <v>39807</v>
      </c>
    </row>
    <row r="28" spans="2:2">
      <c r="B28" s="11">
        <v>39808</v>
      </c>
    </row>
    <row r="29" spans="2:2">
      <c r="B29" s="11">
        <v>39809</v>
      </c>
    </row>
    <row r="30" spans="2:2">
      <c r="B30" s="11">
        <v>39810</v>
      </c>
    </row>
    <row r="31" spans="2:2">
      <c r="B31" s="11">
        <v>39811</v>
      </c>
    </row>
    <row r="32" spans="2:2">
      <c r="B32" s="11">
        <v>39812</v>
      </c>
    </row>
    <row r="33" spans="2:4">
      <c r="B33" s="11">
        <v>39813</v>
      </c>
    </row>
    <row r="36" spans="2:4" ht="15">
      <c r="B36" s="12" t="s">
        <v>16</v>
      </c>
      <c r="D36" s="10" t="s">
        <v>18</v>
      </c>
    </row>
    <row r="37" spans="2:4">
      <c r="B37" s="11">
        <v>39814</v>
      </c>
    </row>
    <row r="38" spans="2:4">
      <c r="B38" s="11">
        <v>39815</v>
      </c>
    </row>
    <row r="39" spans="2:4">
      <c r="B39" s="11">
        <v>39816</v>
      </c>
    </row>
    <row r="40" spans="2:4">
      <c r="B40" s="11">
        <v>39817</v>
      </c>
    </row>
    <row r="41" spans="2:4">
      <c r="B41" s="11">
        <v>39818</v>
      </c>
    </row>
    <row r="42" spans="2:4">
      <c r="B42" s="11">
        <v>39819</v>
      </c>
    </row>
    <row r="43" spans="2:4">
      <c r="B43" s="11">
        <v>39820</v>
      </c>
    </row>
    <row r="44" spans="2:4">
      <c r="B44" s="11">
        <v>39821</v>
      </c>
    </row>
    <row r="45" spans="2:4">
      <c r="B45" s="11">
        <v>39822</v>
      </c>
    </row>
    <row r="46" spans="2:4">
      <c r="B46" s="11">
        <v>39823</v>
      </c>
    </row>
    <row r="47" spans="2:4">
      <c r="B47" s="11">
        <v>39824</v>
      </c>
    </row>
    <row r="48" spans="2:4">
      <c r="B48" s="11">
        <v>39825</v>
      </c>
    </row>
    <row r="49" spans="2:2">
      <c r="B49" s="11">
        <v>39826</v>
      </c>
    </row>
    <row r="50" spans="2:2">
      <c r="B50" s="11">
        <v>39827</v>
      </c>
    </row>
    <row r="51" spans="2:2">
      <c r="B51" s="11">
        <v>39828</v>
      </c>
    </row>
    <row r="52" spans="2:2">
      <c r="B52" s="11">
        <v>39829</v>
      </c>
    </row>
    <row r="53" spans="2:2">
      <c r="B53" s="11">
        <v>39830</v>
      </c>
    </row>
    <row r="54" spans="2:2">
      <c r="B54" s="11">
        <v>39831</v>
      </c>
    </row>
    <row r="55" spans="2:2">
      <c r="B55" s="11">
        <v>39832</v>
      </c>
    </row>
    <row r="56" spans="2:2">
      <c r="B56" s="11">
        <v>39833</v>
      </c>
    </row>
    <row r="57" spans="2:2">
      <c r="B57" s="11">
        <v>39834</v>
      </c>
    </row>
    <row r="58" spans="2:2">
      <c r="B58" s="11">
        <v>39835</v>
      </c>
    </row>
    <row r="59" spans="2:2">
      <c r="B59" s="11">
        <v>39836</v>
      </c>
    </row>
    <row r="60" spans="2:2">
      <c r="B60" s="11">
        <v>39837</v>
      </c>
    </row>
    <row r="61" spans="2:2">
      <c r="B61" s="11">
        <v>39838</v>
      </c>
    </row>
    <row r="62" spans="2:2">
      <c r="B62" s="11">
        <v>39839</v>
      </c>
    </row>
    <row r="63" spans="2:2">
      <c r="B63" s="11">
        <v>39840</v>
      </c>
    </row>
    <row r="64" spans="2:2">
      <c r="B64" s="11">
        <v>39841</v>
      </c>
    </row>
    <row r="65" spans="2:4">
      <c r="B65" s="11">
        <v>39842</v>
      </c>
    </row>
    <row r="66" spans="2:4">
      <c r="B66" s="11">
        <v>39843</v>
      </c>
    </row>
    <row r="67" spans="2:4">
      <c r="B67" s="11">
        <v>39844</v>
      </c>
    </row>
    <row r="71" spans="2:4" ht="15">
      <c r="B71" s="13" t="s">
        <v>16</v>
      </c>
      <c r="D71" s="10" t="s">
        <v>19</v>
      </c>
    </row>
    <row r="72" spans="2:4">
      <c r="B72" s="11">
        <v>39814</v>
      </c>
    </row>
    <row r="73" spans="2:4">
      <c r="B73" s="11">
        <v>39815</v>
      </c>
    </row>
    <row r="74" spans="2:4">
      <c r="B74" s="11">
        <v>39816</v>
      </c>
    </row>
    <row r="75" spans="2:4">
      <c r="B75" s="11">
        <v>39817</v>
      </c>
    </row>
    <row r="76" spans="2:4">
      <c r="B76" s="11">
        <v>39818</v>
      </c>
    </row>
    <row r="77" spans="2:4">
      <c r="B77" s="11">
        <v>39819</v>
      </c>
    </row>
    <row r="78" spans="2:4">
      <c r="B78" s="11">
        <v>39820</v>
      </c>
    </row>
    <row r="79" spans="2:4">
      <c r="B79" s="11">
        <v>39821</v>
      </c>
    </row>
    <row r="80" spans="2:4">
      <c r="B80" s="11">
        <v>39822</v>
      </c>
    </row>
    <row r="81" spans="2:2">
      <c r="B81" s="11">
        <v>39823</v>
      </c>
    </row>
    <row r="82" spans="2:2">
      <c r="B82" s="11">
        <v>39824</v>
      </c>
    </row>
    <row r="83" spans="2:2">
      <c r="B83" s="11">
        <v>39825</v>
      </c>
    </row>
    <row r="84" spans="2:2">
      <c r="B84" s="11">
        <v>39826</v>
      </c>
    </row>
    <row r="85" spans="2:2">
      <c r="B85" s="11">
        <v>39827</v>
      </c>
    </row>
    <row r="86" spans="2:2">
      <c r="B86" s="11">
        <v>39828</v>
      </c>
    </row>
    <row r="87" spans="2:2">
      <c r="B87" s="11">
        <v>39829</v>
      </c>
    </row>
    <row r="88" spans="2:2">
      <c r="B88" s="11">
        <v>39830</v>
      </c>
    </row>
    <row r="89" spans="2:2">
      <c r="B89" s="11">
        <v>39831</v>
      </c>
    </row>
    <row r="90" spans="2:2">
      <c r="B90" s="11">
        <v>39832</v>
      </c>
    </row>
    <row r="91" spans="2:2">
      <c r="B91" s="11">
        <v>39833</v>
      </c>
    </row>
    <row r="92" spans="2:2">
      <c r="B92" s="11">
        <v>39834</v>
      </c>
    </row>
    <row r="93" spans="2:2">
      <c r="B93" s="11">
        <v>39835</v>
      </c>
    </row>
    <row r="94" spans="2:2">
      <c r="B94" s="11">
        <v>39836</v>
      </c>
    </row>
    <row r="95" spans="2:2">
      <c r="B95" s="11">
        <v>39837</v>
      </c>
    </row>
    <row r="96" spans="2:2">
      <c r="B96" s="11">
        <v>39838</v>
      </c>
    </row>
    <row r="97" spans="2:2">
      <c r="B97" s="11">
        <v>39839</v>
      </c>
    </row>
    <row r="98" spans="2:2">
      <c r="B98" s="11">
        <v>39840</v>
      </c>
    </row>
    <row r="99" spans="2:2">
      <c r="B99" s="11">
        <v>39841</v>
      </c>
    </row>
    <row r="100" spans="2:2">
      <c r="B100" s="11">
        <v>39842</v>
      </c>
    </row>
    <row r="101" spans="2:2">
      <c r="B101" s="11">
        <v>39843</v>
      </c>
    </row>
    <row r="102" spans="2:2">
      <c r="B102" s="11">
        <v>39844</v>
      </c>
    </row>
  </sheetData>
  <phoneticPr fontId="0" type="noConversion"/>
  <conditionalFormatting sqref="B3:B33">
    <cfRule type="expression" dxfId="31" priority="1" stopIfTrue="1">
      <formula>WEEKDAY(B3)=1</formula>
    </cfRule>
    <cfRule type="expression" dxfId="30" priority="2" stopIfTrue="1">
      <formula>WEEKDAY(B3)=7</formula>
    </cfRule>
  </conditionalFormatting>
  <conditionalFormatting sqref="B37:B67">
    <cfRule type="expression" dxfId="29" priority="3" stopIfTrue="1">
      <formula>OR(WEEKDAY(B37)=1,WEEKDAY(B37)=7)</formula>
    </cfRule>
  </conditionalFormatting>
  <conditionalFormatting sqref="B72:B102">
    <cfRule type="expression" dxfId="28" priority="4" stopIfTrue="1">
      <formula>OR(TEXT(B72,"TTT")="So",TEXT(B72,"TTT")="Sa")</formula>
    </cfRule>
  </conditionalFormatting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86"/>
  <sheetViews>
    <sheetView workbookViewId="0">
      <selection activeCell="A2" sqref="A2"/>
    </sheetView>
  </sheetViews>
  <sheetFormatPr baseColWidth="10" defaultRowHeight="15" customHeight="1"/>
  <cols>
    <col min="1" max="1" width="24.85546875" customWidth="1"/>
    <col min="2" max="2" width="13" bestFit="1" customWidth="1"/>
    <col min="3" max="3" width="11.7109375" customWidth="1"/>
    <col min="4" max="4" width="12.7109375" customWidth="1"/>
    <col min="5" max="5" width="14.140625" customWidth="1"/>
    <col min="6" max="6" width="11" style="68" bestFit="1" customWidth="1"/>
  </cols>
  <sheetData>
    <row r="1" spans="1:6" ht="15" customHeight="1">
      <c r="A1" s="72" t="s">
        <v>190</v>
      </c>
      <c r="B1" s="73" t="s">
        <v>191</v>
      </c>
      <c r="C1" s="73" t="s">
        <v>16</v>
      </c>
      <c r="D1" s="73" t="s">
        <v>1</v>
      </c>
      <c r="E1" s="73" t="s">
        <v>192</v>
      </c>
      <c r="F1" s="74" t="s">
        <v>22</v>
      </c>
    </row>
    <row r="2" spans="1:6" ht="15" customHeight="1">
      <c r="A2" s="69" t="s">
        <v>193</v>
      </c>
      <c r="B2" s="69" t="s">
        <v>159</v>
      </c>
      <c r="C2" s="70">
        <v>38473</v>
      </c>
      <c r="D2" s="69" t="s">
        <v>194</v>
      </c>
      <c r="E2" s="69" t="s">
        <v>208</v>
      </c>
      <c r="F2" s="71">
        <v>1961</v>
      </c>
    </row>
    <row r="3" spans="1:6" ht="15" customHeight="1">
      <c r="A3" s="69" t="s">
        <v>193</v>
      </c>
      <c r="B3" s="69" t="s">
        <v>159</v>
      </c>
      <c r="C3" s="70">
        <v>38232</v>
      </c>
      <c r="D3" s="69" t="s">
        <v>194</v>
      </c>
      <c r="E3" s="69" t="s">
        <v>209</v>
      </c>
      <c r="F3" s="71">
        <v>1729</v>
      </c>
    </row>
    <row r="4" spans="1:6" ht="15" customHeight="1">
      <c r="A4" s="69" t="s">
        <v>193</v>
      </c>
      <c r="B4" s="69" t="s">
        <v>159</v>
      </c>
      <c r="C4" s="70">
        <v>38230</v>
      </c>
      <c r="D4" s="69" t="s">
        <v>194</v>
      </c>
      <c r="E4" s="69" t="s">
        <v>210</v>
      </c>
      <c r="F4" s="71">
        <v>1226</v>
      </c>
    </row>
    <row r="5" spans="1:6" ht="15" customHeight="1">
      <c r="A5" s="69" t="s">
        <v>193</v>
      </c>
      <c r="B5" s="69" t="s">
        <v>159</v>
      </c>
      <c r="C5" s="70">
        <v>38263</v>
      </c>
      <c r="D5" s="69" t="s">
        <v>194</v>
      </c>
      <c r="E5" s="69" t="s">
        <v>211</v>
      </c>
      <c r="F5" s="71">
        <v>1012</v>
      </c>
    </row>
    <row r="6" spans="1:6" ht="15" customHeight="1">
      <c r="A6" s="69" t="s">
        <v>193</v>
      </c>
      <c r="B6" s="69" t="s">
        <v>159</v>
      </c>
      <c r="C6" s="70">
        <v>38393</v>
      </c>
      <c r="D6" s="69" t="s">
        <v>194</v>
      </c>
      <c r="E6" s="69" t="s">
        <v>212</v>
      </c>
      <c r="F6" s="71">
        <v>1950</v>
      </c>
    </row>
    <row r="7" spans="1:6" ht="15" customHeight="1">
      <c r="A7" s="69" t="s">
        <v>193</v>
      </c>
      <c r="B7" s="69" t="s">
        <v>159</v>
      </c>
      <c r="C7" s="70">
        <v>38232</v>
      </c>
      <c r="D7" s="69" t="s">
        <v>194</v>
      </c>
      <c r="E7" s="69" t="s">
        <v>213</v>
      </c>
      <c r="F7" s="71">
        <v>1733</v>
      </c>
    </row>
    <row r="8" spans="1:6" ht="15" customHeight="1">
      <c r="A8" s="69" t="s">
        <v>193</v>
      </c>
      <c r="B8" s="69" t="s">
        <v>159</v>
      </c>
      <c r="C8" s="70">
        <v>38293</v>
      </c>
      <c r="D8" s="69" t="s">
        <v>194</v>
      </c>
      <c r="E8" s="69" t="s">
        <v>214</v>
      </c>
      <c r="F8" s="71">
        <v>1871</v>
      </c>
    </row>
    <row r="9" spans="1:6" ht="15" customHeight="1">
      <c r="A9" s="69" t="s">
        <v>215</v>
      </c>
      <c r="B9" s="69" t="s">
        <v>216</v>
      </c>
      <c r="C9" s="70">
        <v>38453</v>
      </c>
      <c r="D9" s="69" t="s">
        <v>217</v>
      </c>
      <c r="E9" s="69" t="s">
        <v>195</v>
      </c>
      <c r="F9" s="71" t="s">
        <v>196</v>
      </c>
    </row>
    <row r="10" spans="1:6" ht="15" customHeight="1">
      <c r="A10" s="69" t="s">
        <v>215</v>
      </c>
      <c r="B10" s="69" t="s">
        <v>216</v>
      </c>
      <c r="C10" s="70">
        <v>38477</v>
      </c>
      <c r="D10" s="69" t="s">
        <v>217</v>
      </c>
      <c r="E10" s="69" t="s">
        <v>197</v>
      </c>
      <c r="F10" s="71">
        <v>1615</v>
      </c>
    </row>
    <row r="11" spans="1:6" ht="15" customHeight="1">
      <c r="A11" s="69" t="s">
        <v>215</v>
      </c>
      <c r="B11" s="69" t="s">
        <v>216</v>
      </c>
      <c r="C11" s="70">
        <v>38429</v>
      </c>
      <c r="D11" s="69" t="s">
        <v>217</v>
      </c>
      <c r="E11" s="69" t="s">
        <v>198</v>
      </c>
      <c r="F11" s="71">
        <v>1771</v>
      </c>
    </row>
    <row r="12" spans="1:6" ht="15" customHeight="1">
      <c r="A12" s="69" t="s">
        <v>215</v>
      </c>
      <c r="B12" s="69" t="s">
        <v>216</v>
      </c>
      <c r="C12" s="70">
        <v>38386</v>
      </c>
      <c r="D12" s="69" t="s">
        <v>217</v>
      </c>
      <c r="E12" s="69" t="s">
        <v>199</v>
      </c>
      <c r="F12" s="71">
        <v>1218</v>
      </c>
    </row>
    <row r="13" spans="1:6" ht="15" customHeight="1">
      <c r="A13" s="69" t="s">
        <v>218</v>
      </c>
      <c r="B13" s="69" t="s">
        <v>216</v>
      </c>
      <c r="C13" s="70">
        <v>38536</v>
      </c>
      <c r="D13" s="69" t="s">
        <v>217</v>
      </c>
      <c r="E13" s="69" t="s">
        <v>210</v>
      </c>
      <c r="F13" s="71">
        <v>1580</v>
      </c>
    </row>
    <row r="14" spans="1:6" ht="15" customHeight="1">
      <c r="A14" s="69" t="s">
        <v>218</v>
      </c>
      <c r="B14" s="69" t="s">
        <v>216</v>
      </c>
      <c r="C14" s="70">
        <v>38306</v>
      </c>
      <c r="D14" s="69" t="s">
        <v>217</v>
      </c>
      <c r="E14" s="69" t="s">
        <v>211</v>
      </c>
      <c r="F14" s="71">
        <v>1371</v>
      </c>
    </row>
    <row r="15" spans="1:6" ht="15" customHeight="1">
      <c r="A15" s="69" t="s">
        <v>218</v>
      </c>
      <c r="B15" s="69" t="s">
        <v>216</v>
      </c>
      <c r="C15" s="70">
        <v>38299</v>
      </c>
      <c r="D15" s="69" t="s">
        <v>217</v>
      </c>
      <c r="E15" s="69" t="s">
        <v>212</v>
      </c>
      <c r="F15" s="71">
        <v>1637</v>
      </c>
    </row>
    <row r="16" spans="1:6" ht="15" customHeight="1">
      <c r="A16" s="69" t="s">
        <v>218</v>
      </c>
      <c r="B16" s="69" t="s">
        <v>216</v>
      </c>
      <c r="C16" s="70">
        <v>38332</v>
      </c>
      <c r="D16" s="69" t="s">
        <v>217</v>
      </c>
      <c r="E16" s="69" t="s">
        <v>213</v>
      </c>
      <c r="F16" s="71">
        <v>1604</v>
      </c>
    </row>
    <row r="17" spans="1:6" ht="15" customHeight="1">
      <c r="A17" s="69" t="s">
        <v>218</v>
      </c>
      <c r="B17" s="69" t="s">
        <v>216</v>
      </c>
      <c r="C17" s="70">
        <v>38308</v>
      </c>
      <c r="D17" s="69" t="s">
        <v>217</v>
      </c>
      <c r="E17" s="69" t="s">
        <v>214</v>
      </c>
      <c r="F17" s="71">
        <v>1369</v>
      </c>
    </row>
    <row r="18" spans="1:6" ht="15" customHeight="1">
      <c r="A18" s="69" t="s">
        <v>219</v>
      </c>
      <c r="B18" s="69" t="s">
        <v>220</v>
      </c>
      <c r="C18" s="70">
        <v>38451</v>
      </c>
      <c r="D18" s="69" t="s">
        <v>221</v>
      </c>
      <c r="E18" s="69" t="s">
        <v>195</v>
      </c>
      <c r="F18" s="71" t="s">
        <v>196</v>
      </c>
    </row>
    <row r="19" spans="1:6" ht="15" customHeight="1">
      <c r="A19" s="69" t="s">
        <v>219</v>
      </c>
      <c r="B19" s="69" t="s">
        <v>220</v>
      </c>
      <c r="C19" s="70">
        <v>38340</v>
      </c>
      <c r="D19" s="69" t="s">
        <v>221</v>
      </c>
      <c r="E19" s="69" t="s">
        <v>197</v>
      </c>
      <c r="F19" s="71">
        <v>1900</v>
      </c>
    </row>
    <row r="20" spans="1:6" ht="15" customHeight="1">
      <c r="A20" s="69" t="s">
        <v>219</v>
      </c>
      <c r="B20" s="69" t="s">
        <v>220</v>
      </c>
      <c r="C20" s="70">
        <v>38215</v>
      </c>
      <c r="D20" s="69" t="s">
        <v>221</v>
      </c>
      <c r="E20" s="69" t="s">
        <v>207</v>
      </c>
      <c r="F20" s="71">
        <v>1833</v>
      </c>
    </row>
    <row r="21" spans="1:6" ht="15" customHeight="1">
      <c r="A21" s="69" t="s">
        <v>222</v>
      </c>
      <c r="B21" s="69" t="s">
        <v>223</v>
      </c>
      <c r="C21" s="70">
        <v>38272</v>
      </c>
      <c r="D21" s="69" t="s">
        <v>224</v>
      </c>
      <c r="E21" s="69" t="s">
        <v>195</v>
      </c>
      <c r="F21" s="71" t="s">
        <v>196</v>
      </c>
    </row>
    <row r="22" spans="1:6" ht="15" customHeight="1">
      <c r="A22" s="69" t="s">
        <v>222</v>
      </c>
      <c r="B22" s="69" t="s">
        <v>223</v>
      </c>
      <c r="C22" s="70">
        <v>38267</v>
      </c>
      <c r="D22" s="69" t="s">
        <v>224</v>
      </c>
      <c r="E22" s="69" t="s">
        <v>211</v>
      </c>
      <c r="F22" s="71">
        <v>1801</v>
      </c>
    </row>
    <row r="23" spans="1:6" ht="15" customHeight="1">
      <c r="A23" s="69" t="s">
        <v>222</v>
      </c>
      <c r="B23" s="69" t="s">
        <v>223</v>
      </c>
      <c r="C23" s="70">
        <v>38239</v>
      </c>
      <c r="D23" s="69" t="s">
        <v>224</v>
      </c>
      <c r="E23" s="69" t="s">
        <v>212</v>
      </c>
      <c r="F23" s="71">
        <v>1311</v>
      </c>
    </row>
    <row r="24" spans="1:6" ht="15" customHeight="1">
      <c r="A24" s="69" t="s">
        <v>222</v>
      </c>
      <c r="B24" s="69" t="s">
        <v>223</v>
      </c>
      <c r="C24" s="70">
        <v>38233</v>
      </c>
      <c r="D24" s="69" t="s">
        <v>224</v>
      </c>
      <c r="E24" s="69" t="s">
        <v>213</v>
      </c>
      <c r="F24" s="71">
        <v>1778</v>
      </c>
    </row>
    <row r="25" spans="1:6" ht="15" customHeight="1">
      <c r="A25" s="69" t="s">
        <v>225</v>
      </c>
      <c r="B25" s="69" t="s">
        <v>226</v>
      </c>
      <c r="C25" s="70">
        <v>38377</v>
      </c>
      <c r="D25" s="69" t="s">
        <v>194</v>
      </c>
      <c r="E25" s="69" t="s">
        <v>211</v>
      </c>
      <c r="F25" s="71">
        <v>1542</v>
      </c>
    </row>
    <row r="26" spans="1:6" ht="15" customHeight="1">
      <c r="A26" s="69" t="s">
        <v>225</v>
      </c>
      <c r="B26" s="69" t="s">
        <v>226</v>
      </c>
      <c r="C26" s="70">
        <v>38435</v>
      </c>
      <c r="D26" s="69" t="s">
        <v>194</v>
      </c>
      <c r="E26" s="69" t="s">
        <v>212</v>
      </c>
      <c r="F26" s="71">
        <v>1992</v>
      </c>
    </row>
    <row r="27" spans="1:6" ht="15" customHeight="1">
      <c r="A27" s="69" t="s">
        <v>225</v>
      </c>
      <c r="B27" s="69" t="s">
        <v>226</v>
      </c>
      <c r="C27" s="70">
        <v>38415</v>
      </c>
      <c r="D27" s="69" t="s">
        <v>194</v>
      </c>
      <c r="E27" s="69" t="s">
        <v>213</v>
      </c>
      <c r="F27" s="71">
        <v>1695</v>
      </c>
    </row>
    <row r="28" spans="1:6" ht="15" customHeight="1">
      <c r="A28" s="69" t="s">
        <v>225</v>
      </c>
      <c r="B28" s="69" t="s">
        <v>226</v>
      </c>
      <c r="C28" s="70">
        <v>38274</v>
      </c>
      <c r="D28" s="69" t="s">
        <v>194</v>
      </c>
      <c r="E28" s="69" t="s">
        <v>214</v>
      </c>
      <c r="F28" s="71">
        <v>1418</v>
      </c>
    </row>
    <row r="29" spans="1:6" ht="15" customHeight="1">
      <c r="A29" s="69" t="s">
        <v>227</v>
      </c>
      <c r="B29" s="69" t="s">
        <v>228</v>
      </c>
      <c r="C29" s="70">
        <v>38263</v>
      </c>
      <c r="D29" s="69" t="s">
        <v>229</v>
      </c>
      <c r="E29" s="69" t="s">
        <v>213</v>
      </c>
      <c r="F29" s="71">
        <v>1562</v>
      </c>
    </row>
    <row r="30" spans="1:6" ht="15" customHeight="1">
      <c r="A30" s="69" t="s">
        <v>227</v>
      </c>
      <c r="B30" s="69" t="s">
        <v>228</v>
      </c>
      <c r="C30" s="70">
        <v>38391</v>
      </c>
      <c r="D30" s="69" t="s">
        <v>229</v>
      </c>
      <c r="E30" s="69" t="s">
        <v>214</v>
      </c>
      <c r="F30" s="71">
        <v>1746</v>
      </c>
    </row>
    <row r="31" spans="1:6" ht="15" customHeight="1">
      <c r="A31" s="69" t="s">
        <v>230</v>
      </c>
      <c r="B31" s="69" t="s">
        <v>231</v>
      </c>
      <c r="C31" s="70">
        <v>38535</v>
      </c>
      <c r="D31" s="69" t="s">
        <v>232</v>
      </c>
      <c r="E31" s="69" t="s">
        <v>195</v>
      </c>
      <c r="F31" s="71">
        <v>1337</v>
      </c>
    </row>
    <row r="32" spans="1:6" ht="15" customHeight="1">
      <c r="A32" s="69" t="s">
        <v>230</v>
      </c>
      <c r="B32" s="69" t="s">
        <v>231</v>
      </c>
      <c r="C32" s="70">
        <v>38316</v>
      </c>
      <c r="D32" s="69" t="s">
        <v>232</v>
      </c>
      <c r="E32" s="69" t="s">
        <v>197</v>
      </c>
      <c r="F32" s="71">
        <v>1276</v>
      </c>
    </row>
    <row r="33" spans="1:6" ht="15" customHeight="1">
      <c r="A33" s="69" t="s">
        <v>230</v>
      </c>
      <c r="B33" s="69" t="s">
        <v>231</v>
      </c>
      <c r="C33" s="70">
        <v>38293</v>
      </c>
      <c r="D33" s="69" t="s">
        <v>232</v>
      </c>
      <c r="E33" s="69" t="s">
        <v>198</v>
      </c>
      <c r="F33" s="71">
        <v>1048</v>
      </c>
    </row>
    <row r="34" spans="1:6" ht="15" customHeight="1">
      <c r="A34" s="69" t="s">
        <v>230</v>
      </c>
      <c r="B34" s="69" t="s">
        <v>231</v>
      </c>
      <c r="C34" s="70">
        <v>38221</v>
      </c>
      <c r="D34" s="69" t="s">
        <v>232</v>
      </c>
      <c r="E34" s="69" t="s">
        <v>199</v>
      </c>
      <c r="F34" s="71">
        <v>1958</v>
      </c>
    </row>
    <row r="35" spans="1:6" ht="15" customHeight="1">
      <c r="A35" s="69" t="s">
        <v>230</v>
      </c>
      <c r="B35" s="69" t="s">
        <v>231</v>
      </c>
      <c r="C35" s="70">
        <v>38237</v>
      </c>
      <c r="D35" s="69" t="s">
        <v>232</v>
      </c>
      <c r="E35" s="69" t="s">
        <v>200</v>
      </c>
      <c r="F35" s="71">
        <v>1620</v>
      </c>
    </row>
    <row r="36" spans="1:6" ht="15" customHeight="1">
      <c r="A36" s="69" t="s">
        <v>230</v>
      </c>
      <c r="B36" s="69" t="s">
        <v>231</v>
      </c>
      <c r="C36" s="70">
        <v>38322</v>
      </c>
      <c r="D36" s="69" t="s">
        <v>232</v>
      </c>
      <c r="E36" s="69" t="s">
        <v>201</v>
      </c>
      <c r="F36" s="71">
        <v>1382</v>
      </c>
    </row>
    <row r="37" spans="1:6" ht="15" customHeight="1">
      <c r="A37" s="69" t="s">
        <v>230</v>
      </c>
      <c r="B37" s="69" t="s">
        <v>231</v>
      </c>
      <c r="C37" s="70">
        <v>38235</v>
      </c>
      <c r="D37" s="69" t="s">
        <v>232</v>
      </c>
      <c r="E37" s="69" t="s">
        <v>202</v>
      </c>
      <c r="F37" s="71">
        <v>1925</v>
      </c>
    </row>
    <row r="38" spans="1:6" ht="15" customHeight="1">
      <c r="A38" s="69" t="s">
        <v>233</v>
      </c>
      <c r="B38" s="69" t="s">
        <v>234</v>
      </c>
      <c r="C38" s="70">
        <v>38529</v>
      </c>
      <c r="D38" s="69" t="s">
        <v>229</v>
      </c>
      <c r="E38" s="69" t="s">
        <v>212</v>
      </c>
      <c r="F38" s="71">
        <v>1303</v>
      </c>
    </row>
    <row r="39" spans="1:6" ht="15" customHeight="1">
      <c r="A39" s="69" t="s">
        <v>233</v>
      </c>
      <c r="B39" s="69" t="s">
        <v>234</v>
      </c>
      <c r="C39" s="70">
        <v>38305</v>
      </c>
      <c r="D39" s="69" t="s">
        <v>229</v>
      </c>
      <c r="E39" s="69" t="s">
        <v>213</v>
      </c>
      <c r="F39" s="71">
        <v>1738</v>
      </c>
    </row>
    <row r="40" spans="1:6" ht="15" customHeight="1">
      <c r="A40" s="69" t="s">
        <v>233</v>
      </c>
      <c r="B40" s="69" t="s">
        <v>234</v>
      </c>
      <c r="C40" s="70">
        <v>38283</v>
      </c>
      <c r="D40" s="69" t="s">
        <v>229</v>
      </c>
      <c r="E40" s="69" t="s">
        <v>214</v>
      </c>
      <c r="F40" s="71">
        <v>1378</v>
      </c>
    </row>
    <row r="41" spans="1:6" ht="15" customHeight="1">
      <c r="A41" s="69" t="s">
        <v>235</v>
      </c>
      <c r="B41" s="69" t="s">
        <v>236</v>
      </c>
      <c r="C41" s="70">
        <v>38310</v>
      </c>
      <c r="D41" s="69" t="s">
        <v>237</v>
      </c>
      <c r="E41" s="69" t="s">
        <v>195</v>
      </c>
      <c r="F41" s="71">
        <v>1794</v>
      </c>
    </row>
    <row r="42" spans="1:6" ht="15" customHeight="1">
      <c r="A42" s="69" t="s">
        <v>235</v>
      </c>
      <c r="B42" s="69" t="s">
        <v>236</v>
      </c>
      <c r="C42" s="70">
        <v>38205</v>
      </c>
      <c r="D42" s="69" t="s">
        <v>237</v>
      </c>
      <c r="E42" s="69" t="s">
        <v>197</v>
      </c>
      <c r="F42" s="71">
        <v>1725</v>
      </c>
    </row>
    <row r="43" spans="1:6" ht="15" customHeight="1">
      <c r="A43" s="69" t="s">
        <v>235</v>
      </c>
      <c r="B43" s="69" t="s">
        <v>236</v>
      </c>
      <c r="C43" s="70">
        <v>38493</v>
      </c>
      <c r="D43" s="69" t="s">
        <v>237</v>
      </c>
      <c r="E43" s="69" t="s">
        <v>198</v>
      </c>
      <c r="F43" s="71">
        <v>1363</v>
      </c>
    </row>
    <row r="44" spans="1:6" ht="15" customHeight="1">
      <c r="A44" s="69" t="s">
        <v>235</v>
      </c>
      <c r="B44" s="69" t="s">
        <v>236</v>
      </c>
      <c r="C44" s="70">
        <v>38474</v>
      </c>
      <c r="D44" s="69" t="s">
        <v>237</v>
      </c>
      <c r="E44" s="69" t="s">
        <v>199</v>
      </c>
      <c r="F44" s="71">
        <v>1415</v>
      </c>
    </row>
    <row r="45" spans="1:6" ht="15" customHeight="1">
      <c r="A45" s="69" t="s">
        <v>235</v>
      </c>
      <c r="B45" s="69" t="s">
        <v>236</v>
      </c>
      <c r="C45" s="70">
        <v>38248</v>
      </c>
      <c r="D45" s="69" t="s">
        <v>237</v>
      </c>
      <c r="E45" s="69" t="s">
        <v>200</v>
      </c>
      <c r="F45" s="71">
        <v>1810</v>
      </c>
    </row>
    <row r="46" spans="1:6" ht="15" customHeight="1">
      <c r="A46" s="69" t="s">
        <v>238</v>
      </c>
      <c r="B46" s="69" t="s">
        <v>220</v>
      </c>
      <c r="C46" s="70">
        <v>38213</v>
      </c>
      <c r="D46" s="69" t="s">
        <v>221</v>
      </c>
      <c r="E46" s="69" t="s">
        <v>204</v>
      </c>
      <c r="F46" s="71">
        <v>1493</v>
      </c>
    </row>
    <row r="47" spans="1:6" ht="15" customHeight="1">
      <c r="A47" s="69" t="s">
        <v>238</v>
      </c>
      <c r="B47" s="69" t="s">
        <v>220</v>
      </c>
      <c r="C47" s="70">
        <v>38457</v>
      </c>
      <c r="D47" s="69" t="s">
        <v>221</v>
      </c>
      <c r="E47" s="69" t="s">
        <v>205</v>
      </c>
      <c r="F47" s="71">
        <v>1907</v>
      </c>
    </row>
    <row r="48" spans="1:6" ht="15" customHeight="1">
      <c r="A48" s="69" t="s">
        <v>238</v>
      </c>
      <c r="B48" s="69" t="s">
        <v>220</v>
      </c>
      <c r="C48" s="70">
        <v>38273</v>
      </c>
      <c r="D48" s="69" t="s">
        <v>221</v>
      </c>
      <c r="E48" s="69" t="s">
        <v>206</v>
      </c>
      <c r="F48" s="71">
        <v>1614</v>
      </c>
    </row>
    <row r="49" spans="1:6" ht="15" customHeight="1">
      <c r="A49" s="69" t="s">
        <v>239</v>
      </c>
      <c r="B49" s="69" t="s">
        <v>240</v>
      </c>
      <c r="C49" s="70">
        <v>38377</v>
      </c>
      <c r="D49" s="69" t="s">
        <v>241</v>
      </c>
      <c r="E49" s="69" t="s">
        <v>212</v>
      </c>
      <c r="F49" s="71">
        <v>1405</v>
      </c>
    </row>
    <row r="50" spans="1:6" ht="15" customHeight="1">
      <c r="A50" s="69" t="s">
        <v>239</v>
      </c>
      <c r="B50" s="69" t="s">
        <v>240</v>
      </c>
      <c r="C50" s="70">
        <v>38472</v>
      </c>
      <c r="D50" s="69" t="s">
        <v>241</v>
      </c>
      <c r="E50" s="69" t="s">
        <v>213</v>
      </c>
      <c r="F50" s="71">
        <v>1022</v>
      </c>
    </row>
    <row r="51" spans="1:6" ht="15" customHeight="1">
      <c r="A51" s="69" t="s">
        <v>239</v>
      </c>
      <c r="B51" s="69" t="s">
        <v>240</v>
      </c>
      <c r="C51" s="70">
        <v>38259</v>
      </c>
      <c r="D51" s="69" t="s">
        <v>241</v>
      </c>
      <c r="E51" s="69" t="s">
        <v>214</v>
      </c>
      <c r="F51" s="71">
        <v>1094</v>
      </c>
    </row>
    <row r="52" spans="1:6" ht="15" customHeight="1">
      <c r="A52" s="69" t="s">
        <v>242</v>
      </c>
      <c r="B52" s="69" t="s">
        <v>216</v>
      </c>
      <c r="C52" s="70">
        <v>38534</v>
      </c>
      <c r="D52" s="69" t="s">
        <v>217</v>
      </c>
      <c r="E52" s="69" t="s">
        <v>195</v>
      </c>
      <c r="F52" s="71">
        <v>1670</v>
      </c>
    </row>
    <row r="53" spans="1:6" ht="15" customHeight="1">
      <c r="A53" s="69" t="s">
        <v>242</v>
      </c>
      <c r="B53" s="69" t="s">
        <v>216</v>
      </c>
      <c r="C53" s="70">
        <v>38270</v>
      </c>
      <c r="D53" s="69" t="s">
        <v>217</v>
      </c>
      <c r="E53" s="69" t="s">
        <v>197</v>
      </c>
      <c r="F53" s="71">
        <v>1218</v>
      </c>
    </row>
    <row r="54" spans="1:6" ht="15" customHeight="1">
      <c r="A54" s="69" t="s">
        <v>242</v>
      </c>
      <c r="B54" s="69" t="s">
        <v>216</v>
      </c>
      <c r="C54" s="70">
        <v>38413</v>
      </c>
      <c r="D54" s="69" t="s">
        <v>217</v>
      </c>
      <c r="E54" s="69" t="s">
        <v>198</v>
      </c>
      <c r="F54" s="71">
        <v>1571</v>
      </c>
    </row>
    <row r="55" spans="1:6" ht="15" customHeight="1">
      <c r="A55" s="69" t="s">
        <v>242</v>
      </c>
      <c r="B55" s="69" t="s">
        <v>216</v>
      </c>
      <c r="C55" s="70">
        <v>38316</v>
      </c>
      <c r="D55" s="69" t="s">
        <v>217</v>
      </c>
      <c r="E55" s="69" t="s">
        <v>199</v>
      </c>
      <c r="F55" s="71">
        <v>1621</v>
      </c>
    </row>
    <row r="56" spans="1:6" ht="15" customHeight="1">
      <c r="A56" s="69" t="s">
        <v>242</v>
      </c>
      <c r="B56" s="69" t="s">
        <v>216</v>
      </c>
      <c r="C56" s="70">
        <v>38321</v>
      </c>
      <c r="D56" s="69" t="s">
        <v>217</v>
      </c>
      <c r="E56" s="69" t="s">
        <v>200</v>
      </c>
      <c r="F56" s="71">
        <v>1852</v>
      </c>
    </row>
    <row r="57" spans="1:6" ht="15" customHeight="1">
      <c r="A57" s="69" t="s">
        <v>242</v>
      </c>
      <c r="B57" s="69" t="s">
        <v>216</v>
      </c>
      <c r="C57" s="70">
        <v>38280</v>
      </c>
      <c r="D57" s="69" t="s">
        <v>217</v>
      </c>
      <c r="E57" s="69" t="s">
        <v>201</v>
      </c>
      <c r="F57" s="71">
        <v>1182</v>
      </c>
    </row>
    <row r="58" spans="1:6" ht="15" customHeight="1">
      <c r="A58" s="69" t="s">
        <v>242</v>
      </c>
      <c r="B58" s="69" t="s">
        <v>216</v>
      </c>
      <c r="C58" s="70">
        <v>38481</v>
      </c>
      <c r="D58" s="69" t="s">
        <v>217</v>
      </c>
      <c r="E58" s="69" t="s">
        <v>202</v>
      </c>
      <c r="F58" s="71">
        <v>1093</v>
      </c>
    </row>
    <row r="59" spans="1:6" ht="15" customHeight="1">
      <c r="A59" s="69" t="s">
        <v>242</v>
      </c>
      <c r="B59" s="69" t="s">
        <v>216</v>
      </c>
      <c r="C59" s="70">
        <v>38522</v>
      </c>
      <c r="D59" s="69" t="s">
        <v>217</v>
      </c>
      <c r="E59" s="69" t="s">
        <v>203</v>
      </c>
      <c r="F59" s="71">
        <v>1314</v>
      </c>
    </row>
    <row r="60" spans="1:6" ht="15" customHeight="1">
      <c r="A60" s="69" t="s">
        <v>243</v>
      </c>
      <c r="B60" s="69" t="s">
        <v>244</v>
      </c>
      <c r="C60" s="70">
        <v>38474</v>
      </c>
      <c r="D60" s="69" t="s">
        <v>245</v>
      </c>
      <c r="E60" s="69" t="s">
        <v>212</v>
      </c>
      <c r="F60" s="71">
        <v>1512</v>
      </c>
    </row>
    <row r="61" spans="1:6" ht="15" customHeight="1">
      <c r="A61" s="69" t="s">
        <v>243</v>
      </c>
      <c r="B61" s="69" t="s">
        <v>244</v>
      </c>
      <c r="C61" s="70">
        <v>38234</v>
      </c>
      <c r="D61" s="69" t="s">
        <v>245</v>
      </c>
      <c r="E61" s="69" t="s">
        <v>213</v>
      </c>
      <c r="F61" s="71">
        <v>1163</v>
      </c>
    </row>
    <row r="62" spans="1:6" ht="15" customHeight="1">
      <c r="A62" s="69" t="s">
        <v>243</v>
      </c>
      <c r="B62" s="69" t="s">
        <v>244</v>
      </c>
      <c r="C62" s="70">
        <v>38239</v>
      </c>
      <c r="D62" s="69" t="s">
        <v>245</v>
      </c>
      <c r="E62" s="69" t="s">
        <v>214</v>
      </c>
      <c r="F62" s="71">
        <v>1003</v>
      </c>
    </row>
    <row r="63" spans="1:6" ht="15" customHeight="1">
      <c r="A63" s="69" t="s">
        <v>246</v>
      </c>
      <c r="B63" s="69" t="s">
        <v>247</v>
      </c>
      <c r="C63" s="70">
        <v>38472</v>
      </c>
      <c r="D63" s="69" t="s">
        <v>248</v>
      </c>
      <c r="E63" s="69" t="s">
        <v>195</v>
      </c>
      <c r="F63" s="71">
        <v>1391</v>
      </c>
    </row>
    <row r="64" spans="1:6" ht="15" customHeight="1">
      <c r="A64" s="69" t="s">
        <v>246</v>
      </c>
      <c r="B64" s="69" t="s">
        <v>247</v>
      </c>
      <c r="C64" s="70">
        <v>38495</v>
      </c>
      <c r="D64" s="69" t="s">
        <v>248</v>
      </c>
      <c r="E64" s="69" t="s">
        <v>197</v>
      </c>
      <c r="F64" s="71">
        <v>1878</v>
      </c>
    </row>
    <row r="65" spans="1:6" ht="15" customHeight="1">
      <c r="A65" s="69" t="s">
        <v>246</v>
      </c>
      <c r="B65" s="69" t="s">
        <v>247</v>
      </c>
      <c r="C65" s="70">
        <v>38306</v>
      </c>
      <c r="D65" s="69" t="s">
        <v>248</v>
      </c>
      <c r="E65" s="69" t="s">
        <v>198</v>
      </c>
      <c r="F65" s="71">
        <v>1504</v>
      </c>
    </row>
    <row r="66" spans="1:6" ht="15" customHeight="1">
      <c r="A66" s="69" t="s">
        <v>249</v>
      </c>
      <c r="B66" s="69" t="s">
        <v>220</v>
      </c>
      <c r="C66" s="70">
        <v>38526</v>
      </c>
      <c r="D66" s="69" t="s">
        <v>221</v>
      </c>
      <c r="E66" s="69" t="s">
        <v>213</v>
      </c>
      <c r="F66" s="71">
        <v>1411</v>
      </c>
    </row>
    <row r="67" spans="1:6" ht="15" customHeight="1">
      <c r="A67" s="69" t="s">
        <v>249</v>
      </c>
      <c r="B67" s="69" t="s">
        <v>220</v>
      </c>
      <c r="C67" s="70">
        <v>38267</v>
      </c>
      <c r="D67" s="69" t="s">
        <v>221</v>
      </c>
      <c r="E67" s="69" t="s">
        <v>214</v>
      </c>
      <c r="F67" s="71">
        <v>1676</v>
      </c>
    </row>
    <row r="68" spans="1:6" ht="15" customHeight="1">
      <c r="A68" s="69" t="s">
        <v>250</v>
      </c>
      <c r="B68" s="69" t="s">
        <v>251</v>
      </c>
      <c r="C68" s="70">
        <v>38369</v>
      </c>
      <c r="D68" s="69" t="s">
        <v>194</v>
      </c>
      <c r="E68" s="69" t="s">
        <v>195</v>
      </c>
      <c r="F68" s="71">
        <v>1471</v>
      </c>
    </row>
    <row r="69" spans="1:6" ht="15" customHeight="1">
      <c r="A69" s="69" t="s">
        <v>250</v>
      </c>
      <c r="B69" s="69" t="s">
        <v>251</v>
      </c>
      <c r="C69" s="70">
        <v>38371</v>
      </c>
      <c r="D69" s="69" t="s">
        <v>194</v>
      </c>
      <c r="E69" s="69" t="s">
        <v>197</v>
      </c>
      <c r="F69" s="71">
        <v>1850</v>
      </c>
    </row>
    <row r="70" spans="1:6" ht="15" customHeight="1">
      <c r="A70" s="69" t="s">
        <v>252</v>
      </c>
      <c r="B70" s="69" t="s">
        <v>253</v>
      </c>
      <c r="C70" s="70">
        <v>38345</v>
      </c>
      <c r="D70" s="69" t="s">
        <v>229</v>
      </c>
      <c r="E70" s="69" t="s">
        <v>209</v>
      </c>
      <c r="F70" s="71">
        <v>1217</v>
      </c>
    </row>
    <row r="71" spans="1:6" ht="15" customHeight="1">
      <c r="A71" s="69" t="s">
        <v>252</v>
      </c>
      <c r="B71" s="69" t="s">
        <v>253</v>
      </c>
      <c r="C71" s="70">
        <v>38416</v>
      </c>
      <c r="D71" s="69" t="s">
        <v>229</v>
      </c>
      <c r="E71" s="69" t="s">
        <v>210</v>
      </c>
      <c r="F71" s="71">
        <v>1695</v>
      </c>
    </row>
    <row r="72" spans="1:6" ht="15" customHeight="1">
      <c r="A72" s="69" t="s">
        <v>252</v>
      </c>
      <c r="B72" s="69" t="s">
        <v>253</v>
      </c>
      <c r="C72" s="70">
        <v>38538</v>
      </c>
      <c r="D72" s="69" t="s">
        <v>229</v>
      </c>
      <c r="E72" s="69" t="s">
        <v>211</v>
      </c>
      <c r="F72" s="71">
        <v>1220</v>
      </c>
    </row>
    <row r="73" spans="1:6" ht="15" customHeight="1">
      <c r="A73" s="69" t="s">
        <v>252</v>
      </c>
      <c r="B73" s="69" t="s">
        <v>253</v>
      </c>
      <c r="C73" s="70">
        <v>38352</v>
      </c>
      <c r="D73" s="69" t="s">
        <v>229</v>
      </c>
      <c r="E73" s="69" t="s">
        <v>212</v>
      </c>
      <c r="F73" s="71">
        <v>1597</v>
      </c>
    </row>
    <row r="74" spans="1:6" ht="15" customHeight="1">
      <c r="A74" s="69" t="s">
        <v>252</v>
      </c>
      <c r="B74" s="69" t="s">
        <v>253</v>
      </c>
      <c r="C74" s="70">
        <v>38287</v>
      </c>
      <c r="D74" s="69" t="s">
        <v>229</v>
      </c>
      <c r="E74" s="69" t="s">
        <v>213</v>
      </c>
      <c r="F74" s="71">
        <v>1061</v>
      </c>
    </row>
    <row r="75" spans="1:6" ht="15" customHeight="1">
      <c r="A75" s="69" t="s">
        <v>252</v>
      </c>
      <c r="B75" s="69" t="s">
        <v>253</v>
      </c>
      <c r="C75" s="70">
        <v>38514</v>
      </c>
      <c r="D75" s="69" t="s">
        <v>229</v>
      </c>
      <c r="E75" s="69" t="s">
        <v>214</v>
      </c>
      <c r="F75" s="71">
        <v>1854</v>
      </c>
    </row>
    <row r="76" spans="1:6" ht="15" customHeight="1">
      <c r="A76" s="69" t="s">
        <v>254</v>
      </c>
      <c r="B76" s="69" t="s">
        <v>220</v>
      </c>
      <c r="C76" s="70">
        <v>38509</v>
      </c>
      <c r="D76" s="69" t="s">
        <v>221</v>
      </c>
      <c r="E76" s="69" t="s">
        <v>195</v>
      </c>
      <c r="F76" s="71">
        <v>1692</v>
      </c>
    </row>
    <row r="77" spans="1:6" ht="15" customHeight="1">
      <c r="A77" s="69" t="s">
        <v>254</v>
      </c>
      <c r="B77" s="69" t="s">
        <v>220</v>
      </c>
      <c r="C77" s="70">
        <v>38245</v>
      </c>
      <c r="D77" s="69" t="s">
        <v>221</v>
      </c>
      <c r="E77" s="69" t="s">
        <v>197</v>
      </c>
      <c r="F77" s="71">
        <v>1862</v>
      </c>
    </row>
    <row r="78" spans="1:6" ht="15" customHeight="1">
      <c r="A78" s="69" t="s">
        <v>254</v>
      </c>
      <c r="B78" s="69" t="s">
        <v>220</v>
      </c>
      <c r="C78" s="70">
        <v>38310</v>
      </c>
      <c r="D78" s="69" t="s">
        <v>221</v>
      </c>
      <c r="E78" s="69" t="s">
        <v>198</v>
      </c>
      <c r="F78" s="71">
        <v>1284</v>
      </c>
    </row>
    <row r="79" spans="1:6" ht="15" customHeight="1">
      <c r="A79" s="69" t="s">
        <v>255</v>
      </c>
      <c r="B79" s="69" t="s">
        <v>247</v>
      </c>
      <c r="C79" s="70">
        <v>38421</v>
      </c>
      <c r="D79" s="69" t="s">
        <v>248</v>
      </c>
      <c r="E79" s="69" t="s">
        <v>211</v>
      </c>
      <c r="F79" s="71">
        <v>1258</v>
      </c>
    </row>
    <row r="80" spans="1:6" ht="15" customHeight="1">
      <c r="A80" s="69" t="s">
        <v>255</v>
      </c>
      <c r="B80" s="69" t="s">
        <v>247</v>
      </c>
      <c r="C80" s="70">
        <v>38327</v>
      </c>
      <c r="D80" s="69" t="s">
        <v>248</v>
      </c>
      <c r="E80" s="69" t="s">
        <v>212</v>
      </c>
      <c r="F80" s="71">
        <v>1693</v>
      </c>
    </row>
    <row r="81" spans="1:6" ht="15" customHeight="1">
      <c r="A81" s="69" t="s">
        <v>255</v>
      </c>
      <c r="B81" s="69" t="s">
        <v>247</v>
      </c>
      <c r="C81" s="70">
        <v>38391</v>
      </c>
      <c r="D81" s="69" t="s">
        <v>248</v>
      </c>
      <c r="E81" s="69" t="s">
        <v>213</v>
      </c>
      <c r="F81" s="71">
        <v>1081</v>
      </c>
    </row>
    <row r="82" spans="1:6" ht="15" customHeight="1">
      <c r="A82" s="69" t="s">
        <v>255</v>
      </c>
      <c r="B82" s="69" t="s">
        <v>247</v>
      </c>
      <c r="C82" s="70">
        <v>38526</v>
      </c>
      <c r="D82" s="69" t="s">
        <v>248</v>
      </c>
      <c r="E82" s="69" t="s">
        <v>214</v>
      </c>
      <c r="F82" s="71">
        <v>1752</v>
      </c>
    </row>
    <row r="83" spans="1:6" ht="15" customHeight="1">
      <c r="A83" s="69" t="s">
        <v>256</v>
      </c>
      <c r="B83" s="69" t="s">
        <v>231</v>
      </c>
      <c r="C83" s="70">
        <v>38210</v>
      </c>
      <c r="D83" s="69" t="s">
        <v>232</v>
      </c>
      <c r="E83" s="69" t="s">
        <v>195</v>
      </c>
      <c r="F83" s="71">
        <v>1256</v>
      </c>
    </row>
    <row r="84" spans="1:6" ht="15" customHeight="1">
      <c r="A84" s="69" t="s">
        <v>256</v>
      </c>
      <c r="B84" s="69" t="s">
        <v>231</v>
      </c>
      <c r="C84" s="70">
        <v>38253</v>
      </c>
      <c r="D84" s="69" t="s">
        <v>232</v>
      </c>
      <c r="E84" s="69" t="s">
        <v>197</v>
      </c>
      <c r="F84" s="71">
        <v>1392</v>
      </c>
    </row>
    <row r="85" spans="1:6" ht="15" customHeight="1">
      <c r="A85" s="69" t="s">
        <v>256</v>
      </c>
      <c r="B85" s="69" t="s">
        <v>231</v>
      </c>
      <c r="C85" s="70">
        <v>38296</v>
      </c>
      <c r="D85" s="69" t="s">
        <v>232</v>
      </c>
      <c r="E85" s="69" t="s">
        <v>198</v>
      </c>
      <c r="F85" s="71">
        <v>1070</v>
      </c>
    </row>
    <row r="86" spans="1:6" ht="15" customHeight="1">
      <c r="A86" s="69" t="s">
        <v>256</v>
      </c>
      <c r="B86" s="69" t="s">
        <v>231</v>
      </c>
      <c r="C86" s="70">
        <v>38318</v>
      </c>
      <c r="D86" s="69" t="s">
        <v>232</v>
      </c>
      <c r="E86" s="69" t="s">
        <v>199</v>
      </c>
      <c r="F86" s="71">
        <v>1566</v>
      </c>
    </row>
  </sheetData>
  <phoneticPr fontId="7" type="noConversion"/>
  <conditionalFormatting sqref="A2:F86">
    <cfRule type="expression" dxfId="8" priority="1" stopIfTrue="1">
      <formula>$A2&lt;&gt;$A3</formula>
    </cfRule>
  </conditionalFormatting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31"/>
  <sheetViews>
    <sheetView zoomScale="120" workbookViewId="0">
      <selection activeCell="A2" sqref="A2"/>
    </sheetView>
  </sheetViews>
  <sheetFormatPr baseColWidth="10" defaultRowHeight="12.75" outlineLevelRow="2"/>
  <cols>
    <col min="1" max="1" width="24.28515625" customWidth="1"/>
    <col min="2" max="2" width="14.7109375" customWidth="1"/>
    <col min="3" max="3" width="15" customWidth="1"/>
    <col min="4" max="4" width="3.85546875" customWidth="1"/>
  </cols>
  <sheetData>
    <row r="1" spans="1:3">
      <c r="A1" s="19" t="s">
        <v>24</v>
      </c>
      <c r="B1" s="20" t="s">
        <v>16</v>
      </c>
      <c r="C1" s="20" t="s">
        <v>32</v>
      </c>
    </row>
    <row r="2" spans="1:3" outlineLevel="2">
      <c r="A2" s="18" t="s">
        <v>30</v>
      </c>
      <c r="B2" s="21">
        <v>38622</v>
      </c>
      <c r="C2" s="22">
        <v>22611</v>
      </c>
    </row>
    <row r="3" spans="1:3" outlineLevel="2">
      <c r="A3" s="18" t="s">
        <v>30</v>
      </c>
      <c r="B3" s="21">
        <v>38629</v>
      </c>
      <c r="C3" s="22">
        <v>20710</v>
      </c>
    </row>
    <row r="4" spans="1:3" outlineLevel="2">
      <c r="A4" s="18" t="s">
        <v>30</v>
      </c>
      <c r="B4" s="21">
        <v>38641</v>
      </c>
      <c r="C4" s="22">
        <v>20063</v>
      </c>
    </row>
    <row r="5" spans="1:3" outlineLevel="2">
      <c r="A5" s="18" t="s">
        <v>30</v>
      </c>
      <c r="B5" s="21">
        <v>38655</v>
      </c>
      <c r="C5" s="22">
        <v>25567</v>
      </c>
    </row>
    <row r="6" spans="1:3" outlineLevel="1">
      <c r="A6" s="1" t="s">
        <v>257</v>
      </c>
      <c r="B6" s="21"/>
      <c r="C6" s="22">
        <f>SUBTOTAL(9,C2:C5)</f>
        <v>88951</v>
      </c>
    </row>
    <row r="7" spans="1:3" outlineLevel="2">
      <c r="A7" s="18" t="s">
        <v>28</v>
      </c>
      <c r="B7" s="21">
        <v>38614</v>
      </c>
      <c r="C7" s="22">
        <v>23853</v>
      </c>
    </row>
    <row r="8" spans="1:3" outlineLevel="2">
      <c r="A8" s="18" t="s">
        <v>28</v>
      </c>
      <c r="B8" s="21">
        <v>38637</v>
      </c>
      <c r="C8" s="22">
        <v>17592</v>
      </c>
    </row>
    <row r="9" spans="1:3" outlineLevel="2">
      <c r="A9" s="18" t="s">
        <v>28</v>
      </c>
      <c r="B9" s="21">
        <v>38655</v>
      </c>
      <c r="C9" s="22">
        <v>18827</v>
      </c>
    </row>
    <row r="10" spans="1:3" outlineLevel="1">
      <c r="A10" s="1" t="s">
        <v>258</v>
      </c>
      <c r="B10" s="21"/>
      <c r="C10" s="22">
        <f>SUBTOTAL(9,C7:C9)</f>
        <v>60272</v>
      </c>
    </row>
    <row r="11" spans="1:3" outlineLevel="2">
      <c r="A11" s="18" t="s">
        <v>31</v>
      </c>
      <c r="B11" s="21">
        <v>38600</v>
      </c>
      <c r="C11" s="22">
        <v>20839</v>
      </c>
    </row>
    <row r="12" spans="1:3" outlineLevel="2">
      <c r="A12" s="18" t="s">
        <v>31</v>
      </c>
      <c r="B12" s="21">
        <v>38646</v>
      </c>
      <c r="C12" s="22">
        <v>10382</v>
      </c>
    </row>
    <row r="13" spans="1:3" outlineLevel="2">
      <c r="A13" s="18" t="s">
        <v>31</v>
      </c>
      <c r="B13" s="21">
        <v>38665</v>
      </c>
      <c r="C13" s="22">
        <v>18027</v>
      </c>
    </row>
    <row r="14" spans="1:3" outlineLevel="1">
      <c r="A14" s="1" t="s">
        <v>259</v>
      </c>
      <c r="B14" s="21"/>
      <c r="C14" s="22">
        <f>SUBTOTAL(9,C11:C13)</f>
        <v>49248</v>
      </c>
    </row>
    <row r="15" spans="1:3" outlineLevel="2">
      <c r="A15" s="18" t="s">
        <v>25</v>
      </c>
      <c r="B15" s="21">
        <v>38604</v>
      </c>
      <c r="C15" s="22">
        <v>24352</v>
      </c>
    </row>
    <row r="16" spans="1:3" outlineLevel="2">
      <c r="A16" s="18" t="s">
        <v>25</v>
      </c>
      <c r="B16" s="21">
        <v>38629</v>
      </c>
      <c r="C16" s="22">
        <v>14817</v>
      </c>
    </row>
    <row r="17" spans="1:3" outlineLevel="2">
      <c r="A17" s="18" t="s">
        <v>25</v>
      </c>
      <c r="B17" s="21">
        <v>38642</v>
      </c>
      <c r="C17" s="22">
        <v>18265</v>
      </c>
    </row>
    <row r="18" spans="1:3" outlineLevel="1">
      <c r="A18" s="1" t="s">
        <v>260</v>
      </c>
      <c r="B18" s="21"/>
      <c r="C18" s="22">
        <f>SUBTOTAL(9,C15:C17)</f>
        <v>57434</v>
      </c>
    </row>
    <row r="19" spans="1:3" outlineLevel="2">
      <c r="A19" s="18" t="s">
        <v>27</v>
      </c>
      <c r="B19" s="21">
        <v>38636</v>
      </c>
      <c r="C19" s="22">
        <v>17930</v>
      </c>
    </row>
    <row r="20" spans="1:3" outlineLevel="2">
      <c r="A20" s="18" t="s">
        <v>27</v>
      </c>
      <c r="B20" s="21">
        <v>38707</v>
      </c>
      <c r="C20" s="22">
        <v>13415</v>
      </c>
    </row>
    <row r="21" spans="1:3" outlineLevel="1">
      <c r="A21" s="1" t="s">
        <v>261</v>
      </c>
      <c r="B21" s="21"/>
      <c r="C21" s="22">
        <f>SUBTOTAL(9,C19:C20)</f>
        <v>31345</v>
      </c>
    </row>
    <row r="22" spans="1:3" outlineLevel="2">
      <c r="A22" s="18" t="s">
        <v>29</v>
      </c>
      <c r="B22" s="21">
        <v>38655</v>
      </c>
      <c r="C22" s="22">
        <v>27933</v>
      </c>
    </row>
    <row r="23" spans="1:3" outlineLevel="2">
      <c r="A23" s="18" t="s">
        <v>29</v>
      </c>
      <c r="B23" s="21">
        <v>38659</v>
      </c>
      <c r="C23" s="22">
        <v>21284</v>
      </c>
    </row>
    <row r="24" spans="1:3" outlineLevel="2">
      <c r="A24" s="18" t="s">
        <v>29</v>
      </c>
      <c r="B24" s="21">
        <v>38701</v>
      </c>
      <c r="C24" s="22">
        <v>13287</v>
      </c>
    </row>
    <row r="25" spans="1:3" outlineLevel="1">
      <c r="A25" s="1" t="s">
        <v>262</v>
      </c>
      <c r="B25" s="21"/>
      <c r="C25" s="22">
        <f>SUBTOTAL(9,C22:C24)</f>
        <v>62504</v>
      </c>
    </row>
    <row r="26" spans="1:3" outlineLevel="2">
      <c r="A26" s="18" t="s">
        <v>26</v>
      </c>
      <c r="B26" s="21">
        <v>38612</v>
      </c>
      <c r="C26" s="22">
        <v>24059</v>
      </c>
    </row>
    <row r="27" spans="1:3" outlineLevel="2">
      <c r="A27" s="18" t="s">
        <v>26</v>
      </c>
      <c r="B27" s="21">
        <v>38627</v>
      </c>
      <c r="C27" s="22">
        <v>21214</v>
      </c>
    </row>
    <row r="28" spans="1:3" outlineLevel="2">
      <c r="A28" s="18" t="s">
        <v>26</v>
      </c>
      <c r="B28" s="21">
        <v>38666</v>
      </c>
      <c r="C28" s="22">
        <v>12519</v>
      </c>
    </row>
    <row r="29" spans="1:3" outlineLevel="1">
      <c r="A29" s="1" t="s">
        <v>263</v>
      </c>
      <c r="B29" s="21"/>
      <c r="C29" s="22">
        <f>SUBTOTAL(9,C26:C28)</f>
        <v>57792</v>
      </c>
    </row>
    <row r="30" spans="1:3">
      <c r="A30" s="1" t="s">
        <v>23</v>
      </c>
      <c r="B30" s="21"/>
      <c r="C30" s="22">
        <f>SUBTOTAL(9,C2:C28)</f>
        <v>407546</v>
      </c>
    </row>
    <row r="31" spans="1:3">
      <c r="A31" s="84"/>
      <c r="B31" s="84"/>
    </row>
  </sheetData>
  <mergeCells count="1">
    <mergeCell ref="A31:B31"/>
  </mergeCells>
  <phoneticPr fontId="0" type="noConversion"/>
  <conditionalFormatting sqref="A1:C1">
    <cfRule type="expression" dxfId="7" priority="1" stopIfTrue="1">
      <formula>AND($C1=SUMIF($A$1:$A$28,$A1,$C$1:$C$28),$A1&lt;&gt;$A2)</formula>
    </cfRule>
  </conditionalFormatting>
  <conditionalFormatting sqref="A2:C30">
    <cfRule type="expression" dxfId="6" priority="2" stopIfTrue="1">
      <formula>ISNUMBER(FIND("rgebnis",$A2))</formula>
    </cfRule>
  </conditionalFormatting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15"/>
  <sheetViews>
    <sheetView showGridLines="0" zoomScaleNormal="100" workbookViewId="0">
      <selection activeCell="A3" sqref="A3"/>
    </sheetView>
  </sheetViews>
  <sheetFormatPr baseColWidth="10" defaultRowHeight="12.75"/>
  <cols>
    <col min="1" max="1" width="14.42578125" customWidth="1"/>
    <col min="2" max="4" width="14.28515625" customWidth="1"/>
    <col min="5" max="5" width="2.28515625" customWidth="1"/>
  </cols>
  <sheetData>
    <row r="1" spans="1:4" ht="15">
      <c r="A1" s="10" t="s">
        <v>281</v>
      </c>
    </row>
    <row r="3" spans="1:4">
      <c r="A3" s="4"/>
      <c r="B3" s="75" t="s">
        <v>22</v>
      </c>
      <c r="C3" s="75" t="s">
        <v>278</v>
      </c>
      <c r="D3" s="75" t="s">
        <v>279</v>
      </c>
    </row>
    <row r="4" spans="1:4">
      <c r="A4" s="76" t="s">
        <v>266</v>
      </c>
      <c r="B4" s="77">
        <f ca="1">RANDBETWEEN(1000,10000)</f>
        <v>5483</v>
      </c>
      <c r="C4" s="77">
        <f t="shared" ref="C4:C15" ca="1" si="0">RANDBETWEEN(500,8000)</f>
        <v>5454</v>
      </c>
      <c r="D4" s="78">
        <f ca="1">B4-C4</f>
        <v>29</v>
      </c>
    </row>
    <row r="5" spans="1:4">
      <c r="A5" s="76" t="s">
        <v>267</v>
      </c>
      <c r="B5" s="77">
        <f t="shared" ref="B5:B15" ca="1" si="1">RANDBETWEEN(1000,10000)</f>
        <v>9687</v>
      </c>
      <c r="C5" s="77">
        <f t="shared" ca="1" si="0"/>
        <v>7075</v>
      </c>
      <c r="D5" s="78">
        <f t="shared" ref="D5:D15" ca="1" si="2">B5-C5</f>
        <v>2612</v>
      </c>
    </row>
    <row r="6" spans="1:4">
      <c r="A6" s="76" t="s">
        <v>268</v>
      </c>
      <c r="B6" s="77">
        <f t="shared" ca="1" si="1"/>
        <v>2630</v>
      </c>
      <c r="C6" s="77">
        <f t="shared" ca="1" si="0"/>
        <v>6901</v>
      </c>
      <c r="D6" s="78">
        <f t="shared" ca="1" si="2"/>
        <v>-4271</v>
      </c>
    </row>
    <row r="7" spans="1:4">
      <c r="A7" s="76" t="s">
        <v>269</v>
      </c>
      <c r="B7" s="77">
        <f t="shared" ca="1" si="1"/>
        <v>4627</v>
      </c>
      <c r="C7" s="77">
        <f t="shared" ca="1" si="0"/>
        <v>2293</v>
      </c>
      <c r="D7" s="78">
        <f t="shared" ca="1" si="2"/>
        <v>2334</v>
      </c>
    </row>
    <row r="8" spans="1:4">
      <c r="A8" s="76" t="s">
        <v>270</v>
      </c>
      <c r="B8" s="77">
        <f t="shared" ca="1" si="1"/>
        <v>5058</v>
      </c>
      <c r="C8" s="77">
        <f t="shared" ca="1" si="0"/>
        <v>4392</v>
      </c>
      <c r="D8" s="78">
        <f t="shared" ca="1" si="2"/>
        <v>666</v>
      </c>
    </row>
    <row r="9" spans="1:4">
      <c r="A9" s="76" t="s">
        <v>271</v>
      </c>
      <c r="B9" s="77">
        <f t="shared" ca="1" si="1"/>
        <v>2632</v>
      </c>
      <c r="C9" s="77">
        <f t="shared" ca="1" si="0"/>
        <v>5028</v>
      </c>
      <c r="D9" s="78">
        <f t="shared" ca="1" si="2"/>
        <v>-2396</v>
      </c>
    </row>
    <row r="10" spans="1:4">
      <c r="A10" s="76" t="s">
        <v>272</v>
      </c>
      <c r="B10" s="77">
        <f t="shared" ca="1" si="1"/>
        <v>3405</v>
      </c>
      <c r="C10" s="77">
        <f t="shared" ca="1" si="0"/>
        <v>2867</v>
      </c>
      <c r="D10" s="78">
        <f t="shared" ca="1" si="2"/>
        <v>538</v>
      </c>
    </row>
    <row r="11" spans="1:4">
      <c r="A11" s="76" t="s">
        <v>273</v>
      </c>
      <c r="B11" s="77">
        <f t="shared" ca="1" si="1"/>
        <v>7671</v>
      </c>
      <c r="C11" s="77">
        <f t="shared" ca="1" si="0"/>
        <v>2611</v>
      </c>
      <c r="D11" s="78">
        <f t="shared" ca="1" si="2"/>
        <v>5060</v>
      </c>
    </row>
    <row r="12" spans="1:4">
      <c r="A12" s="76" t="s">
        <v>274</v>
      </c>
      <c r="B12" s="77">
        <f t="shared" ca="1" si="1"/>
        <v>7120</v>
      </c>
      <c r="C12" s="77">
        <f t="shared" ca="1" si="0"/>
        <v>1369</v>
      </c>
      <c r="D12" s="78">
        <f t="shared" ca="1" si="2"/>
        <v>5751</v>
      </c>
    </row>
    <row r="13" spans="1:4">
      <c r="A13" s="76" t="s">
        <v>275</v>
      </c>
      <c r="B13" s="77">
        <f t="shared" ca="1" si="1"/>
        <v>3087</v>
      </c>
      <c r="C13" s="77">
        <f t="shared" ca="1" si="0"/>
        <v>576</v>
      </c>
      <c r="D13" s="78">
        <f t="shared" ca="1" si="2"/>
        <v>2511</v>
      </c>
    </row>
    <row r="14" spans="1:4">
      <c r="A14" s="76" t="s">
        <v>276</v>
      </c>
      <c r="B14" s="77">
        <f t="shared" ca="1" si="1"/>
        <v>3703</v>
      </c>
      <c r="C14" s="77">
        <f t="shared" ca="1" si="0"/>
        <v>6852</v>
      </c>
      <c r="D14" s="78">
        <f t="shared" ca="1" si="2"/>
        <v>-3149</v>
      </c>
    </row>
    <row r="15" spans="1:4">
      <c r="A15" s="76" t="s">
        <v>277</v>
      </c>
      <c r="B15" s="77">
        <f t="shared" ca="1" si="1"/>
        <v>2121</v>
      </c>
      <c r="C15" s="77">
        <f t="shared" ca="1" si="0"/>
        <v>1006</v>
      </c>
      <c r="D15" s="78">
        <f t="shared" ca="1" si="2"/>
        <v>1115</v>
      </c>
    </row>
  </sheetData>
  <conditionalFormatting sqref="B4:B15">
    <cfRule type="dataBar" priority="3">
      <dataBar>
        <cfvo type="min" val="0"/>
        <cfvo type="max" val="0"/>
        <color rgb="FF63C384"/>
      </dataBar>
    </cfRule>
  </conditionalFormatting>
  <conditionalFormatting sqref="C4:C15">
    <cfRule type="dataBar" priority="2">
      <dataBar>
        <cfvo type="min" val="0"/>
        <cfvo type="max" val="0"/>
        <color rgb="FFFF555A"/>
      </dataBar>
    </cfRule>
  </conditionalFormatting>
  <conditionalFormatting sqref="D4:D15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M41"/>
  <sheetViews>
    <sheetView showGridLines="0" zoomScaleNormal="100" workbookViewId="0">
      <selection activeCell="B2" sqref="B2"/>
    </sheetView>
  </sheetViews>
  <sheetFormatPr baseColWidth="10" defaultRowHeight="12.75"/>
  <cols>
    <col min="1" max="1" width="1.85546875" customWidth="1"/>
    <col min="2" max="2" width="13.7109375" customWidth="1"/>
    <col min="3" max="3" width="2" customWidth="1"/>
    <col min="4" max="6" width="12.7109375" customWidth="1"/>
    <col min="7" max="7" width="13.42578125" customWidth="1"/>
    <col min="8" max="10" width="12.7109375" customWidth="1"/>
    <col min="11" max="11" width="13.7109375" customWidth="1"/>
    <col min="12" max="12" width="2" customWidth="1"/>
    <col min="15" max="15" width="14.42578125" customWidth="1"/>
  </cols>
  <sheetData>
    <row r="2" spans="2:13">
      <c r="B2" s="17" t="s">
        <v>16</v>
      </c>
      <c r="D2" s="6" t="s">
        <v>21</v>
      </c>
      <c r="K2" s="17" t="s">
        <v>16</v>
      </c>
      <c r="M2" s="6" t="s">
        <v>21</v>
      </c>
    </row>
    <row r="3" spans="2:13">
      <c r="B3" s="11">
        <v>39783</v>
      </c>
      <c r="K3" s="11">
        <v>39783</v>
      </c>
    </row>
    <row r="4" spans="2:13">
      <c r="B4" s="11">
        <v>39784</v>
      </c>
      <c r="K4" s="11">
        <v>39784</v>
      </c>
    </row>
    <row r="5" spans="2:13">
      <c r="B5" s="11">
        <v>39785</v>
      </c>
      <c r="K5" s="11">
        <v>39785</v>
      </c>
    </row>
    <row r="6" spans="2:13">
      <c r="B6" s="11">
        <v>39786</v>
      </c>
      <c r="K6" s="11">
        <v>39786</v>
      </c>
    </row>
    <row r="7" spans="2:13">
      <c r="B7" s="11">
        <v>39787</v>
      </c>
      <c r="K7" s="11">
        <v>39787</v>
      </c>
    </row>
    <row r="8" spans="2:13">
      <c r="B8" s="11">
        <v>39788</v>
      </c>
      <c r="K8" s="11">
        <v>39788</v>
      </c>
    </row>
    <row r="9" spans="2:13">
      <c r="B9" s="11">
        <v>39789</v>
      </c>
      <c r="K9" s="11">
        <v>39789</v>
      </c>
    </row>
    <row r="10" spans="2:13">
      <c r="B10" s="11">
        <v>39790</v>
      </c>
      <c r="K10" s="11">
        <v>39790</v>
      </c>
    </row>
    <row r="11" spans="2:13">
      <c r="B11" s="11">
        <v>39791</v>
      </c>
      <c r="K11" s="11">
        <v>39791</v>
      </c>
    </row>
    <row r="12" spans="2:13">
      <c r="B12" s="11">
        <v>39792</v>
      </c>
      <c r="K12" s="11">
        <v>39792</v>
      </c>
    </row>
    <row r="13" spans="2:13">
      <c r="B13" s="11">
        <v>39793</v>
      </c>
      <c r="K13" s="11">
        <v>39793</v>
      </c>
    </row>
    <row r="14" spans="2:13">
      <c r="B14" s="11">
        <v>39794</v>
      </c>
      <c r="K14" s="11">
        <v>39794</v>
      </c>
    </row>
    <row r="15" spans="2:13">
      <c r="B15" s="11">
        <v>39795</v>
      </c>
      <c r="K15" s="11">
        <v>39795</v>
      </c>
    </row>
    <row r="16" spans="2:13">
      <c r="B16" s="11">
        <v>39796</v>
      </c>
      <c r="K16" s="11">
        <v>39796</v>
      </c>
    </row>
    <row r="17" spans="2:11">
      <c r="B17" s="11">
        <v>39797</v>
      </c>
      <c r="K17" s="11">
        <v>39797</v>
      </c>
    </row>
    <row r="18" spans="2:11">
      <c r="B18" s="11">
        <v>39798</v>
      </c>
      <c r="K18" s="11">
        <v>39798</v>
      </c>
    </row>
    <row r="19" spans="2:11">
      <c r="B19" s="11">
        <v>39799</v>
      </c>
      <c r="K19" s="11">
        <v>39799</v>
      </c>
    </row>
    <row r="20" spans="2:11">
      <c r="B20" s="11">
        <v>39800</v>
      </c>
      <c r="K20" s="11">
        <v>39800</v>
      </c>
    </row>
    <row r="21" spans="2:11">
      <c r="B21" s="11">
        <v>39801</v>
      </c>
      <c r="K21" s="11">
        <v>39801</v>
      </c>
    </row>
    <row r="22" spans="2:11">
      <c r="B22" s="11">
        <v>39802</v>
      </c>
      <c r="K22" s="11">
        <v>39802</v>
      </c>
    </row>
    <row r="23" spans="2:11">
      <c r="B23" s="11">
        <v>39803</v>
      </c>
      <c r="K23" s="11">
        <v>39803</v>
      </c>
    </row>
    <row r="24" spans="2:11">
      <c r="B24" s="11">
        <v>39804</v>
      </c>
      <c r="K24" s="11">
        <v>39804</v>
      </c>
    </row>
    <row r="25" spans="2:11">
      <c r="B25" s="11">
        <v>39805</v>
      </c>
      <c r="K25" s="11">
        <v>39805</v>
      </c>
    </row>
    <row r="26" spans="2:11">
      <c r="B26" s="11">
        <v>39806</v>
      </c>
      <c r="G26" s="16" t="s">
        <v>20</v>
      </c>
      <c r="K26" s="11">
        <v>39806</v>
      </c>
    </row>
    <row r="27" spans="2:11">
      <c r="B27" s="11">
        <v>39807</v>
      </c>
      <c r="G27" s="14">
        <v>39788</v>
      </c>
      <c r="K27" s="11">
        <v>39807</v>
      </c>
    </row>
    <row r="28" spans="2:11">
      <c r="B28" s="11">
        <v>39808</v>
      </c>
      <c r="G28" s="14">
        <v>39807</v>
      </c>
      <c r="K28" s="11">
        <v>39808</v>
      </c>
    </row>
    <row r="29" spans="2:11">
      <c r="B29" s="11">
        <v>39809</v>
      </c>
      <c r="G29" s="14">
        <v>39808</v>
      </c>
      <c r="K29" s="11">
        <v>39809</v>
      </c>
    </row>
    <row r="30" spans="2:11">
      <c r="B30" s="11">
        <v>39810</v>
      </c>
      <c r="G30" s="14">
        <v>39814</v>
      </c>
      <c r="K30" s="11">
        <v>39810</v>
      </c>
    </row>
    <row r="31" spans="2:11">
      <c r="B31" s="11">
        <v>39811</v>
      </c>
      <c r="G31" s="15">
        <v>39819</v>
      </c>
      <c r="K31" s="11">
        <v>39811</v>
      </c>
    </row>
    <row r="32" spans="2:11">
      <c r="B32" s="11">
        <v>39812</v>
      </c>
      <c r="K32" s="11">
        <v>39812</v>
      </c>
    </row>
    <row r="33" spans="2:11">
      <c r="B33" s="11">
        <v>39813</v>
      </c>
      <c r="K33" s="11">
        <v>39813</v>
      </c>
    </row>
    <row r="34" spans="2:11">
      <c r="B34" s="11">
        <v>39814</v>
      </c>
      <c r="K34" s="11">
        <v>39814</v>
      </c>
    </row>
    <row r="35" spans="2:11">
      <c r="B35" s="11">
        <v>39815</v>
      </c>
      <c r="K35" s="11">
        <v>39815</v>
      </c>
    </row>
    <row r="36" spans="2:11">
      <c r="B36" s="11">
        <v>39816</v>
      </c>
      <c r="K36" s="11">
        <v>39816</v>
      </c>
    </row>
    <row r="37" spans="2:11">
      <c r="B37" s="11">
        <v>39817</v>
      </c>
      <c r="K37" s="11">
        <v>39817</v>
      </c>
    </row>
    <row r="38" spans="2:11">
      <c r="B38" s="11">
        <v>39818</v>
      </c>
      <c r="K38" s="11">
        <v>39818</v>
      </c>
    </row>
    <row r="39" spans="2:11">
      <c r="B39" s="11">
        <v>39819</v>
      </c>
      <c r="K39" s="11">
        <v>39819</v>
      </c>
    </row>
    <row r="40" spans="2:11">
      <c r="B40" s="11">
        <v>39820</v>
      </c>
      <c r="K40" s="11">
        <v>39820</v>
      </c>
    </row>
    <row r="41" spans="2:11">
      <c r="B41" s="11">
        <v>39821</v>
      </c>
      <c r="K41" s="11">
        <v>39821</v>
      </c>
    </row>
  </sheetData>
  <phoneticPr fontId="0" type="noConversion"/>
  <conditionalFormatting sqref="B3:B41">
    <cfRule type="expression" dxfId="27" priority="1" stopIfTrue="1">
      <formula>OR(WEEKDAY(B3)=1,WEEKDAY(B3)=7)</formula>
    </cfRule>
    <cfRule type="expression" dxfId="26" priority="2" stopIfTrue="1">
      <formula>ISNUMBER(MATCH(B3,FreieTage,0))</formula>
    </cfRule>
  </conditionalFormatting>
  <conditionalFormatting sqref="K3:K41">
    <cfRule type="expression" dxfId="25" priority="3" stopIfTrue="1">
      <formula>ISNUMBER(MATCH(K3,FreieTage,0))</formula>
    </cfRule>
    <cfRule type="expression" dxfId="24" priority="4" stopIfTrue="1">
      <formula>OR(WEEKDAY(K3)=1,WEEKDAY(K3)=7)</formula>
    </cfRule>
  </conditionalFormatting>
  <pageMargins left="0.78740157499999996" right="0.78740157499999996" top="0.984251969" bottom="0.984251969" header="0.4921259845" footer="0.4921259845"/>
  <pageSetup paperSize="9" orientation="portrait" horizontalDpi="0" verticalDpi="196" copies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F21"/>
  <sheetViews>
    <sheetView workbookViewId="0">
      <selection activeCell="B2" sqref="B2"/>
    </sheetView>
  </sheetViews>
  <sheetFormatPr baseColWidth="10" defaultRowHeight="12.75"/>
  <cols>
    <col min="1" max="1" width="3" customWidth="1"/>
    <col min="2" max="2" width="46.28515625" customWidth="1"/>
    <col min="3" max="3" width="3.7109375" customWidth="1"/>
    <col min="5" max="5" width="58.85546875" customWidth="1"/>
  </cols>
  <sheetData>
    <row r="1" spans="2:5" ht="13.5" thickBot="1"/>
    <row r="2" spans="2:5" ht="13.5" thickBot="1">
      <c r="B2" s="29" t="s">
        <v>34</v>
      </c>
    </row>
    <row r="3" spans="2:5">
      <c r="B3" s="25" t="s">
        <v>37</v>
      </c>
    </row>
    <row r="4" spans="2:5">
      <c r="B4" s="25" t="s">
        <v>37</v>
      </c>
    </row>
    <row r="5" spans="2:5">
      <c r="B5" s="25" t="s">
        <v>37</v>
      </c>
      <c r="D5" s="18" t="s">
        <v>45</v>
      </c>
    </row>
    <row r="6" spans="2:5">
      <c r="B6" s="25" t="s">
        <v>37</v>
      </c>
      <c r="D6" s="6" t="s">
        <v>44</v>
      </c>
      <c r="E6" s="28" t="s">
        <v>284</v>
      </c>
    </row>
    <row r="7" spans="2:5" ht="13.5" thickBot="1">
      <c r="B7" s="26" t="s">
        <v>37</v>
      </c>
    </row>
    <row r="8" spans="2:5" ht="13.5" thickBot="1"/>
    <row r="9" spans="2:5" ht="13.5" thickBot="1">
      <c r="B9" s="29" t="s">
        <v>35</v>
      </c>
    </row>
    <row r="10" spans="2:5">
      <c r="B10" s="23" t="s">
        <v>37</v>
      </c>
    </row>
    <row r="11" spans="2:5">
      <c r="B11" s="23" t="s">
        <v>38</v>
      </c>
    </row>
    <row r="12" spans="2:5">
      <c r="B12" s="23" t="s">
        <v>39</v>
      </c>
      <c r="D12" s="18" t="s">
        <v>264</v>
      </c>
    </row>
    <row r="13" spans="2:5">
      <c r="B13" s="23" t="s">
        <v>37</v>
      </c>
      <c r="D13" s="6" t="s">
        <v>44</v>
      </c>
      <c r="E13" s="28" t="s">
        <v>282</v>
      </c>
    </row>
    <row r="14" spans="2:5" ht="13.5" thickBot="1">
      <c r="B14" s="24" t="s">
        <v>40</v>
      </c>
    </row>
    <row r="15" spans="2:5" ht="13.5" thickBot="1"/>
    <row r="16" spans="2:5" ht="13.5" thickBot="1">
      <c r="B16" s="29" t="s">
        <v>36</v>
      </c>
    </row>
    <row r="17" spans="2:6">
      <c r="B17" s="23" t="s">
        <v>37</v>
      </c>
    </row>
    <row r="18" spans="2:6">
      <c r="B18" s="23" t="s">
        <v>42</v>
      </c>
      <c r="F18" s="79"/>
    </row>
    <row r="19" spans="2:6">
      <c r="B19" s="23" t="s">
        <v>43</v>
      </c>
      <c r="D19" s="18" t="s">
        <v>41</v>
      </c>
      <c r="F19" s="79"/>
    </row>
    <row r="20" spans="2:6">
      <c r="B20" s="23" t="s">
        <v>38</v>
      </c>
      <c r="D20" s="6" t="s">
        <v>44</v>
      </c>
      <c r="E20" s="28" t="s">
        <v>283</v>
      </c>
      <c r="F20" s="79"/>
    </row>
    <row r="21" spans="2:6" ht="13.5" thickBot="1">
      <c r="B21" s="24" t="s">
        <v>43</v>
      </c>
      <c r="F21" s="79"/>
    </row>
  </sheetData>
  <phoneticPr fontId="0" type="noConversion"/>
  <conditionalFormatting sqref="B10:B14">
    <cfRule type="expression" dxfId="5" priority="2" stopIfTrue="1">
      <formula>COUNTIF($B$10:$B$14,$B$10)&gt;1</formula>
    </cfRule>
  </conditionalFormatting>
  <conditionalFormatting sqref="B3:B7">
    <cfRule type="expression" dxfId="3" priority="1" stopIfTrue="1">
      <formula>COUNTIF($B$3:$B$7,$B$3)=COUNTA($B$3:$B$7)</formula>
    </cfRule>
  </conditionalFormatting>
  <conditionalFormatting sqref="B17:B21">
    <cfRule type="expression" dxfId="4" priority="3" stopIfTrue="1">
      <formula>COUNTIF($B$17:$B$21,B17)&gt;1</formula>
    </cfRule>
  </conditionalFormatting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9"/>
  <sheetViews>
    <sheetView zoomScale="120" workbookViewId="0">
      <selection activeCell="A3" sqref="A3"/>
    </sheetView>
  </sheetViews>
  <sheetFormatPr baseColWidth="10" defaultRowHeight="12.75"/>
  <cols>
    <col min="1" max="1" width="11.140625" customWidth="1"/>
    <col min="2" max="2" width="12.42578125" customWidth="1"/>
    <col min="8" max="8" width="5.7109375" customWidth="1"/>
  </cols>
  <sheetData>
    <row r="1" spans="1:7">
      <c r="A1" s="1" t="s">
        <v>0</v>
      </c>
    </row>
    <row r="3" spans="1:7">
      <c r="A3" s="2" t="s">
        <v>1</v>
      </c>
      <c r="B3" s="3">
        <v>2003</v>
      </c>
      <c r="C3" s="3">
        <v>2004</v>
      </c>
      <c r="D3" s="3">
        <v>2005</v>
      </c>
      <c r="E3" s="3">
        <v>2006</v>
      </c>
      <c r="F3" s="3">
        <v>2007</v>
      </c>
      <c r="G3" s="3">
        <v>2008</v>
      </c>
    </row>
    <row r="4" spans="1:7">
      <c r="A4" s="4" t="s">
        <v>2</v>
      </c>
      <c r="B4" s="5">
        <v>847919</v>
      </c>
      <c r="C4" s="5">
        <v>802800</v>
      </c>
      <c r="D4" s="5">
        <v>485202</v>
      </c>
      <c r="E4" s="5">
        <v>188577</v>
      </c>
      <c r="F4" s="5">
        <v>152628</v>
      </c>
      <c r="G4" s="5">
        <v>232426</v>
      </c>
    </row>
    <row r="5" spans="1:7">
      <c r="A5" s="4" t="s">
        <v>3</v>
      </c>
      <c r="B5" s="5">
        <v>710654</v>
      </c>
      <c r="C5" s="5">
        <v>664802</v>
      </c>
      <c r="D5" s="5">
        <v>587084</v>
      </c>
      <c r="E5" s="5">
        <v>780685</v>
      </c>
      <c r="F5" s="5">
        <v>618273</v>
      </c>
      <c r="G5" s="5">
        <v>188409</v>
      </c>
    </row>
    <row r="6" spans="1:7">
      <c r="A6" s="4" t="s">
        <v>4</v>
      </c>
      <c r="B6" s="5">
        <v>396347</v>
      </c>
      <c r="C6" s="5">
        <v>535543</v>
      </c>
      <c r="D6" s="5">
        <v>159472</v>
      </c>
      <c r="E6" s="5">
        <v>354137</v>
      </c>
      <c r="F6" s="5">
        <v>632883</v>
      </c>
      <c r="G6" s="5">
        <v>379262</v>
      </c>
    </row>
    <row r="7" spans="1:7">
      <c r="A7" s="4" t="s">
        <v>5</v>
      </c>
      <c r="B7" s="5">
        <v>558784</v>
      </c>
      <c r="C7" s="5">
        <v>695357</v>
      </c>
      <c r="D7" s="5">
        <v>633524</v>
      </c>
      <c r="E7" s="5">
        <v>559837</v>
      </c>
      <c r="F7" s="5">
        <v>548559</v>
      </c>
      <c r="G7" s="5">
        <v>631978</v>
      </c>
    </row>
    <row r="8" spans="1:7">
      <c r="A8" s="4" t="s">
        <v>6</v>
      </c>
      <c r="B8" s="5">
        <v>352400</v>
      </c>
      <c r="C8" s="5">
        <v>652646</v>
      </c>
      <c r="D8" s="5">
        <v>216647</v>
      </c>
      <c r="E8" s="5">
        <v>749896</v>
      </c>
      <c r="F8" s="5">
        <v>358148</v>
      </c>
      <c r="G8" s="5">
        <v>834914</v>
      </c>
    </row>
    <row r="9" spans="1:7">
      <c r="A9" s="4" t="s">
        <v>7</v>
      </c>
      <c r="B9" s="5">
        <v>192579</v>
      </c>
      <c r="C9" s="5">
        <v>201340</v>
      </c>
      <c r="D9" s="5">
        <v>560000</v>
      </c>
      <c r="E9" s="5">
        <v>260539</v>
      </c>
      <c r="F9" s="5">
        <v>683464</v>
      </c>
      <c r="G9" s="5">
        <v>375280</v>
      </c>
    </row>
    <row r="10" spans="1:7">
      <c r="A10" s="4" t="s">
        <v>8</v>
      </c>
      <c r="B10" s="5">
        <v>851526</v>
      </c>
      <c r="C10" s="5">
        <v>382802</v>
      </c>
      <c r="D10" s="5">
        <v>431882</v>
      </c>
      <c r="E10" s="5">
        <v>380567</v>
      </c>
      <c r="F10" s="5">
        <v>640104</v>
      </c>
      <c r="G10" s="5">
        <v>580925</v>
      </c>
    </row>
    <row r="11" spans="1:7">
      <c r="A11" s="4" t="s">
        <v>9</v>
      </c>
      <c r="B11" s="5">
        <v>387490</v>
      </c>
      <c r="C11" s="5">
        <v>239883</v>
      </c>
      <c r="D11" s="5">
        <v>226285</v>
      </c>
      <c r="E11" s="5">
        <v>524396</v>
      </c>
      <c r="F11" s="5">
        <v>424771</v>
      </c>
      <c r="G11" s="5">
        <v>109108</v>
      </c>
    </row>
    <row r="12" spans="1:7">
      <c r="A12" s="4" t="s">
        <v>10</v>
      </c>
      <c r="B12" s="5">
        <v>135889</v>
      </c>
      <c r="C12" s="5">
        <v>189133</v>
      </c>
      <c r="D12" s="5">
        <v>318886</v>
      </c>
      <c r="E12" s="5">
        <v>146005</v>
      </c>
      <c r="F12" s="5">
        <v>747328</v>
      </c>
      <c r="G12" s="5">
        <v>471613</v>
      </c>
    </row>
    <row r="13" spans="1:7">
      <c r="A13" s="4" t="s">
        <v>11</v>
      </c>
      <c r="B13" s="5">
        <v>329809</v>
      </c>
      <c r="C13" s="5">
        <v>386825</v>
      </c>
      <c r="D13" s="5">
        <v>865007</v>
      </c>
      <c r="E13" s="5">
        <v>340281</v>
      </c>
      <c r="F13" s="5">
        <v>453471</v>
      </c>
      <c r="G13" s="5">
        <v>428973</v>
      </c>
    </row>
    <row r="14" spans="1:7">
      <c r="A14" s="4" t="s">
        <v>12</v>
      </c>
      <c r="B14" s="5">
        <v>117222</v>
      </c>
      <c r="C14" s="5">
        <v>160589</v>
      </c>
      <c r="D14" s="5">
        <v>198056</v>
      </c>
      <c r="E14" s="5">
        <v>879868</v>
      </c>
      <c r="F14" s="5">
        <v>710976</v>
      </c>
      <c r="G14" s="5">
        <v>265116</v>
      </c>
    </row>
    <row r="15" spans="1:7">
      <c r="A15" s="4" t="s">
        <v>13</v>
      </c>
      <c r="B15" s="5">
        <v>123608</v>
      </c>
      <c r="C15" s="5">
        <v>843000</v>
      </c>
      <c r="D15" s="5">
        <v>214100</v>
      </c>
      <c r="E15" s="5">
        <v>259151</v>
      </c>
      <c r="F15" s="5">
        <v>213288</v>
      </c>
      <c r="G15" s="5">
        <v>325060</v>
      </c>
    </row>
    <row r="16" spans="1:7">
      <c r="A16" s="4" t="s">
        <v>14</v>
      </c>
      <c r="B16" s="5">
        <v>552060</v>
      </c>
      <c r="C16" s="5">
        <v>274995</v>
      </c>
      <c r="D16" s="5">
        <v>425132</v>
      </c>
      <c r="E16" s="5">
        <v>841377</v>
      </c>
      <c r="F16" s="5">
        <v>676841</v>
      </c>
      <c r="G16" s="5">
        <v>309595</v>
      </c>
    </row>
    <row r="17" spans="1:7">
      <c r="A17" s="4" t="s">
        <v>15</v>
      </c>
      <c r="B17" s="5">
        <v>610516</v>
      </c>
      <c r="C17" s="5">
        <v>279053</v>
      </c>
      <c r="D17" s="5">
        <v>829739</v>
      </c>
      <c r="E17" s="5">
        <v>743316</v>
      </c>
      <c r="F17" s="5">
        <v>567779</v>
      </c>
      <c r="G17" s="5">
        <v>763007</v>
      </c>
    </row>
    <row r="19" spans="1:7">
      <c r="A19" s="6" t="s">
        <v>33</v>
      </c>
    </row>
  </sheetData>
  <phoneticPr fontId="0" type="noConversion"/>
  <conditionalFormatting sqref="B4:G17">
    <cfRule type="expression" dxfId="23" priority="1" stopIfTrue="1">
      <formula>B4&lt;&gt;INDIRECT(ADDRESS(ROW(B4),COLUMN(B4),TRUE,TRUE,"Unfall1"))</formula>
    </cfRule>
  </conditionalFormatting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9"/>
  <sheetViews>
    <sheetView zoomScale="120" workbookViewId="0">
      <selection activeCell="A3" sqref="A3"/>
    </sheetView>
  </sheetViews>
  <sheetFormatPr baseColWidth="10" defaultRowHeight="12.75"/>
  <cols>
    <col min="1" max="1" width="11.140625" customWidth="1"/>
    <col min="8" max="8" width="5.7109375" customWidth="1"/>
  </cols>
  <sheetData>
    <row r="1" spans="1:7">
      <c r="A1" s="1" t="s">
        <v>0</v>
      </c>
    </row>
    <row r="3" spans="1:7">
      <c r="A3" s="7" t="s">
        <v>1</v>
      </c>
      <c r="B3" s="8">
        <v>2003</v>
      </c>
      <c r="C3" s="8">
        <v>2004</v>
      </c>
      <c r="D3" s="8">
        <v>2005</v>
      </c>
      <c r="E3" s="8">
        <v>2006</v>
      </c>
      <c r="F3" s="8">
        <v>2007</v>
      </c>
      <c r="G3" s="8">
        <v>2008</v>
      </c>
    </row>
    <row r="4" spans="1:7">
      <c r="A4" s="4" t="s">
        <v>2</v>
      </c>
      <c r="B4" s="5">
        <v>847919</v>
      </c>
      <c r="C4" s="5">
        <v>802800</v>
      </c>
      <c r="D4" s="5">
        <v>485202</v>
      </c>
      <c r="E4" s="5">
        <v>188577</v>
      </c>
      <c r="F4" s="5">
        <v>152630</v>
      </c>
      <c r="G4" s="5">
        <v>232426</v>
      </c>
    </row>
    <row r="5" spans="1:7">
      <c r="A5" s="4" t="s">
        <v>3</v>
      </c>
      <c r="B5" s="5">
        <v>710654</v>
      </c>
      <c r="C5" s="5">
        <v>664802</v>
      </c>
      <c r="D5" s="5">
        <v>587084</v>
      </c>
      <c r="E5" s="5">
        <v>780685</v>
      </c>
      <c r="F5" s="5">
        <v>618273</v>
      </c>
      <c r="G5" s="5">
        <v>188409</v>
      </c>
    </row>
    <row r="6" spans="1:7">
      <c r="A6" s="4" t="s">
        <v>4</v>
      </c>
      <c r="B6" s="5">
        <v>396347</v>
      </c>
      <c r="C6" s="5">
        <v>535543</v>
      </c>
      <c r="D6" s="5">
        <v>159472</v>
      </c>
      <c r="E6" s="5">
        <v>354137</v>
      </c>
      <c r="F6" s="5">
        <v>632883</v>
      </c>
      <c r="G6" s="5">
        <v>379262</v>
      </c>
    </row>
    <row r="7" spans="1:7">
      <c r="A7" s="4" t="s">
        <v>5</v>
      </c>
      <c r="B7" s="5">
        <v>558785</v>
      </c>
      <c r="C7" s="5">
        <v>695357</v>
      </c>
      <c r="D7" s="5">
        <v>633524</v>
      </c>
      <c r="E7" s="5">
        <v>559837</v>
      </c>
      <c r="F7" s="5">
        <v>548559</v>
      </c>
      <c r="G7" s="5">
        <v>631978</v>
      </c>
    </row>
    <row r="8" spans="1:7">
      <c r="A8" s="4" t="s">
        <v>6</v>
      </c>
      <c r="B8" s="5">
        <v>352400</v>
      </c>
      <c r="C8" s="5">
        <v>652646</v>
      </c>
      <c r="D8" s="5">
        <v>216647</v>
      </c>
      <c r="E8" s="5">
        <v>749896</v>
      </c>
      <c r="F8" s="5">
        <v>358148</v>
      </c>
      <c r="G8" s="5">
        <v>834914</v>
      </c>
    </row>
    <row r="9" spans="1:7">
      <c r="A9" s="4" t="s">
        <v>7</v>
      </c>
      <c r="B9" s="5">
        <v>192579</v>
      </c>
      <c r="C9" s="5">
        <v>201340</v>
      </c>
      <c r="D9" s="5">
        <v>540947</v>
      </c>
      <c r="E9" s="5">
        <v>260539</v>
      </c>
      <c r="F9" s="5">
        <v>683464</v>
      </c>
      <c r="G9" s="5">
        <v>375280</v>
      </c>
    </row>
    <row r="10" spans="1:7">
      <c r="A10" s="4" t="s">
        <v>8</v>
      </c>
      <c r="B10" s="5">
        <v>851526</v>
      </c>
      <c r="C10" s="5">
        <v>382802</v>
      </c>
      <c r="D10" s="5">
        <v>431882</v>
      </c>
      <c r="E10" s="5">
        <v>380567</v>
      </c>
      <c r="F10" s="5">
        <v>640105</v>
      </c>
      <c r="G10" s="5">
        <v>580925</v>
      </c>
    </row>
    <row r="11" spans="1:7">
      <c r="A11" s="4" t="s">
        <v>9</v>
      </c>
      <c r="B11" s="5">
        <v>387490</v>
      </c>
      <c r="C11" s="5">
        <v>239883</v>
      </c>
      <c r="D11" s="5">
        <v>226285</v>
      </c>
      <c r="E11" s="5">
        <v>524396</v>
      </c>
      <c r="F11" s="5">
        <v>424770</v>
      </c>
      <c r="G11" s="5">
        <v>109108</v>
      </c>
    </row>
    <row r="12" spans="1:7">
      <c r="A12" s="4" t="s">
        <v>10</v>
      </c>
      <c r="B12" s="5">
        <v>135889</v>
      </c>
      <c r="C12" s="5">
        <v>189133</v>
      </c>
      <c r="D12" s="5">
        <v>318886</v>
      </c>
      <c r="E12" s="5">
        <v>146005</v>
      </c>
      <c r="F12" s="5">
        <v>747328</v>
      </c>
      <c r="G12" s="5">
        <v>471613</v>
      </c>
    </row>
    <row r="13" spans="1:7">
      <c r="A13" s="4" t="s">
        <v>11</v>
      </c>
      <c r="B13" s="5">
        <v>329809</v>
      </c>
      <c r="C13" s="5">
        <v>386825</v>
      </c>
      <c r="D13" s="5">
        <v>865007</v>
      </c>
      <c r="E13" s="5">
        <v>340281</v>
      </c>
      <c r="F13" s="5">
        <v>453471</v>
      </c>
      <c r="G13" s="5">
        <v>428974</v>
      </c>
    </row>
    <row r="14" spans="1:7">
      <c r="A14" s="4" t="s">
        <v>12</v>
      </c>
      <c r="B14" s="5">
        <v>117221</v>
      </c>
      <c r="C14" s="5">
        <v>160589</v>
      </c>
      <c r="D14" s="5">
        <v>198056</v>
      </c>
      <c r="E14" s="5">
        <v>879868</v>
      </c>
      <c r="F14" s="5">
        <v>710976</v>
      </c>
      <c r="G14" s="5">
        <v>265116</v>
      </c>
    </row>
    <row r="15" spans="1:7">
      <c r="A15" s="4" t="s">
        <v>13</v>
      </c>
      <c r="B15" s="5">
        <v>123608</v>
      </c>
      <c r="C15" s="5">
        <v>843000</v>
      </c>
      <c r="D15" s="5">
        <v>214096</v>
      </c>
      <c r="E15" s="5">
        <v>259151</v>
      </c>
      <c r="F15" s="5">
        <v>213288</v>
      </c>
      <c r="G15" s="5">
        <v>325060</v>
      </c>
    </row>
    <row r="16" spans="1:7">
      <c r="A16" s="4" t="s">
        <v>14</v>
      </c>
      <c r="B16" s="5">
        <v>552060</v>
      </c>
      <c r="C16" s="5">
        <v>274995</v>
      </c>
      <c r="D16" s="5">
        <v>425132</v>
      </c>
      <c r="E16" s="5">
        <v>841377</v>
      </c>
      <c r="F16" s="5">
        <v>676841</v>
      </c>
      <c r="G16" s="5">
        <v>309595</v>
      </c>
    </row>
    <row r="17" spans="1:7">
      <c r="A17" s="4" t="s">
        <v>15</v>
      </c>
      <c r="B17" s="5">
        <v>610516</v>
      </c>
      <c r="C17" s="5">
        <v>279053</v>
      </c>
      <c r="D17" s="5">
        <v>829739</v>
      </c>
      <c r="E17" s="5">
        <v>743316</v>
      </c>
      <c r="F17" s="5">
        <v>567779</v>
      </c>
      <c r="G17" s="5">
        <v>763007</v>
      </c>
    </row>
    <row r="19" spans="1:7">
      <c r="A19" s="6" t="s">
        <v>265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4"/>
  <sheetViews>
    <sheetView showGridLines="0" workbookViewId="0"/>
  </sheetViews>
  <sheetFormatPr baseColWidth="10" defaultRowHeight="12.75"/>
  <cols>
    <col min="1" max="1" width="18" customWidth="1"/>
    <col min="2" max="2" width="60.5703125" customWidth="1"/>
    <col min="3" max="3" width="19.85546875" customWidth="1"/>
    <col min="4" max="4" width="19.28515625" customWidth="1"/>
  </cols>
  <sheetData>
    <row r="1" spans="1:4">
      <c r="A1" s="30" t="s">
        <v>46</v>
      </c>
      <c r="B1" s="30" t="s">
        <v>47</v>
      </c>
      <c r="C1" s="31" t="s">
        <v>48</v>
      </c>
      <c r="D1" s="30" t="s">
        <v>49</v>
      </c>
    </row>
    <row r="2" spans="1:4">
      <c r="A2" t="s">
        <v>50</v>
      </c>
      <c r="B2" t="s">
        <v>51</v>
      </c>
      <c r="C2" s="32" t="s">
        <v>52</v>
      </c>
      <c r="D2" t="s">
        <v>53</v>
      </c>
    </row>
    <row r="3" spans="1:4">
      <c r="A3" t="s">
        <v>54</v>
      </c>
      <c r="B3" t="s">
        <v>51</v>
      </c>
      <c r="C3" s="32" t="s">
        <v>52</v>
      </c>
      <c r="D3" t="s">
        <v>53</v>
      </c>
    </row>
    <row r="4" spans="1:4">
      <c r="A4" t="s">
        <v>55</v>
      </c>
      <c r="B4" t="s">
        <v>56</v>
      </c>
      <c r="C4" s="32" t="s">
        <v>52</v>
      </c>
      <c r="D4" t="s">
        <v>53</v>
      </c>
    </row>
    <row r="5" spans="1:4">
      <c r="A5" t="s">
        <v>57</v>
      </c>
      <c r="B5" t="s">
        <v>58</v>
      </c>
      <c r="C5" s="32" t="s">
        <v>52</v>
      </c>
      <c r="D5" t="s">
        <v>53</v>
      </c>
    </row>
    <row r="6" spans="1:4">
      <c r="A6" t="s">
        <v>59</v>
      </c>
      <c r="B6" t="s">
        <v>60</v>
      </c>
      <c r="C6" s="32" t="s">
        <v>52</v>
      </c>
      <c r="D6" t="s">
        <v>53</v>
      </c>
    </row>
    <row r="7" spans="1:4">
      <c r="A7" t="s">
        <v>61</v>
      </c>
      <c r="B7" t="s">
        <v>62</v>
      </c>
      <c r="C7" s="32" t="s">
        <v>52</v>
      </c>
      <c r="D7" t="s">
        <v>63</v>
      </c>
    </row>
    <row r="8" spans="1:4">
      <c r="A8" t="s">
        <v>64</v>
      </c>
      <c r="B8" t="s">
        <v>65</v>
      </c>
      <c r="C8" s="32" t="s">
        <v>52</v>
      </c>
      <c r="D8" t="s">
        <v>63</v>
      </c>
    </row>
    <row r="9" spans="1:4">
      <c r="A9" t="s">
        <v>66</v>
      </c>
      <c r="B9" t="s">
        <v>67</v>
      </c>
      <c r="C9" s="32" t="s">
        <v>52</v>
      </c>
      <c r="D9" t="s">
        <v>53</v>
      </c>
    </row>
    <row r="10" spans="1:4">
      <c r="A10" t="s">
        <v>68</v>
      </c>
      <c r="B10" t="s">
        <v>69</v>
      </c>
      <c r="C10" s="32" t="s">
        <v>52</v>
      </c>
      <c r="D10" t="s">
        <v>53</v>
      </c>
    </row>
    <row r="11" spans="1:4">
      <c r="A11" t="s">
        <v>70</v>
      </c>
      <c r="B11" t="s">
        <v>71</v>
      </c>
      <c r="C11" s="32" t="s">
        <v>52</v>
      </c>
      <c r="D11" t="s">
        <v>53</v>
      </c>
    </row>
    <row r="12" spans="1:4">
      <c r="A12" t="s">
        <v>72</v>
      </c>
      <c r="B12" t="s">
        <v>73</v>
      </c>
      <c r="C12" s="32" t="s">
        <v>52</v>
      </c>
      <c r="D12" t="s">
        <v>63</v>
      </c>
    </row>
    <row r="13" spans="1:4">
      <c r="A13" t="s">
        <v>74</v>
      </c>
      <c r="B13" t="s">
        <v>75</v>
      </c>
      <c r="C13" s="32" t="s">
        <v>52</v>
      </c>
      <c r="D13" t="s">
        <v>63</v>
      </c>
    </row>
    <row r="14" spans="1:4">
      <c r="A14" t="s">
        <v>76</v>
      </c>
      <c r="B14" t="s">
        <v>77</v>
      </c>
      <c r="C14" s="32" t="s">
        <v>52</v>
      </c>
      <c r="D14" t="s">
        <v>63</v>
      </c>
    </row>
    <row r="15" spans="1:4">
      <c r="A15" t="s">
        <v>78</v>
      </c>
      <c r="B15" t="s">
        <v>79</v>
      </c>
      <c r="C15" s="32" t="s">
        <v>52</v>
      </c>
      <c r="D15" t="s">
        <v>63</v>
      </c>
    </row>
    <row r="16" spans="1:4">
      <c r="A16" t="s">
        <v>80</v>
      </c>
      <c r="B16" t="s">
        <v>81</v>
      </c>
      <c r="C16" s="32" t="s">
        <v>52</v>
      </c>
      <c r="D16" t="s">
        <v>63</v>
      </c>
    </row>
    <row r="17" spans="1:4">
      <c r="A17" t="s">
        <v>82</v>
      </c>
      <c r="B17" t="s">
        <v>83</v>
      </c>
      <c r="C17" s="32" t="s">
        <v>52</v>
      </c>
      <c r="D17" t="s">
        <v>53</v>
      </c>
    </row>
    <row r="18" spans="1:4">
      <c r="A18" t="s">
        <v>84</v>
      </c>
      <c r="B18" t="s">
        <v>85</v>
      </c>
      <c r="C18" s="32" t="s">
        <v>52</v>
      </c>
      <c r="D18" t="s">
        <v>53</v>
      </c>
    </row>
    <row r="19" spans="1:4">
      <c r="A19" t="s">
        <v>86</v>
      </c>
      <c r="B19" t="s">
        <v>87</v>
      </c>
      <c r="C19" s="32" t="s">
        <v>52</v>
      </c>
      <c r="D19" t="s">
        <v>53</v>
      </c>
    </row>
    <row r="20" spans="1:4">
      <c r="A20" t="s">
        <v>88</v>
      </c>
      <c r="B20" t="s">
        <v>89</v>
      </c>
      <c r="C20" s="32" t="s">
        <v>52</v>
      </c>
      <c r="D20" t="s">
        <v>53</v>
      </c>
    </row>
    <row r="21" spans="1:4">
      <c r="A21" t="s">
        <v>90</v>
      </c>
      <c r="B21" t="s">
        <v>91</v>
      </c>
      <c r="C21" s="32" t="s">
        <v>52</v>
      </c>
      <c r="D21" t="s">
        <v>53</v>
      </c>
    </row>
    <row r="22" spans="1:4">
      <c r="A22" t="s">
        <v>92</v>
      </c>
      <c r="B22" t="s">
        <v>93</v>
      </c>
      <c r="C22" s="32" t="s">
        <v>52</v>
      </c>
      <c r="D22" t="s">
        <v>63</v>
      </c>
    </row>
    <row r="23" spans="1:4">
      <c r="A23" t="s">
        <v>94</v>
      </c>
      <c r="B23" t="s">
        <v>95</v>
      </c>
      <c r="C23" s="32" t="s">
        <v>52</v>
      </c>
      <c r="D23" t="s">
        <v>53</v>
      </c>
    </row>
    <row r="24" spans="1:4">
      <c r="A24" t="s">
        <v>96</v>
      </c>
      <c r="B24" t="s">
        <v>97</v>
      </c>
      <c r="C24" s="32" t="s">
        <v>52</v>
      </c>
      <c r="D24" t="s">
        <v>63</v>
      </c>
    </row>
    <row r="25" spans="1:4">
      <c r="A25" t="s">
        <v>98</v>
      </c>
      <c r="B25" t="s">
        <v>99</v>
      </c>
      <c r="C25" s="32" t="s">
        <v>52</v>
      </c>
      <c r="D25" t="s">
        <v>53</v>
      </c>
    </row>
    <row r="26" spans="1:4">
      <c r="A26" t="s">
        <v>100</v>
      </c>
      <c r="B26" t="s">
        <v>101</v>
      </c>
      <c r="C26" s="32" t="s">
        <v>52</v>
      </c>
      <c r="D26" t="s">
        <v>53</v>
      </c>
    </row>
    <row r="27" spans="1:4">
      <c r="A27" t="s">
        <v>102</v>
      </c>
      <c r="B27" t="s">
        <v>103</v>
      </c>
      <c r="C27" s="32" t="s">
        <v>52</v>
      </c>
      <c r="D27" t="s">
        <v>53</v>
      </c>
    </row>
    <row r="28" spans="1:4">
      <c r="A28" t="s">
        <v>104</v>
      </c>
      <c r="B28" t="s">
        <v>105</v>
      </c>
      <c r="C28" s="32" t="s">
        <v>52</v>
      </c>
      <c r="D28" t="s">
        <v>63</v>
      </c>
    </row>
    <row r="29" spans="1:4">
      <c r="A29" t="s">
        <v>106</v>
      </c>
      <c r="B29" t="s">
        <v>107</v>
      </c>
      <c r="C29" s="32" t="s">
        <v>52</v>
      </c>
      <c r="D29" t="s">
        <v>53</v>
      </c>
    </row>
    <row r="30" spans="1:4">
      <c r="A30" t="s">
        <v>108</v>
      </c>
      <c r="B30" t="s">
        <v>109</v>
      </c>
      <c r="C30" s="32" t="s">
        <v>52</v>
      </c>
      <c r="D30" t="s">
        <v>53</v>
      </c>
    </row>
    <row r="31" spans="1:4">
      <c r="A31" t="s">
        <v>110</v>
      </c>
      <c r="B31" t="s">
        <v>111</v>
      </c>
      <c r="C31" s="32" t="s">
        <v>52</v>
      </c>
      <c r="D31" t="s">
        <v>53</v>
      </c>
    </row>
    <row r="32" spans="1:4">
      <c r="A32" t="s">
        <v>112</v>
      </c>
      <c r="B32" t="s">
        <v>113</v>
      </c>
      <c r="C32" s="32" t="s">
        <v>52</v>
      </c>
      <c r="D32" t="s">
        <v>63</v>
      </c>
    </row>
    <row r="33" spans="1:4">
      <c r="A33" t="s">
        <v>114</v>
      </c>
      <c r="B33" t="s">
        <v>115</v>
      </c>
      <c r="C33" s="32" t="s">
        <v>52</v>
      </c>
      <c r="D33" t="s">
        <v>53</v>
      </c>
    </row>
    <row r="34" spans="1:4">
      <c r="A34" t="s">
        <v>116</v>
      </c>
      <c r="B34" t="s">
        <v>117</v>
      </c>
      <c r="C34" s="32" t="s">
        <v>52</v>
      </c>
      <c r="D34" t="s">
        <v>53</v>
      </c>
    </row>
    <row r="35" spans="1:4">
      <c r="A35" t="s">
        <v>118</v>
      </c>
      <c r="B35" t="s">
        <v>119</v>
      </c>
      <c r="C35" s="32" t="s">
        <v>52</v>
      </c>
      <c r="D35" t="s">
        <v>53</v>
      </c>
    </row>
    <row r="36" spans="1:4">
      <c r="A36" t="s">
        <v>120</v>
      </c>
      <c r="B36" t="s">
        <v>121</v>
      </c>
      <c r="C36" s="32" t="s">
        <v>52</v>
      </c>
      <c r="D36" t="s">
        <v>53</v>
      </c>
    </row>
    <row r="37" spans="1:4">
      <c r="A37" t="s">
        <v>122</v>
      </c>
      <c r="B37" t="s">
        <v>123</v>
      </c>
      <c r="C37" s="32" t="s">
        <v>52</v>
      </c>
      <c r="D37" t="s">
        <v>53</v>
      </c>
    </row>
    <row r="38" spans="1:4">
      <c r="A38" t="s">
        <v>124</v>
      </c>
      <c r="B38" t="s">
        <v>125</v>
      </c>
      <c r="C38" s="32" t="s">
        <v>52</v>
      </c>
      <c r="D38" t="s">
        <v>53</v>
      </c>
    </row>
    <row r="39" spans="1:4">
      <c r="A39" t="s">
        <v>126</v>
      </c>
      <c r="B39" t="s">
        <v>127</v>
      </c>
      <c r="C39" s="32" t="s">
        <v>52</v>
      </c>
      <c r="D39" t="s">
        <v>53</v>
      </c>
    </row>
    <row r="40" spans="1:4">
      <c r="A40" t="s">
        <v>128</v>
      </c>
      <c r="B40" t="s">
        <v>129</v>
      </c>
      <c r="C40" s="32" t="s">
        <v>52</v>
      </c>
      <c r="D40" t="s">
        <v>63</v>
      </c>
    </row>
    <row r="41" spans="1:4">
      <c r="A41" t="s">
        <v>130</v>
      </c>
      <c r="B41" t="s">
        <v>131</v>
      </c>
      <c r="C41" s="32" t="s">
        <v>52</v>
      </c>
      <c r="D41" t="s">
        <v>53</v>
      </c>
    </row>
    <row r="42" spans="1:4">
      <c r="A42" t="s">
        <v>132</v>
      </c>
      <c r="B42" t="s">
        <v>133</v>
      </c>
      <c r="C42" s="32" t="s">
        <v>52</v>
      </c>
      <c r="D42" t="s">
        <v>53</v>
      </c>
    </row>
    <row r="43" spans="1:4">
      <c r="A43" t="s">
        <v>134</v>
      </c>
      <c r="B43" t="s">
        <v>135</v>
      </c>
      <c r="C43" s="32" t="s">
        <v>52</v>
      </c>
      <c r="D43" t="s">
        <v>63</v>
      </c>
    </row>
    <row r="44" spans="1:4">
      <c r="A44" t="s">
        <v>136</v>
      </c>
      <c r="B44" t="s">
        <v>137</v>
      </c>
      <c r="C44" s="32" t="s">
        <v>52</v>
      </c>
      <c r="D44" t="s">
        <v>53</v>
      </c>
    </row>
    <row r="45" spans="1:4">
      <c r="A45" t="s">
        <v>138</v>
      </c>
      <c r="B45" t="s">
        <v>139</v>
      </c>
      <c r="C45" s="32" t="s">
        <v>52</v>
      </c>
      <c r="D45" t="s">
        <v>53</v>
      </c>
    </row>
    <row r="46" spans="1:4">
      <c r="A46" t="s">
        <v>140</v>
      </c>
      <c r="B46" t="s">
        <v>141</v>
      </c>
      <c r="C46" s="32" t="s">
        <v>52</v>
      </c>
      <c r="D46" t="s">
        <v>53</v>
      </c>
    </row>
    <row r="47" spans="1:4">
      <c r="A47" t="s">
        <v>142</v>
      </c>
      <c r="B47" t="s">
        <v>143</v>
      </c>
      <c r="C47" s="32" t="s">
        <v>52</v>
      </c>
      <c r="D47" t="s">
        <v>53</v>
      </c>
    </row>
    <row r="48" spans="1:4">
      <c r="A48" t="s">
        <v>144</v>
      </c>
      <c r="B48" t="s">
        <v>145</v>
      </c>
      <c r="C48" s="32" t="s">
        <v>52</v>
      </c>
      <c r="D48" t="s">
        <v>53</v>
      </c>
    </row>
    <row r="49" spans="1:4">
      <c r="A49" t="s">
        <v>146</v>
      </c>
      <c r="B49" t="s">
        <v>147</v>
      </c>
      <c r="C49" s="32" t="s">
        <v>52</v>
      </c>
      <c r="D49" t="s">
        <v>53</v>
      </c>
    </row>
    <row r="50" spans="1:4">
      <c r="A50" t="s">
        <v>148</v>
      </c>
      <c r="B50" t="s">
        <v>149</v>
      </c>
      <c r="C50" s="32" t="s">
        <v>52</v>
      </c>
      <c r="D50" t="s">
        <v>53</v>
      </c>
    </row>
    <row r="51" spans="1:4">
      <c r="A51" t="s">
        <v>150</v>
      </c>
      <c r="B51" t="s">
        <v>151</v>
      </c>
      <c r="C51" s="32" t="s">
        <v>52</v>
      </c>
      <c r="D51" t="s">
        <v>63</v>
      </c>
    </row>
    <row r="52" spans="1:4">
      <c r="A52" t="s">
        <v>152</v>
      </c>
      <c r="B52" t="s">
        <v>153</v>
      </c>
      <c r="C52" s="32" t="s">
        <v>52</v>
      </c>
      <c r="D52" t="s">
        <v>63</v>
      </c>
    </row>
    <row r="53" spans="1:4">
      <c r="A53" t="s">
        <v>154</v>
      </c>
      <c r="B53" t="s">
        <v>155</v>
      </c>
      <c r="C53" s="32" t="s">
        <v>52</v>
      </c>
      <c r="D53" t="s">
        <v>53</v>
      </c>
    </row>
    <row r="54" spans="1:4">
      <c r="A54" t="s">
        <v>156</v>
      </c>
      <c r="B54" t="s">
        <v>157</v>
      </c>
      <c r="C54" s="32" t="s">
        <v>52</v>
      </c>
      <c r="D54" t="s">
        <v>63</v>
      </c>
    </row>
  </sheetData>
  <phoneticPr fontId="7" type="noConversion"/>
  <conditionalFormatting sqref="A2:D75">
    <cfRule type="expression" dxfId="22" priority="1" stopIfTrue="1">
      <formula>AND(MOD(ROW(),2)=1,$A2&lt;&gt;"")</formula>
    </cfRule>
  </conditionalFormatting>
  <pageMargins left="0.78740157499999996" right="0.78740157499999996" top="0.984251969" bottom="0.984251969" header="0.4921259845" footer="0.4921259845"/>
  <pageSetup paperSize="9" scale="66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K36"/>
  <sheetViews>
    <sheetView workbookViewId="0">
      <selection activeCell="A3" sqref="A3"/>
    </sheetView>
  </sheetViews>
  <sheetFormatPr baseColWidth="10" defaultRowHeight="12.75"/>
  <sheetData>
    <row r="1" spans="1:11" ht="15.75">
      <c r="A1" s="38" t="s">
        <v>158</v>
      </c>
    </row>
    <row r="2" spans="1:11">
      <c r="G2" s="6" t="s">
        <v>280</v>
      </c>
    </row>
    <row r="3" spans="1:11">
      <c r="A3" s="37"/>
      <c r="B3" s="20" t="s">
        <v>159</v>
      </c>
      <c r="C3" s="20" t="s">
        <v>160</v>
      </c>
      <c r="D3" s="20" t="s">
        <v>161</v>
      </c>
      <c r="E3" s="20" t="s">
        <v>162</v>
      </c>
      <c r="G3" s="37"/>
      <c r="H3" s="20" t="s">
        <v>159</v>
      </c>
      <c r="I3" s="20" t="s">
        <v>160</v>
      </c>
      <c r="J3" s="20" t="s">
        <v>161</v>
      </c>
      <c r="K3" s="20" t="s">
        <v>162</v>
      </c>
    </row>
    <row r="4" spans="1:11">
      <c r="A4" s="34">
        <v>39692</v>
      </c>
      <c r="B4" s="41">
        <v>9</v>
      </c>
      <c r="C4" s="41">
        <v>27</v>
      </c>
      <c r="D4" s="41">
        <v>22</v>
      </c>
      <c r="E4" s="41">
        <v>30</v>
      </c>
      <c r="G4" s="34">
        <v>39692</v>
      </c>
      <c r="H4" s="41">
        <v>9</v>
      </c>
      <c r="I4" s="41">
        <v>27</v>
      </c>
      <c r="J4" s="41">
        <v>22</v>
      </c>
      <c r="K4" s="41">
        <v>30</v>
      </c>
    </row>
    <row r="5" spans="1:11">
      <c r="A5" s="35">
        <v>39693</v>
      </c>
      <c r="B5" s="42">
        <v>24</v>
      </c>
      <c r="C5" s="42">
        <v>19</v>
      </c>
      <c r="D5" s="42">
        <v>12</v>
      </c>
      <c r="E5" s="42">
        <v>25</v>
      </c>
      <c r="G5" s="35">
        <v>39693</v>
      </c>
      <c r="H5" s="42">
        <v>24</v>
      </c>
      <c r="I5" s="42">
        <v>19</v>
      </c>
      <c r="J5" s="42">
        <v>12</v>
      </c>
      <c r="K5" s="42">
        <v>25</v>
      </c>
    </row>
    <row r="6" spans="1:11">
      <c r="A6" s="35">
        <v>39694</v>
      </c>
      <c r="B6" s="42">
        <v>27</v>
      </c>
      <c r="C6" s="42">
        <v>22</v>
      </c>
      <c r="D6" s="42">
        <v>19</v>
      </c>
      <c r="E6" s="42">
        <v>19</v>
      </c>
      <c r="G6" s="35">
        <v>39694</v>
      </c>
      <c r="H6" s="42">
        <v>27</v>
      </c>
      <c r="I6" s="42">
        <v>22</v>
      </c>
      <c r="J6" s="42">
        <v>19</v>
      </c>
      <c r="K6" s="42">
        <v>19</v>
      </c>
    </row>
    <row r="7" spans="1:11">
      <c r="A7" s="35">
        <v>39695</v>
      </c>
      <c r="B7" s="42">
        <v>28</v>
      </c>
      <c r="C7" s="42">
        <v>10</v>
      </c>
      <c r="D7" s="42">
        <v>22</v>
      </c>
      <c r="E7" s="42">
        <v>11</v>
      </c>
      <c r="G7" s="35">
        <v>39695</v>
      </c>
      <c r="H7" s="42">
        <v>28</v>
      </c>
      <c r="I7" s="42">
        <v>10</v>
      </c>
      <c r="J7" s="42">
        <v>22</v>
      </c>
      <c r="K7" s="42">
        <v>11</v>
      </c>
    </row>
    <row r="8" spans="1:11">
      <c r="A8" s="35">
        <v>39696</v>
      </c>
      <c r="B8" s="42">
        <v>15</v>
      </c>
      <c r="C8" s="42">
        <v>19</v>
      </c>
      <c r="D8" s="42">
        <v>19</v>
      </c>
      <c r="E8" s="42">
        <v>12</v>
      </c>
      <c r="G8" s="35">
        <v>39696</v>
      </c>
      <c r="H8" s="42">
        <v>15</v>
      </c>
      <c r="I8" s="42">
        <v>19</v>
      </c>
      <c r="J8" s="42">
        <v>19</v>
      </c>
      <c r="K8" s="42">
        <v>12</v>
      </c>
    </row>
    <row r="9" spans="1:11">
      <c r="A9" s="35">
        <v>39697</v>
      </c>
      <c r="B9" s="42">
        <v>27</v>
      </c>
      <c r="C9" s="42">
        <v>24</v>
      </c>
      <c r="D9" s="42">
        <v>11</v>
      </c>
      <c r="E9" s="42">
        <v>23</v>
      </c>
      <c r="G9" s="35">
        <v>39697</v>
      </c>
      <c r="H9" s="42">
        <v>27</v>
      </c>
      <c r="I9" s="42">
        <v>24</v>
      </c>
      <c r="J9" s="42">
        <v>11</v>
      </c>
      <c r="K9" s="42">
        <v>23</v>
      </c>
    </row>
    <row r="10" spans="1:11">
      <c r="A10" s="35">
        <v>39698</v>
      </c>
      <c r="B10" s="42">
        <v>24</v>
      </c>
      <c r="C10" s="42">
        <v>14</v>
      </c>
      <c r="D10" s="42">
        <v>26</v>
      </c>
      <c r="E10" s="42">
        <v>22</v>
      </c>
      <c r="G10" s="35">
        <v>39698</v>
      </c>
      <c r="H10" s="42">
        <v>24</v>
      </c>
      <c r="I10" s="42">
        <v>14</v>
      </c>
      <c r="J10" s="42">
        <v>26</v>
      </c>
      <c r="K10" s="42">
        <v>22</v>
      </c>
    </row>
    <row r="11" spans="1:11">
      <c r="A11" s="35">
        <v>39699</v>
      </c>
      <c r="B11" s="42">
        <v>12</v>
      </c>
      <c r="C11" s="42">
        <v>27</v>
      </c>
      <c r="D11" s="42">
        <v>12</v>
      </c>
      <c r="E11" s="42">
        <v>14</v>
      </c>
      <c r="G11" s="35">
        <v>39699</v>
      </c>
      <c r="H11" s="42">
        <v>12</v>
      </c>
      <c r="I11" s="42">
        <v>27</v>
      </c>
      <c r="J11" s="42">
        <v>12</v>
      </c>
      <c r="K11" s="42">
        <v>14</v>
      </c>
    </row>
    <row r="12" spans="1:11">
      <c r="A12" s="35">
        <v>39700</v>
      </c>
      <c r="B12" s="42">
        <v>18</v>
      </c>
      <c r="C12" s="42">
        <v>14</v>
      </c>
      <c r="D12" s="42">
        <v>23</v>
      </c>
      <c r="E12" s="42">
        <v>25</v>
      </c>
      <c r="G12" s="35">
        <v>39700</v>
      </c>
      <c r="H12" s="42">
        <v>18</v>
      </c>
      <c r="I12" s="42">
        <v>14</v>
      </c>
      <c r="J12" s="42">
        <v>23</v>
      </c>
      <c r="K12" s="42">
        <v>25</v>
      </c>
    </row>
    <row r="13" spans="1:11">
      <c r="A13" s="35">
        <v>39701</v>
      </c>
      <c r="B13" s="42">
        <v>23</v>
      </c>
      <c r="C13" s="42">
        <v>26</v>
      </c>
      <c r="D13" s="42">
        <v>13</v>
      </c>
      <c r="E13" s="42">
        <v>26</v>
      </c>
      <c r="G13" s="35">
        <v>39701</v>
      </c>
      <c r="H13" s="42">
        <v>23</v>
      </c>
      <c r="I13" s="42">
        <v>26</v>
      </c>
      <c r="J13" s="42">
        <v>13</v>
      </c>
      <c r="K13" s="42">
        <v>26</v>
      </c>
    </row>
    <row r="14" spans="1:11">
      <c r="A14" s="35">
        <v>39702</v>
      </c>
      <c r="B14" s="42">
        <v>20</v>
      </c>
      <c r="C14" s="42">
        <v>13</v>
      </c>
      <c r="D14" s="42">
        <v>11</v>
      </c>
      <c r="E14" s="42">
        <v>16</v>
      </c>
      <c r="G14" s="35">
        <v>39702</v>
      </c>
      <c r="H14" s="42">
        <v>20</v>
      </c>
      <c r="I14" s="42">
        <v>13</v>
      </c>
      <c r="J14" s="42">
        <v>11</v>
      </c>
      <c r="K14" s="42">
        <v>16</v>
      </c>
    </row>
    <row r="15" spans="1:11">
      <c r="A15" s="35">
        <v>39703</v>
      </c>
      <c r="B15" s="42">
        <v>26</v>
      </c>
      <c r="C15" s="42">
        <v>30</v>
      </c>
      <c r="D15" s="42">
        <v>23</v>
      </c>
      <c r="E15" s="42">
        <v>12</v>
      </c>
      <c r="G15" s="35">
        <v>39703</v>
      </c>
      <c r="H15" s="42">
        <v>26</v>
      </c>
      <c r="I15" s="42">
        <v>30</v>
      </c>
      <c r="J15" s="42">
        <v>23</v>
      </c>
      <c r="K15" s="42">
        <v>12</v>
      </c>
    </row>
    <row r="16" spans="1:11">
      <c r="A16" s="35">
        <v>39704</v>
      </c>
      <c r="B16" s="42">
        <v>26</v>
      </c>
      <c r="C16" s="42">
        <v>16</v>
      </c>
      <c r="D16" s="42">
        <v>22</v>
      </c>
      <c r="E16" s="42">
        <v>16</v>
      </c>
      <c r="G16" s="35">
        <v>39704</v>
      </c>
      <c r="H16" s="42">
        <v>26</v>
      </c>
      <c r="I16" s="42">
        <v>16</v>
      </c>
      <c r="J16" s="42">
        <v>22</v>
      </c>
      <c r="K16" s="42">
        <v>16</v>
      </c>
    </row>
    <row r="17" spans="1:11">
      <c r="A17" s="35">
        <v>39705</v>
      </c>
      <c r="B17" s="42">
        <v>27</v>
      </c>
      <c r="C17" s="42">
        <v>12</v>
      </c>
      <c r="D17" s="42">
        <v>17</v>
      </c>
      <c r="E17" s="42">
        <v>12</v>
      </c>
      <c r="G17" s="35">
        <v>39705</v>
      </c>
      <c r="H17" s="42">
        <v>27</v>
      </c>
      <c r="I17" s="42">
        <v>12</v>
      </c>
      <c r="J17" s="42">
        <v>17</v>
      </c>
      <c r="K17" s="42">
        <v>12</v>
      </c>
    </row>
    <row r="18" spans="1:11">
      <c r="A18" s="35">
        <v>39706</v>
      </c>
      <c r="B18" s="42">
        <v>24</v>
      </c>
      <c r="C18" s="42">
        <v>11</v>
      </c>
      <c r="D18" s="42">
        <v>8</v>
      </c>
      <c r="E18" s="42">
        <v>11</v>
      </c>
      <c r="G18" s="35">
        <v>39706</v>
      </c>
      <c r="H18" s="42">
        <v>24</v>
      </c>
      <c r="I18" s="42">
        <v>11</v>
      </c>
      <c r="J18" s="42">
        <v>8</v>
      </c>
      <c r="K18" s="42">
        <v>11</v>
      </c>
    </row>
    <row r="19" spans="1:11">
      <c r="A19" s="35">
        <v>39707</v>
      </c>
      <c r="B19" s="42">
        <v>18</v>
      </c>
      <c r="C19" s="42">
        <v>13</v>
      </c>
      <c r="D19" s="42">
        <v>20</v>
      </c>
      <c r="E19" s="42">
        <v>10</v>
      </c>
      <c r="G19" s="35">
        <v>39707</v>
      </c>
      <c r="H19" s="42">
        <v>18</v>
      </c>
      <c r="I19" s="42">
        <v>13</v>
      </c>
      <c r="J19" s="42">
        <v>20</v>
      </c>
      <c r="K19" s="42">
        <v>10</v>
      </c>
    </row>
    <row r="20" spans="1:11">
      <c r="A20" s="35">
        <v>39708</v>
      </c>
      <c r="B20" s="42">
        <v>12</v>
      </c>
      <c r="C20" s="42">
        <v>22</v>
      </c>
      <c r="D20" s="42">
        <v>17</v>
      </c>
      <c r="E20" s="42">
        <v>25</v>
      </c>
      <c r="G20" s="35">
        <v>39708</v>
      </c>
      <c r="H20" s="42">
        <v>12</v>
      </c>
      <c r="I20" s="42">
        <v>22</v>
      </c>
      <c r="J20" s="42">
        <v>17</v>
      </c>
      <c r="K20" s="42">
        <v>25</v>
      </c>
    </row>
    <row r="21" spans="1:11">
      <c r="A21" s="35">
        <v>39709</v>
      </c>
      <c r="B21" s="42">
        <v>20</v>
      </c>
      <c r="C21" s="42">
        <v>20</v>
      </c>
      <c r="D21" s="42">
        <v>22</v>
      </c>
      <c r="E21" s="42">
        <v>30</v>
      </c>
      <c r="G21" s="35">
        <v>39709</v>
      </c>
      <c r="H21" s="42">
        <v>20</v>
      </c>
      <c r="I21" s="42">
        <v>20</v>
      </c>
      <c r="J21" s="42">
        <v>22</v>
      </c>
      <c r="K21" s="42">
        <v>30</v>
      </c>
    </row>
    <row r="22" spans="1:11">
      <c r="A22" s="35">
        <v>39710</v>
      </c>
      <c r="B22" s="42">
        <v>21</v>
      </c>
      <c r="C22" s="42">
        <v>22</v>
      </c>
      <c r="D22" s="42">
        <v>21</v>
      </c>
      <c r="E22" s="42">
        <v>18</v>
      </c>
      <c r="G22" s="35">
        <v>39710</v>
      </c>
      <c r="H22" s="42">
        <v>21</v>
      </c>
      <c r="I22" s="42">
        <v>22</v>
      </c>
      <c r="J22" s="42">
        <v>21</v>
      </c>
      <c r="K22" s="42">
        <v>18</v>
      </c>
    </row>
    <row r="23" spans="1:11">
      <c r="A23" s="35">
        <v>39711</v>
      </c>
      <c r="B23" s="42">
        <v>15</v>
      </c>
      <c r="C23" s="42">
        <v>13</v>
      </c>
      <c r="D23" s="42">
        <v>25</v>
      </c>
      <c r="E23" s="42">
        <v>15</v>
      </c>
      <c r="G23" s="35">
        <v>39711</v>
      </c>
      <c r="H23" s="42">
        <v>15</v>
      </c>
      <c r="I23" s="42">
        <v>13</v>
      </c>
      <c r="J23" s="42">
        <v>25</v>
      </c>
      <c r="K23" s="42">
        <v>15</v>
      </c>
    </row>
    <row r="24" spans="1:11">
      <c r="A24" s="35">
        <v>39712</v>
      </c>
      <c r="B24" s="42">
        <v>18</v>
      </c>
      <c r="C24" s="42">
        <v>12</v>
      </c>
      <c r="D24" s="42">
        <v>13</v>
      </c>
      <c r="E24" s="42">
        <v>12</v>
      </c>
      <c r="G24" s="35">
        <v>39712</v>
      </c>
      <c r="H24" s="42">
        <v>18</v>
      </c>
      <c r="I24" s="42">
        <v>12</v>
      </c>
      <c r="J24" s="42">
        <v>13</v>
      </c>
      <c r="K24" s="42">
        <v>12</v>
      </c>
    </row>
    <row r="25" spans="1:11">
      <c r="A25" s="35">
        <v>39713</v>
      </c>
      <c r="B25" s="42">
        <v>13</v>
      </c>
      <c r="C25" s="42">
        <v>25</v>
      </c>
      <c r="D25" s="42">
        <v>19</v>
      </c>
      <c r="E25" s="42">
        <v>12</v>
      </c>
      <c r="G25" s="35">
        <v>39713</v>
      </c>
      <c r="H25" s="42">
        <v>13</v>
      </c>
      <c r="I25" s="42">
        <v>25</v>
      </c>
      <c r="J25" s="42">
        <v>19</v>
      </c>
      <c r="K25" s="42">
        <v>12</v>
      </c>
    </row>
    <row r="26" spans="1:11">
      <c r="A26" s="35">
        <v>39714</v>
      </c>
      <c r="B26" s="42">
        <v>26</v>
      </c>
      <c r="C26" s="42">
        <v>26</v>
      </c>
      <c r="D26" s="42">
        <v>25</v>
      </c>
      <c r="E26" s="42">
        <v>28</v>
      </c>
      <c r="G26" s="35">
        <v>39714</v>
      </c>
      <c r="H26" s="42">
        <v>26</v>
      </c>
      <c r="I26" s="42">
        <v>26</v>
      </c>
      <c r="J26" s="42">
        <v>25</v>
      </c>
      <c r="K26" s="42">
        <v>28</v>
      </c>
    </row>
    <row r="27" spans="1:11">
      <c r="A27" s="35">
        <v>39715</v>
      </c>
      <c r="B27" s="42">
        <v>30</v>
      </c>
      <c r="C27" s="42">
        <v>17</v>
      </c>
      <c r="D27" s="42">
        <v>26</v>
      </c>
      <c r="E27" s="42">
        <v>12</v>
      </c>
      <c r="G27" s="35">
        <v>39715</v>
      </c>
      <c r="H27" s="42">
        <v>30</v>
      </c>
      <c r="I27" s="42">
        <v>17</v>
      </c>
      <c r="J27" s="42">
        <v>26</v>
      </c>
      <c r="K27" s="42">
        <v>12</v>
      </c>
    </row>
    <row r="28" spans="1:11">
      <c r="A28" s="35">
        <v>39716</v>
      </c>
      <c r="B28" s="42">
        <v>14</v>
      </c>
      <c r="C28" s="42">
        <v>11</v>
      </c>
      <c r="D28" s="42">
        <v>16</v>
      </c>
      <c r="E28" s="42">
        <v>15</v>
      </c>
      <c r="G28" s="35">
        <v>39716</v>
      </c>
      <c r="H28" s="42">
        <v>14</v>
      </c>
      <c r="I28" s="42">
        <v>11</v>
      </c>
      <c r="J28" s="42">
        <v>16</v>
      </c>
      <c r="K28" s="42">
        <v>15</v>
      </c>
    </row>
    <row r="29" spans="1:11">
      <c r="A29" s="35">
        <v>39717</v>
      </c>
      <c r="B29" s="42">
        <v>22</v>
      </c>
      <c r="C29" s="42">
        <v>14</v>
      </c>
      <c r="D29" s="42">
        <v>30</v>
      </c>
      <c r="E29" s="42">
        <v>19</v>
      </c>
      <c r="G29" s="35">
        <v>39717</v>
      </c>
      <c r="H29" s="42">
        <v>22</v>
      </c>
      <c r="I29" s="42">
        <v>14</v>
      </c>
      <c r="J29" s="42">
        <v>30</v>
      </c>
      <c r="K29" s="42">
        <v>19</v>
      </c>
    </row>
    <row r="30" spans="1:11">
      <c r="A30" s="35">
        <v>39718</v>
      </c>
      <c r="B30" s="42">
        <v>28</v>
      </c>
      <c r="C30" s="42">
        <v>27</v>
      </c>
      <c r="D30" s="42">
        <v>10</v>
      </c>
      <c r="E30" s="42">
        <v>9</v>
      </c>
      <c r="G30" s="35">
        <v>39718</v>
      </c>
      <c r="H30" s="42">
        <v>28</v>
      </c>
      <c r="I30" s="42">
        <v>27</v>
      </c>
      <c r="J30" s="42">
        <v>10</v>
      </c>
      <c r="K30" s="42">
        <v>9</v>
      </c>
    </row>
    <row r="31" spans="1:11">
      <c r="A31" s="35">
        <v>39719</v>
      </c>
      <c r="B31" s="42">
        <v>15</v>
      </c>
      <c r="C31" s="42">
        <v>24</v>
      </c>
      <c r="D31" s="42">
        <v>14</v>
      </c>
      <c r="E31" s="42">
        <v>11</v>
      </c>
      <c r="G31" s="35">
        <v>39719</v>
      </c>
      <c r="H31" s="42">
        <v>15</v>
      </c>
      <c r="I31" s="42">
        <v>24</v>
      </c>
      <c r="J31" s="42">
        <v>14</v>
      </c>
      <c r="K31" s="42">
        <v>11</v>
      </c>
    </row>
    <row r="32" spans="1:11">
      <c r="A32" s="35">
        <v>39720</v>
      </c>
      <c r="B32" s="42">
        <v>25</v>
      </c>
      <c r="C32" s="42">
        <v>10</v>
      </c>
      <c r="D32" s="42">
        <v>17</v>
      </c>
      <c r="E32" s="42">
        <v>15</v>
      </c>
      <c r="G32" s="35">
        <v>39720</v>
      </c>
      <c r="H32" s="42">
        <v>25</v>
      </c>
      <c r="I32" s="42">
        <v>10</v>
      </c>
      <c r="J32" s="42">
        <v>17</v>
      </c>
      <c r="K32" s="42">
        <v>15</v>
      </c>
    </row>
    <row r="33" spans="1:11">
      <c r="A33" s="36">
        <v>39721</v>
      </c>
      <c r="B33" s="43">
        <v>13</v>
      </c>
      <c r="C33" s="43">
        <v>16</v>
      </c>
      <c r="D33" s="43">
        <v>24</v>
      </c>
      <c r="E33" s="43">
        <v>11</v>
      </c>
      <c r="G33" s="36">
        <v>39721</v>
      </c>
      <c r="H33" s="43">
        <v>13</v>
      </c>
      <c r="I33" s="43">
        <v>16</v>
      </c>
      <c r="J33" s="43">
        <v>24</v>
      </c>
      <c r="K33" s="43">
        <v>11</v>
      </c>
    </row>
    <row r="34" spans="1:11" ht="16.5" customHeight="1">
      <c r="A34" s="6" t="s">
        <v>163</v>
      </c>
    </row>
    <row r="35" spans="1:11">
      <c r="A35" s="39" t="s">
        <v>164</v>
      </c>
    </row>
    <row r="36" spans="1:11">
      <c r="A36" s="40" t="s">
        <v>165</v>
      </c>
    </row>
  </sheetData>
  <phoneticPr fontId="7" type="noConversion"/>
  <conditionalFormatting sqref="A4:A33">
    <cfRule type="expression" dxfId="21" priority="8" stopIfTrue="1">
      <formula>OR(WEEKDAY(A4)=1,WEEKDAY(A4)=7)</formula>
    </cfRule>
  </conditionalFormatting>
  <conditionalFormatting sqref="B4:E33">
    <cfRule type="expression" dxfId="20" priority="9" stopIfTrue="1">
      <formula>OR(B4=MAX(INDIRECT(B$3)),B4=LARGE(INDIRECT(B$3),2),B4=LARGE(INDIRECT(B$3),3))</formula>
    </cfRule>
    <cfRule type="expression" dxfId="19" priority="10" stopIfTrue="1">
      <formula>OR(B4=MIN(INDIRECT(B$3)),B4=SMALL(INDIRECT(B$3),2),B4=SMALL(INDIRECT(B$3),3))</formula>
    </cfRule>
  </conditionalFormatting>
  <conditionalFormatting sqref="G4:G33">
    <cfRule type="expression" dxfId="18" priority="4" stopIfTrue="1">
      <formula>OR(WEEKDAY(G4)=1,WEEKDAY(G4)=7)</formula>
    </cfRule>
  </conditionalFormatting>
  <conditionalFormatting sqref="H4:K33">
    <cfRule type="iconSet" priority="1">
      <iconSet iconSet="3Arrows">
        <cfvo type="percent" val="0"/>
        <cfvo type="percent" val="33"/>
        <cfvo type="percent" val="67"/>
      </iconSet>
    </cfRule>
  </conditionalFormatting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B2:F10"/>
  <sheetViews>
    <sheetView workbookViewId="0">
      <selection activeCell="C2" sqref="C2:F2"/>
    </sheetView>
  </sheetViews>
  <sheetFormatPr baseColWidth="10" defaultRowHeight="12.75"/>
  <cols>
    <col min="1" max="1" width="2.42578125" customWidth="1"/>
    <col min="2" max="2" width="19.5703125" bestFit="1" customWidth="1"/>
    <col min="3" max="3" width="25" customWidth="1"/>
    <col min="4" max="4" width="26.140625" customWidth="1"/>
    <col min="5" max="5" width="56.140625" bestFit="1" customWidth="1"/>
    <col min="6" max="6" width="26.5703125" customWidth="1"/>
  </cols>
  <sheetData>
    <row r="2" spans="2:6" ht="18" customHeight="1">
      <c r="B2" s="44"/>
      <c r="C2" s="80" t="s">
        <v>171</v>
      </c>
      <c r="D2" s="80"/>
      <c r="E2" s="80"/>
      <c r="F2" s="80"/>
    </row>
    <row r="3" spans="2:6" ht="18" customHeight="1">
      <c r="B3" s="45" t="s">
        <v>170</v>
      </c>
      <c r="C3" s="50" t="s">
        <v>166</v>
      </c>
      <c r="D3" s="51" t="s">
        <v>167</v>
      </c>
      <c r="E3" s="52" t="s">
        <v>168</v>
      </c>
      <c r="F3" s="53" t="s">
        <v>169</v>
      </c>
    </row>
    <row r="4" spans="2:6" ht="7.5" customHeight="1"/>
    <row r="5" spans="2:6" ht="18" customHeight="1">
      <c r="B5" s="49" t="s">
        <v>166</v>
      </c>
      <c r="C5" s="48" t="s">
        <v>173</v>
      </c>
      <c r="D5" s="48" t="s">
        <v>173</v>
      </c>
      <c r="E5" s="48" t="s">
        <v>173</v>
      </c>
      <c r="F5" s="48" t="s">
        <v>173</v>
      </c>
    </row>
    <row r="6" spans="2:6" ht="18" customHeight="1">
      <c r="B6" s="49" t="s">
        <v>167</v>
      </c>
      <c r="C6" s="48" t="s">
        <v>174</v>
      </c>
      <c r="D6" s="48" t="s">
        <v>174</v>
      </c>
      <c r="E6" s="48" t="s">
        <v>174</v>
      </c>
      <c r="F6" s="48" t="s">
        <v>174</v>
      </c>
    </row>
    <row r="7" spans="2:6" ht="18" customHeight="1">
      <c r="B7" s="49" t="s">
        <v>168</v>
      </c>
      <c r="C7" s="48" t="s">
        <v>175</v>
      </c>
      <c r="D7" s="48" t="s">
        <v>175</v>
      </c>
      <c r="E7" s="48" t="s">
        <v>175</v>
      </c>
      <c r="F7" s="48" t="s">
        <v>175</v>
      </c>
    </row>
    <row r="8" spans="2:6" ht="18" customHeight="1">
      <c r="B8" s="49" t="s">
        <v>169</v>
      </c>
      <c r="C8" s="48" t="s">
        <v>177</v>
      </c>
      <c r="D8" s="48" t="s">
        <v>178</v>
      </c>
      <c r="E8" s="48" t="s">
        <v>176</v>
      </c>
      <c r="F8" s="48" t="s">
        <v>172</v>
      </c>
    </row>
    <row r="10" spans="2:6" ht="13.5">
      <c r="B10" s="47" t="s">
        <v>179</v>
      </c>
      <c r="C10" s="46" t="s">
        <v>180</v>
      </c>
      <c r="D10" s="46" t="s">
        <v>181</v>
      </c>
      <c r="E10" s="46" t="s">
        <v>182</v>
      </c>
      <c r="F10" s="46" t="s">
        <v>183</v>
      </c>
    </row>
  </sheetData>
  <mergeCells count="1">
    <mergeCell ref="C2:F2"/>
  </mergeCells>
  <phoneticPr fontId="7" type="noConversion"/>
  <conditionalFormatting sqref="C5:C8 C10">
    <cfRule type="expression" dxfId="17" priority="1" stopIfTrue="1">
      <formula>LEFT(C5,1)=CHAR(32)</formula>
    </cfRule>
  </conditionalFormatting>
  <conditionalFormatting sqref="D5:D8 D10">
    <cfRule type="expression" dxfId="16" priority="2" stopIfTrue="1">
      <formula>RIGHT(D5,1)=CHAR(32)</formula>
    </cfRule>
  </conditionalFormatting>
  <conditionalFormatting sqref="E5:E8 E10">
    <cfRule type="expression" dxfId="15" priority="3" stopIfTrue="1">
      <formula>AND(LEFT(E5,1)=CHAR(32),RIGHT(E5,1)=CHAR(32))</formula>
    </cfRule>
  </conditionalFormatting>
  <conditionalFormatting sqref="F5:F8 F10">
    <cfRule type="expression" dxfId="14" priority="4" stopIfTrue="1">
      <formula>FIND(CHAR(32),F5)&gt;0</formula>
    </cfRule>
  </conditionalFormatting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B2:L28"/>
  <sheetViews>
    <sheetView workbookViewId="0">
      <selection activeCell="C3" sqref="C3"/>
    </sheetView>
  </sheetViews>
  <sheetFormatPr baseColWidth="10" defaultRowHeight="12.75"/>
  <cols>
    <col min="1" max="1" width="2.85546875" customWidth="1"/>
    <col min="2" max="2" width="18.7109375" bestFit="1" customWidth="1"/>
    <col min="3" max="10" width="13.42578125" customWidth="1"/>
  </cols>
  <sheetData>
    <row r="2" spans="2:12" ht="15.75">
      <c r="B2" s="56" t="s">
        <v>187</v>
      </c>
      <c r="C2" s="33"/>
      <c r="D2" s="33"/>
      <c r="E2" s="33"/>
      <c r="F2" s="33"/>
      <c r="G2" s="33"/>
      <c r="H2" s="33"/>
      <c r="I2" s="33"/>
      <c r="J2" s="33"/>
    </row>
    <row r="3" spans="2:12">
      <c r="B3" s="57" t="s">
        <v>184</v>
      </c>
      <c r="C3" s="58">
        <v>15000</v>
      </c>
      <c r="D3" s="59"/>
      <c r="E3" s="59"/>
      <c r="F3" s="59"/>
      <c r="G3" s="59"/>
      <c r="H3" s="59"/>
      <c r="I3" s="59"/>
      <c r="J3" s="59"/>
    </row>
    <row r="4" spans="2:12">
      <c r="B4" s="57" t="s">
        <v>185</v>
      </c>
      <c r="C4" s="60">
        <v>36</v>
      </c>
      <c r="D4" s="59"/>
      <c r="E4" s="57" t="s">
        <v>188</v>
      </c>
      <c r="F4" s="59"/>
      <c r="G4" s="61">
        <f>PMT(C5/12,C$4,-C3)</f>
        <v>451.24905771960874</v>
      </c>
      <c r="H4" s="59"/>
      <c r="I4" s="59"/>
      <c r="J4" s="59"/>
    </row>
    <row r="5" spans="2:12">
      <c r="B5" s="57" t="s">
        <v>186</v>
      </c>
      <c r="C5" s="62">
        <v>5.2499999999999998E-2</v>
      </c>
      <c r="D5" s="59"/>
      <c r="E5" s="57" t="s">
        <v>189</v>
      </c>
      <c r="F5" s="59"/>
      <c r="G5" s="61">
        <f>G4*C4</f>
        <v>16244.966077905914</v>
      </c>
      <c r="H5" s="63"/>
      <c r="I5" s="63"/>
      <c r="J5" s="59"/>
    </row>
    <row r="6" spans="2:12">
      <c r="H6" s="54"/>
      <c r="I6" s="54"/>
    </row>
    <row r="7" spans="2:12" ht="15" customHeight="1">
      <c r="B7" s="64"/>
      <c r="C7" s="81" t="s">
        <v>185</v>
      </c>
      <c r="D7" s="82"/>
      <c r="E7" s="82"/>
      <c r="F7" s="82"/>
      <c r="G7" s="82"/>
      <c r="H7" s="82"/>
      <c r="I7" s="82"/>
      <c r="J7" s="83"/>
      <c r="L7" s="27"/>
    </row>
    <row r="8" spans="2:12" ht="15" customHeight="1">
      <c r="B8" s="65" t="s">
        <v>184</v>
      </c>
      <c r="C8" s="66">
        <v>4</v>
      </c>
      <c r="D8" s="66">
        <v>8</v>
      </c>
      <c r="E8" s="66">
        <v>12</v>
      </c>
      <c r="F8" s="66">
        <v>18</v>
      </c>
      <c r="G8" s="66">
        <v>24</v>
      </c>
      <c r="H8" s="66">
        <v>36</v>
      </c>
      <c r="I8" s="66">
        <v>48</v>
      </c>
      <c r="J8" s="66">
        <v>60</v>
      </c>
      <c r="L8" s="27"/>
    </row>
    <row r="9" spans="2:12" ht="15" customHeight="1">
      <c r="B9" s="67">
        <v>1000</v>
      </c>
      <c r="C9" s="55">
        <f t="shared" ref="C9:C28" si="0">PMT($C$5/12,C$8,-$B9)</f>
        <v>252.74034336670772</v>
      </c>
      <c r="D9" s="55">
        <f t="shared" ref="D9:J24" si="1">PMT($C$5/12,D$8,-$B9)</f>
        <v>127.47347087901557</v>
      </c>
      <c r="E9" s="55">
        <f t="shared" si="1"/>
        <v>85.722090372083017</v>
      </c>
      <c r="F9" s="55">
        <f t="shared" si="1"/>
        <v>57.893140279806545</v>
      </c>
      <c r="G9" s="55">
        <f t="shared" si="1"/>
        <v>43.983436951259229</v>
      </c>
      <c r="H9" s="55">
        <f t="shared" si="1"/>
        <v>30.083270514640585</v>
      </c>
      <c r="I9" s="55">
        <f t="shared" si="1"/>
        <v>23.142712751019101</v>
      </c>
      <c r="J9" s="55">
        <f t="shared" si="1"/>
        <v>18.985983843426357</v>
      </c>
    </row>
    <row r="10" spans="2:12" ht="15" customHeight="1">
      <c r="B10" s="67">
        <v>2000</v>
      </c>
      <c r="C10" s="55">
        <f t="shared" si="0"/>
        <v>505.48068673341544</v>
      </c>
      <c r="D10" s="55">
        <f t="shared" si="1"/>
        <v>254.94694175803113</v>
      </c>
      <c r="E10" s="55">
        <f t="shared" si="1"/>
        <v>171.44418074416603</v>
      </c>
      <c r="F10" s="55">
        <f t="shared" si="1"/>
        <v>115.78628055961309</v>
      </c>
      <c r="G10" s="55">
        <f t="shared" si="1"/>
        <v>87.966873902518458</v>
      </c>
      <c r="H10" s="55">
        <f t="shared" si="1"/>
        <v>60.16654102928117</v>
      </c>
      <c r="I10" s="55">
        <f t="shared" si="1"/>
        <v>46.285425502038201</v>
      </c>
      <c r="J10" s="55">
        <f t="shared" si="1"/>
        <v>37.971967686852715</v>
      </c>
    </row>
    <row r="11" spans="2:12" ht="15" customHeight="1">
      <c r="B11" s="67">
        <v>3000</v>
      </c>
      <c r="C11" s="55">
        <f t="shared" si="0"/>
        <v>758.22103010012313</v>
      </c>
      <c r="D11" s="55">
        <f t="shared" si="1"/>
        <v>382.4204126370467</v>
      </c>
      <c r="E11" s="55">
        <f t="shared" si="1"/>
        <v>257.16627111624905</v>
      </c>
      <c r="F11" s="55">
        <f t="shared" si="1"/>
        <v>173.67942083941963</v>
      </c>
      <c r="G11" s="55">
        <f t="shared" si="1"/>
        <v>131.95031085377767</v>
      </c>
      <c r="H11" s="55">
        <f t="shared" si="1"/>
        <v>90.249811543921766</v>
      </c>
      <c r="I11" s="55">
        <f t="shared" si="1"/>
        <v>69.428138253057298</v>
      </c>
      <c r="J11" s="55">
        <f t="shared" si="1"/>
        <v>56.957951530279075</v>
      </c>
    </row>
    <row r="12" spans="2:12" ht="15" customHeight="1">
      <c r="B12" s="67">
        <v>4000</v>
      </c>
      <c r="C12" s="55">
        <f t="shared" si="0"/>
        <v>1010.9613734668309</v>
      </c>
      <c r="D12" s="55">
        <f t="shared" si="1"/>
        <v>509.89388351606226</v>
      </c>
      <c r="E12" s="55">
        <f t="shared" si="1"/>
        <v>342.88836148833207</v>
      </c>
      <c r="F12" s="55">
        <f t="shared" si="1"/>
        <v>231.57256111922618</v>
      </c>
      <c r="G12" s="55">
        <f t="shared" si="1"/>
        <v>175.93374780503692</v>
      </c>
      <c r="H12" s="55">
        <f t="shared" si="1"/>
        <v>120.33308205856234</v>
      </c>
      <c r="I12" s="55">
        <f t="shared" si="1"/>
        <v>92.570851004076403</v>
      </c>
      <c r="J12" s="55">
        <f t="shared" si="1"/>
        <v>75.943935373705429</v>
      </c>
    </row>
    <row r="13" spans="2:12" ht="15" customHeight="1">
      <c r="B13" s="67">
        <v>5000</v>
      </c>
      <c r="C13" s="55">
        <f t="shared" si="0"/>
        <v>1263.7017168335385</v>
      </c>
      <c r="D13" s="55">
        <f t="shared" si="1"/>
        <v>637.36735439507788</v>
      </c>
      <c r="E13" s="55">
        <f t="shared" si="1"/>
        <v>428.61045186041508</v>
      </c>
      <c r="F13" s="55">
        <f t="shared" si="1"/>
        <v>289.46570139903275</v>
      </c>
      <c r="G13" s="55">
        <f t="shared" si="1"/>
        <v>219.91718475629614</v>
      </c>
      <c r="H13" s="55">
        <f t="shared" si="1"/>
        <v>150.41635257320291</v>
      </c>
      <c r="I13" s="55">
        <f t="shared" si="1"/>
        <v>115.71356375509549</v>
      </c>
      <c r="J13" s="55">
        <f t="shared" si="1"/>
        <v>94.929919217131783</v>
      </c>
    </row>
    <row r="14" spans="2:12" ht="15" customHeight="1">
      <c r="B14" s="67">
        <v>6000</v>
      </c>
      <c r="C14" s="55">
        <f t="shared" si="0"/>
        <v>1516.4420602002463</v>
      </c>
      <c r="D14" s="55">
        <f t="shared" si="1"/>
        <v>764.84082527409339</v>
      </c>
      <c r="E14" s="55">
        <f t="shared" si="1"/>
        <v>514.3325422324981</v>
      </c>
      <c r="F14" s="55">
        <f t="shared" si="1"/>
        <v>347.35884167883927</v>
      </c>
      <c r="G14" s="55">
        <f t="shared" si="1"/>
        <v>263.90062170755533</v>
      </c>
      <c r="H14" s="55">
        <f t="shared" si="1"/>
        <v>180.49962308784353</v>
      </c>
      <c r="I14" s="55">
        <f t="shared" si="1"/>
        <v>138.8562765061146</v>
      </c>
      <c r="J14" s="55">
        <f t="shared" si="1"/>
        <v>113.91590306055815</v>
      </c>
    </row>
    <row r="15" spans="2:12" ht="15" customHeight="1">
      <c r="B15" s="67">
        <v>7000</v>
      </c>
      <c r="C15" s="55">
        <f t="shared" si="0"/>
        <v>1769.182403566954</v>
      </c>
      <c r="D15" s="55">
        <f t="shared" si="1"/>
        <v>892.3142961531089</v>
      </c>
      <c r="E15" s="55">
        <f t="shared" si="1"/>
        <v>600.05463260458112</v>
      </c>
      <c r="F15" s="55">
        <f t="shared" si="1"/>
        <v>405.25198195864584</v>
      </c>
      <c r="G15" s="55">
        <f t="shared" si="1"/>
        <v>307.88405865881458</v>
      </c>
      <c r="H15" s="55">
        <f t="shared" si="1"/>
        <v>210.58289360248409</v>
      </c>
      <c r="I15" s="55">
        <f t="shared" si="1"/>
        <v>161.9989892571337</v>
      </c>
      <c r="J15" s="55">
        <f t="shared" si="1"/>
        <v>132.90188690398449</v>
      </c>
    </row>
    <row r="16" spans="2:12" ht="15" customHeight="1">
      <c r="B16" s="67">
        <v>8000</v>
      </c>
      <c r="C16" s="55">
        <f t="shared" si="0"/>
        <v>2021.9227469336618</v>
      </c>
      <c r="D16" s="55">
        <f t="shared" si="1"/>
        <v>1019.7877670321245</v>
      </c>
      <c r="E16" s="55">
        <f t="shared" si="1"/>
        <v>685.77672297666413</v>
      </c>
      <c r="F16" s="55">
        <f t="shared" si="1"/>
        <v>463.14512223845236</v>
      </c>
      <c r="G16" s="55">
        <f t="shared" si="1"/>
        <v>351.86749561007383</v>
      </c>
      <c r="H16" s="55">
        <f t="shared" si="1"/>
        <v>240.66616411712468</v>
      </c>
      <c r="I16" s="55">
        <f t="shared" si="1"/>
        <v>185.14170200815281</v>
      </c>
      <c r="J16" s="55">
        <f t="shared" si="1"/>
        <v>151.88787074741086</v>
      </c>
    </row>
    <row r="17" spans="2:10" ht="15" customHeight="1">
      <c r="B17" s="67">
        <v>9000</v>
      </c>
      <c r="C17" s="55">
        <f t="shared" si="0"/>
        <v>2274.6630903003693</v>
      </c>
      <c r="D17" s="55">
        <f t="shared" si="1"/>
        <v>1147.2612379111399</v>
      </c>
      <c r="E17" s="55">
        <f t="shared" si="1"/>
        <v>771.49881334874715</v>
      </c>
      <c r="F17" s="55">
        <f t="shared" si="1"/>
        <v>521.03826251825888</v>
      </c>
      <c r="G17" s="55">
        <f t="shared" si="1"/>
        <v>395.85093256133302</v>
      </c>
      <c r="H17" s="55">
        <f t="shared" si="1"/>
        <v>270.74943463176527</v>
      </c>
      <c r="I17" s="55">
        <f t="shared" si="1"/>
        <v>208.28441475917188</v>
      </c>
      <c r="J17" s="55">
        <f t="shared" si="1"/>
        <v>170.8738545908372</v>
      </c>
    </row>
    <row r="18" spans="2:10" ht="15" customHeight="1">
      <c r="B18" s="67">
        <v>10000</v>
      </c>
      <c r="C18" s="55">
        <f t="shared" si="0"/>
        <v>2527.403433667077</v>
      </c>
      <c r="D18" s="55">
        <f t="shared" si="1"/>
        <v>1274.7347087901558</v>
      </c>
      <c r="E18" s="55">
        <f t="shared" si="1"/>
        <v>857.22090372083017</v>
      </c>
      <c r="F18" s="55">
        <f t="shared" si="1"/>
        <v>578.93140279806551</v>
      </c>
      <c r="G18" s="55">
        <f t="shared" si="1"/>
        <v>439.83436951259227</v>
      </c>
      <c r="H18" s="55">
        <f t="shared" si="1"/>
        <v>300.83270514640583</v>
      </c>
      <c r="I18" s="55">
        <f t="shared" si="1"/>
        <v>231.42712751019099</v>
      </c>
      <c r="J18" s="55">
        <f t="shared" si="1"/>
        <v>189.85983843426357</v>
      </c>
    </row>
    <row r="19" spans="2:10" ht="15" customHeight="1">
      <c r="B19" s="67">
        <v>11000</v>
      </c>
      <c r="C19" s="55">
        <f t="shared" si="0"/>
        <v>2780.1437770337852</v>
      </c>
      <c r="D19" s="55">
        <f t="shared" si="1"/>
        <v>1402.2081796691712</v>
      </c>
      <c r="E19" s="55">
        <f t="shared" si="1"/>
        <v>942.94299409291307</v>
      </c>
      <c r="F19" s="55">
        <f t="shared" si="1"/>
        <v>636.82454307787202</v>
      </c>
      <c r="G19" s="55">
        <f t="shared" si="1"/>
        <v>483.81780646385153</v>
      </c>
      <c r="H19" s="55">
        <f t="shared" si="1"/>
        <v>330.91597566104645</v>
      </c>
      <c r="I19" s="55">
        <f t="shared" si="1"/>
        <v>254.56984026121009</v>
      </c>
      <c r="J19" s="55">
        <f t="shared" si="1"/>
        <v>208.8458222776899</v>
      </c>
    </row>
    <row r="20" spans="2:10" ht="15" customHeight="1">
      <c r="B20" s="67">
        <v>12000</v>
      </c>
      <c r="C20" s="55">
        <f t="shared" si="0"/>
        <v>3032.8841204004925</v>
      </c>
      <c r="D20" s="55">
        <f t="shared" si="1"/>
        <v>1529.6816505481868</v>
      </c>
      <c r="E20" s="55">
        <f t="shared" si="1"/>
        <v>1028.6650844649962</v>
      </c>
      <c r="F20" s="55">
        <f t="shared" si="1"/>
        <v>694.71768335767854</v>
      </c>
      <c r="G20" s="55">
        <f t="shared" si="1"/>
        <v>527.80124341511066</v>
      </c>
      <c r="H20" s="55">
        <f t="shared" si="1"/>
        <v>360.99924617568706</v>
      </c>
      <c r="I20" s="55">
        <f t="shared" si="1"/>
        <v>277.71255301222919</v>
      </c>
      <c r="J20" s="55">
        <f t="shared" si="1"/>
        <v>227.8318061211163</v>
      </c>
    </row>
    <row r="21" spans="2:10" ht="15" customHeight="1">
      <c r="B21" s="67">
        <v>13000</v>
      </c>
      <c r="C21" s="55">
        <f t="shared" si="0"/>
        <v>3285.6244637672003</v>
      </c>
      <c r="D21" s="55">
        <f t="shared" si="1"/>
        <v>1657.1551214272024</v>
      </c>
      <c r="E21" s="55">
        <f t="shared" si="1"/>
        <v>1114.3871748370793</v>
      </c>
      <c r="F21" s="55">
        <f t="shared" si="1"/>
        <v>752.61082363748517</v>
      </c>
      <c r="G21" s="55">
        <f t="shared" si="1"/>
        <v>571.78468036636991</v>
      </c>
      <c r="H21" s="55">
        <f t="shared" si="1"/>
        <v>391.08251669032762</v>
      </c>
      <c r="I21" s="55">
        <f t="shared" si="1"/>
        <v>300.85526576324827</v>
      </c>
      <c r="J21" s="55">
        <f t="shared" si="1"/>
        <v>246.81778996454264</v>
      </c>
    </row>
    <row r="22" spans="2:10" ht="15" customHeight="1">
      <c r="B22" s="67">
        <v>14000</v>
      </c>
      <c r="C22" s="55">
        <f t="shared" si="0"/>
        <v>3538.364807133908</v>
      </c>
      <c r="D22" s="55">
        <f t="shared" si="1"/>
        <v>1784.6285923062178</v>
      </c>
      <c r="E22" s="55">
        <f t="shared" si="1"/>
        <v>1200.1092652091622</v>
      </c>
      <c r="F22" s="55">
        <f t="shared" si="1"/>
        <v>810.50396391729168</v>
      </c>
      <c r="G22" s="55">
        <f t="shared" si="1"/>
        <v>615.76811731762916</v>
      </c>
      <c r="H22" s="55">
        <f t="shared" si="1"/>
        <v>421.16578720496818</v>
      </c>
      <c r="I22" s="55">
        <f t="shared" si="1"/>
        <v>323.9979785142674</v>
      </c>
      <c r="J22" s="55">
        <f t="shared" si="1"/>
        <v>265.80377380796898</v>
      </c>
    </row>
    <row r="23" spans="2:10" ht="15" customHeight="1">
      <c r="B23" s="67">
        <v>15000</v>
      </c>
      <c r="C23" s="55">
        <f t="shared" si="0"/>
        <v>3791.1051505006158</v>
      </c>
      <c r="D23" s="55">
        <f t="shared" si="1"/>
        <v>1912.1020631852334</v>
      </c>
      <c r="E23" s="55">
        <f t="shared" si="1"/>
        <v>1285.8313555812451</v>
      </c>
      <c r="F23" s="55">
        <f t="shared" si="1"/>
        <v>868.3971041970982</v>
      </c>
      <c r="G23" s="55">
        <f t="shared" si="1"/>
        <v>659.7515542688883</v>
      </c>
      <c r="H23" s="55">
        <f t="shared" si="1"/>
        <v>451.24905771960874</v>
      </c>
      <c r="I23" s="55">
        <f t="shared" si="1"/>
        <v>347.14069126528648</v>
      </c>
      <c r="J23" s="55">
        <f t="shared" si="1"/>
        <v>284.78975765139535</v>
      </c>
    </row>
    <row r="24" spans="2:10" ht="15" customHeight="1">
      <c r="B24" s="67">
        <v>16000</v>
      </c>
      <c r="C24" s="55">
        <f t="shared" si="0"/>
        <v>4043.8454938673235</v>
      </c>
      <c r="D24" s="55">
        <f t="shared" si="1"/>
        <v>2039.575534064249</v>
      </c>
      <c r="E24" s="55">
        <f t="shared" si="1"/>
        <v>1371.5534459533283</v>
      </c>
      <c r="F24" s="55">
        <f t="shared" si="1"/>
        <v>926.29024447690472</v>
      </c>
      <c r="G24" s="55">
        <f t="shared" si="1"/>
        <v>703.73499122014766</v>
      </c>
      <c r="H24" s="55">
        <f t="shared" si="1"/>
        <v>481.33232823424936</v>
      </c>
      <c r="I24" s="55">
        <f t="shared" si="1"/>
        <v>370.28340401630561</v>
      </c>
      <c r="J24" s="55">
        <f t="shared" si="1"/>
        <v>303.77574149482172</v>
      </c>
    </row>
    <row r="25" spans="2:10" ht="15" customHeight="1">
      <c r="B25" s="67">
        <v>17000</v>
      </c>
      <c r="C25" s="55">
        <f t="shared" si="0"/>
        <v>4296.5858372340317</v>
      </c>
      <c r="D25" s="55">
        <f t="shared" ref="D25:J28" si="2">PMT($C$5/12,D$8,-$B25)</f>
        <v>2167.0490049432647</v>
      </c>
      <c r="E25" s="55">
        <f t="shared" si="2"/>
        <v>1457.2755363254114</v>
      </c>
      <c r="F25" s="55">
        <f t="shared" si="2"/>
        <v>984.18338475671135</v>
      </c>
      <c r="G25" s="55">
        <f t="shared" si="2"/>
        <v>747.71842817140691</v>
      </c>
      <c r="H25" s="55">
        <f t="shared" si="2"/>
        <v>511.41559874888998</v>
      </c>
      <c r="I25" s="55">
        <f t="shared" si="2"/>
        <v>393.42611676732469</v>
      </c>
      <c r="J25" s="55">
        <f t="shared" si="2"/>
        <v>322.76172533824808</v>
      </c>
    </row>
    <row r="26" spans="2:10" ht="15" customHeight="1">
      <c r="B26" s="67">
        <v>18000</v>
      </c>
      <c r="C26" s="55">
        <f t="shared" si="0"/>
        <v>4549.3261806007386</v>
      </c>
      <c r="D26" s="55">
        <f t="shared" si="2"/>
        <v>2294.5224758222798</v>
      </c>
      <c r="E26" s="55">
        <f t="shared" si="2"/>
        <v>1542.9976266974943</v>
      </c>
      <c r="F26" s="55">
        <f t="shared" si="2"/>
        <v>1042.0765250365178</v>
      </c>
      <c r="G26" s="55">
        <f t="shared" si="2"/>
        <v>791.70186512266605</v>
      </c>
      <c r="H26" s="55">
        <f t="shared" si="2"/>
        <v>541.49886926353054</v>
      </c>
      <c r="I26" s="55">
        <f t="shared" si="2"/>
        <v>416.56882951834376</v>
      </c>
      <c r="J26" s="55">
        <f t="shared" si="2"/>
        <v>341.7477091816744</v>
      </c>
    </row>
    <row r="27" spans="2:10" ht="15" customHeight="1">
      <c r="B27" s="67">
        <v>19000</v>
      </c>
      <c r="C27" s="55">
        <f t="shared" si="0"/>
        <v>4802.0665239674463</v>
      </c>
      <c r="D27" s="55">
        <f t="shared" si="2"/>
        <v>2421.9959467012955</v>
      </c>
      <c r="E27" s="55">
        <f t="shared" si="2"/>
        <v>1628.7197170695772</v>
      </c>
      <c r="F27" s="55">
        <f t="shared" si="2"/>
        <v>1099.9696653163246</v>
      </c>
      <c r="G27" s="55">
        <f t="shared" si="2"/>
        <v>835.6853020739253</v>
      </c>
      <c r="H27" s="55">
        <f t="shared" si="2"/>
        <v>571.58213977817104</v>
      </c>
      <c r="I27" s="55">
        <f t="shared" si="2"/>
        <v>439.71154226936289</v>
      </c>
      <c r="J27" s="55">
        <f t="shared" si="2"/>
        <v>360.73369302510076</v>
      </c>
    </row>
    <row r="28" spans="2:10" ht="15" customHeight="1">
      <c r="B28" s="67">
        <v>20000</v>
      </c>
      <c r="C28" s="55">
        <f t="shared" si="0"/>
        <v>5054.806867334154</v>
      </c>
      <c r="D28" s="55">
        <f t="shared" si="2"/>
        <v>2549.4694175803115</v>
      </c>
      <c r="E28" s="55">
        <f t="shared" si="2"/>
        <v>1714.4418074416603</v>
      </c>
      <c r="F28" s="55">
        <f t="shared" si="2"/>
        <v>1157.862805596131</v>
      </c>
      <c r="G28" s="55">
        <f t="shared" si="2"/>
        <v>879.66873902518455</v>
      </c>
      <c r="H28" s="55">
        <f t="shared" si="2"/>
        <v>601.66541029281166</v>
      </c>
      <c r="I28" s="55">
        <f t="shared" si="2"/>
        <v>462.85425502038197</v>
      </c>
      <c r="J28" s="55">
        <f t="shared" si="2"/>
        <v>379.71967686852713</v>
      </c>
    </row>
  </sheetData>
  <mergeCells count="1">
    <mergeCell ref="C7:J7"/>
  </mergeCells>
  <phoneticPr fontId="0" type="noConversion"/>
  <conditionalFormatting sqref="C9:J28">
    <cfRule type="expression" dxfId="13" priority="1" stopIfTrue="1">
      <formula>C9=$G$4</formula>
    </cfRule>
    <cfRule type="expression" dxfId="12" priority="2" stopIfTrue="1">
      <formula>OR(AND($B9=$C$3,C$8&lt;=$C$4),AND(C$8=$C$4,$B9&lt;=$C$3))</formula>
    </cfRule>
  </conditionalFormatting>
  <conditionalFormatting sqref="C3">
    <cfRule type="expression" dxfId="11" priority="3" stopIfTrue="1">
      <formula>ROW(C3)=MATCH($C$3,$B$9:$B$19,0)+12</formula>
    </cfRule>
  </conditionalFormatting>
  <conditionalFormatting sqref="C8:J8">
    <cfRule type="expression" dxfId="10" priority="4" stopIfTrue="1">
      <formula>C8=$C$4</formula>
    </cfRule>
  </conditionalFormatting>
  <conditionalFormatting sqref="B9:B28">
    <cfRule type="expression" dxfId="9" priority="5" stopIfTrue="1">
      <formula>B9=$C$3</formula>
    </cfRule>
  </conditionalFormatting>
  <dataValidations count="2">
    <dataValidation type="list" allowBlank="1" showInputMessage="1" showErrorMessage="1" sqref="C4">
      <formula1>Monate</formula1>
    </dataValidation>
    <dataValidation type="list" allowBlank="1" showInputMessage="1" showErrorMessage="1" errorTitle="Ungültige Eingabe" error="Es sind nur die Beträge aus dem Bereich A13:A23 zugelassen." sqref="C3">
      <formula1>Betrag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Wochenende</vt:lpstr>
      <vt:lpstr>FreieTage</vt:lpstr>
      <vt:lpstr>Vergleich</vt:lpstr>
      <vt:lpstr>Unfall2</vt:lpstr>
      <vt:lpstr>Unfall1</vt:lpstr>
      <vt:lpstr>Drucklayout</vt:lpstr>
      <vt:lpstr>Top3</vt:lpstr>
      <vt:lpstr>Leer</vt:lpstr>
      <vt:lpstr>Kredit</vt:lpstr>
      <vt:lpstr>Gruppen</vt:lpstr>
      <vt:lpstr>Teilergebnisse</vt:lpstr>
      <vt:lpstr>Neu in 2007</vt:lpstr>
      <vt:lpstr>Berlin</vt:lpstr>
      <vt:lpstr>Betrag</vt:lpstr>
      <vt:lpstr>FreieTage</vt:lpstr>
      <vt:lpstr>Hamburg</vt:lpstr>
      <vt:lpstr>Köln</vt:lpstr>
      <vt:lpstr>Monate</vt:lpstr>
      <vt:lpstr>München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Funktionen in der Bedingten Formatierung</dc:title>
  <dc:subject>Excel Funktionsbuch</dc:subject>
  <dc:creator>Egbert Jeschke</dc:creator>
  <cp:lastModifiedBy>Egbert Jeschke</cp:lastModifiedBy>
  <cp:lastPrinted>2005-09-14T12:08:07Z</cp:lastPrinted>
  <dcterms:created xsi:type="dcterms:W3CDTF">2005-09-13T21:40:07Z</dcterms:created>
  <dcterms:modified xsi:type="dcterms:W3CDTF">2008-10-07T06:06:35Z</dcterms:modified>
</cp:coreProperties>
</file>