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4915" windowHeight="12075"/>
  </bookViews>
  <sheets>
    <sheet name="Basis und Varianten" sheetId="1" r:id="rId1"/>
  </sheets>
  <calcPr calcId="144525"/>
</workbook>
</file>

<file path=xl/calcChain.xml><?xml version="1.0" encoding="utf-8"?>
<calcChain xmlns="http://schemas.openxmlformats.org/spreadsheetml/2006/main">
  <c r="R11" i="1" l="1"/>
  <c r="R12" i="1"/>
  <c r="R13" i="1"/>
  <c r="R14" i="1"/>
  <c r="R15" i="1"/>
  <c r="R16" i="1"/>
  <c r="R17" i="1"/>
  <c r="R18" i="1"/>
  <c r="R19" i="1"/>
  <c r="R20" i="1"/>
  <c r="R21" i="1"/>
  <c r="R22" i="1"/>
  <c r="R23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J4" i="1" l="1"/>
  <c r="F22" i="1" l="1"/>
  <c r="F21" i="1"/>
  <c r="F20" i="1"/>
  <c r="F19" i="1"/>
  <c r="F18" i="1"/>
  <c r="F17" i="1"/>
  <c r="F16" i="1"/>
  <c r="F15" i="1"/>
  <c r="F14" i="1"/>
  <c r="F13" i="1"/>
  <c r="F12" i="1"/>
  <c r="F11" i="1"/>
  <c r="D6" i="1"/>
  <c r="E22" i="1" s="1"/>
  <c r="R8" i="1"/>
  <c r="Q4" i="1" s="1"/>
  <c r="K8" i="1"/>
  <c r="M11" i="1" l="1"/>
  <c r="M15" i="1"/>
  <c r="M19" i="1"/>
  <c r="M13" i="1"/>
  <c r="M17" i="1"/>
  <c r="M12" i="1"/>
  <c r="M14" i="1"/>
  <c r="M16" i="1"/>
  <c r="M18" i="1"/>
  <c r="M20" i="1"/>
  <c r="M22" i="1"/>
  <c r="M21" i="1"/>
  <c r="M23" i="1"/>
  <c r="D7" i="1"/>
  <c r="F23" i="1"/>
  <c r="E11" i="1"/>
  <c r="E12" i="1"/>
  <c r="E13" i="1"/>
  <c r="E14" i="1"/>
  <c r="E15" i="1"/>
  <c r="E16" i="1"/>
  <c r="E17" i="1"/>
  <c r="E18" i="1"/>
  <c r="E19" i="1"/>
  <c r="E20" i="1"/>
  <c r="E21" i="1"/>
  <c r="E23" i="1"/>
  <c r="K6" i="1" l="1"/>
  <c r="S23" i="1" s="1"/>
  <c r="T23" i="1"/>
  <c r="S22" i="1"/>
  <c r="T22" i="1"/>
  <c r="S21" i="1"/>
  <c r="T21" i="1"/>
  <c r="S20" i="1"/>
  <c r="T20" i="1"/>
  <c r="S19" i="1"/>
  <c r="T19" i="1"/>
  <c r="S18" i="1"/>
  <c r="T18" i="1"/>
  <c r="S17" i="1"/>
  <c r="T17" i="1"/>
  <c r="S16" i="1"/>
  <c r="T16" i="1"/>
  <c r="S15" i="1"/>
  <c r="T15" i="1"/>
  <c r="S14" i="1"/>
  <c r="T14" i="1"/>
  <c r="S13" i="1"/>
  <c r="T13" i="1"/>
  <c r="S12" i="1"/>
  <c r="T12" i="1"/>
  <c r="S11" i="1"/>
  <c r="R6" i="1"/>
  <c r="R7" i="1" s="1"/>
  <c r="T11" i="1"/>
  <c r="K7" i="1" l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</calcChain>
</file>

<file path=xl/sharedStrings.xml><?xml version="1.0" encoding="utf-8"?>
<sst xmlns="http://schemas.openxmlformats.org/spreadsheetml/2006/main" count="44" uniqueCount="33">
  <si>
    <t>Monat</t>
  </si>
  <si>
    <t>Einkünfte Netto A</t>
  </si>
  <si>
    <t>Einkünfte</t>
  </si>
  <si>
    <t xml:space="preserve">Ausgaben </t>
  </si>
  <si>
    <t xml:space="preserve">Rest </t>
  </si>
  <si>
    <t>Verteilung A (aktuell)</t>
  </si>
  <si>
    <t>Veränderungspotenzial und Verteilung 1</t>
  </si>
  <si>
    <t>Veränderungspotenzial und Verteilung 2</t>
  </si>
  <si>
    <t>LNr</t>
  </si>
  <si>
    <t>Ausgabengruppe</t>
  </si>
  <si>
    <t>Betrag €</t>
  </si>
  <si>
    <t>Anteil %</t>
  </si>
  <si>
    <t>n. Jahr</t>
  </si>
  <si>
    <t>Ändern %</t>
  </si>
  <si>
    <t>Jahr</t>
  </si>
  <si>
    <t>Finanzanalyse und variable Ausgabenplanung</t>
  </si>
  <si>
    <t>VA</t>
  </si>
  <si>
    <t>VB</t>
  </si>
  <si>
    <t>Basis</t>
  </si>
  <si>
    <r>
      <t>Unkorrigierte</t>
    </r>
    <r>
      <rPr>
        <sz val="10"/>
        <color theme="1"/>
        <rFont val="Calibri"/>
        <family val="2"/>
      </rPr>
      <t xml:space="preserve"> Übernahme 
aus Datei 0702_BudgetJahr</t>
    </r>
  </si>
  <si>
    <t>Lebensmittel</t>
  </si>
  <si>
    <t>Freizeit und Urlaub</t>
  </si>
  <si>
    <t>Auto und Verkehrsmittel</t>
  </si>
  <si>
    <t>Wohnen und Energie</t>
  </si>
  <si>
    <t>Ausgehen (Kultur, Essen)</t>
  </si>
  <si>
    <t xml:space="preserve">Hygiene und Gesundheit </t>
  </si>
  <si>
    <t>Genussmittel</t>
  </si>
  <si>
    <t>Kommunikation, Medien</t>
  </si>
  <si>
    <t>Kleidung und Schuhe</t>
  </si>
  <si>
    <t>Wohnungseinrichtung</t>
  </si>
  <si>
    <t>Sparen</t>
  </si>
  <si>
    <t>Versicherungen</t>
  </si>
  <si>
    <t>Sonstiges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</si>
</sst>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&quot;  &quot;"/>
    <numFmt numFmtId="165" formatCode="0.00&quot; &quot;"/>
    <numFmt numFmtId="166" formatCode="[Blue]\+\ \ #,##0;[Red]\–\ \ #,##0;0"/>
    <numFmt numFmtId="167" formatCode="[Red]\+\ \ 0.0;[Blue]\–\ \ 0.0;0.0"/>
  </numFmts>
  <fonts count="2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mbria"/>
      <family val="1"/>
      <scheme val="maj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rgb="FFC00000"/>
      <name val="Calibri"/>
      <family val="2"/>
      <scheme val="minor"/>
    </font>
    <font>
      <i/>
      <sz val="11"/>
      <color rgb="FFC0000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7" tint="-0.249977111117893"/>
      <name val="Calibri"/>
      <family val="2"/>
      <scheme val="minor"/>
    </font>
    <font>
      <sz val="11"/>
      <color rgb="FFC00000"/>
      <name val="Calibri"/>
      <family val="2"/>
      <scheme val="minor"/>
    </font>
    <font>
      <i/>
      <sz val="11"/>
      <color theme="1" tint="0.34998626667073579"/>
      <name val="Calibri"/>
      <family val="2"/>
      <scheme val="minor"/>
    </font>
    <font>
      <i/>
      <sz val="11"/>
      <color theme="1" tint="0.499984740745262"/>
      <name val="Calibri"/>
      <family val="2"/>
      <scheme val="minor"/>
    </font>
    <font>
      <b/>
      <sz val="11"/>
      <color theme="2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2" tint="-9.9948118533890809E-2"/>
      </top>
      <bottom style="thin">
        <color theme="2" tint="-9.9917600024414813E-2"/>
      </bottom>
      <diagonal/>
    </border>
    <border>
      <left style="thin">
        <color theme="0"/>
      </left>
      <right style="thin">
        <color theme="0"/>
      </right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2" borderId="0" xfId="0" applyNumberFormat="1" applyFont="1" applyFill="1" applyAlignment="1">
      <alignment vertical="center"/>
    </xf>
    <xf numFmtId="164" fontId="0" fillId="2" borderId="0" xfId="0" applyNumberFormat="1" applyFont="1" applyFill="1" applyAlignment="1">
      <alignment vertical="center"/>
    </xf>
    <xf numFmtId="165" fontId="0" fillId="2" borderId="0" xfId="0" applyNumberFormat="1" applyFont="1" applyFill="1" applyAlignment="1">
      <alignment vertical="center"/>
    </xf>
    <xf numFmtId="164" fontId="4" fillId="2" borderId="0" xfId="0" applyNumberFormat="1" applyFont="1" applyFill="1" applyAlignment="1">
      <alignment vertical="center"/>
    </xf>
    <xf numFmtId="0" fontId="0" fillId="2" borderId="0" xfId="0" applyNumberFormat="1" applyFill="1" applyAlignment="1">
      <alignment vertical="center"/>
    </xf>
    <xf numFmtId="164" fontId="0" fillId="2" borderId="0" xfId="0" applyNumberFormat="1" applyFill="1" applyAlignment="1">
      <alignment vertical="center"/>
    </xf>
    <xf numFmtId="0" fontId="2" fillId="2" borderId="0" xfId="0" applyNumberFormat="1" applyFont="1" applyFill="1" applyAlignment="1">
      <alignment horizontal="left" vertical="center"/>
    </xf>
    <xf numFmtId="0" fontId="6" fillId="2" borderId="0" xfId="0" applyNumberFormat="1" applyFont="1" applyFill="1" applyAlignment="1">
      <alignment horizontal="center" vertical="center"/>
    </xf>
    <xf numFmtId="164" fontId="7" fillId="2" borderId="0" xfId="0" applyNumberFormat="1" applyFont="1" applyFill="1" applyAlignment="1">
      <alignment horizontal="center" vertical="center"/>
    </xf>
    <xf numFmtId="164" fontId="7" fillId="5" borderId="0" xfId="0" applyNumberFormat="1" applyFont="1" applyFill="1" applyAlignment="1">
      <alignment horizontal="center" vertical="center"/>
    </xf>
    <xf numFmtId="0" fontId="2" fillId="6" borderId="0" xfId="0" applyNumberFormat="1" applyFont="1" applyFill="1" applyAlignment="1">
      <alignment horizontal="left" vertical="center" indent="1"/>
    </xf>
    <xf numFmtId="3" fontId="8" fillId="7" borderId="0" xfId="0" applyNumberFormat="1" applyFont="1" applyFill="1" applyAlignment="1">
      <alignment horizontal="right" vertical="center" indent="1"/>
    </xf>
    <xf numFmtId="164" fontId="4" fillId="5" borderId="0" xfId="0" applyNumberFormat="1" applyFont="1" applyFill="1" applyAlignment="1">
      <alignment vertical="center"/>
    </xf>
    <xf numFmtId="0" fontId="2" fillId="2" borderId="0" xfId="0" applyNumberFormat="1" applyFont="1" applyFill="1" applyAlignment="1">
      <alignment vertical="center"/>
    </xf>
    <xf numFmtId="0" fontId="2" fillId="6" borderId="1" xfId="0" applyNumberFormat="1" applyFont="1" applyFill="1" applyBorder="1" applyAlignment="1">
      <alignment horizontal="left" vertical="center" indent="1"/>
    </xf>
    <xf numFmtId="3" fontId="9" fillId="8" borderId="1" xfId="0" applyNumberFormat="1" applyFont="1" applyFill="1" applyBorder="1" applyAlignment="1">
      <alignment horizontal="right" vertical="center" indent="1"/>
    </xf>
    <xf numFmtId="164" fontId="10" fillId="2" borderId="0" xfId="0" applyNumberFormat="1" applyFont="1" applyFill="1" applyAlignment="1">
      <alignment vertical="center"/>
    </xf>
    <xf numFmtId="164" fontId="10" fillId="5" borderId="0" xfId="0" applyNumberFormat="1" applyFont="1" applyFill="1" applyAlignment="1">
      <alignment vertical="center"/>
    </xf>
    <xf numFmtId="166" fontId="9" fillId="8" borderId="0" xfId="0" applyNumberFormat="1" applyFont="1" applyFill="1" applyAlignment="1">
      <alignment horizontal="right" vertical="center" indent="1"/>
    </xf>
    <xf numFmtId="164" fontId="9" fillId="2" borderId="0" xfId="0" applyNumberFormat="1" applyFont="1" applyFill="1" applyAlignment="1">
      <alignment vertical="center"/>
    </xf>
    <xf numFmtId="165" fontId="2" fillId="2" borderId="0" xfId="0" applyNumberFormat="1" applyFont="1" applyFill="1" applyAlignment="1">
      <alignment vertical="center"/>
    </xf>
    <xf numFmtId="0" fontId="3" fillId="9" borderId="0" xfId="0" applyNumberFormat="1" applyFont="1" applyFill="1" applyAlignment="1">
      <alignment vertical="center"/>
    </xf>
    <xf numFmtId="0" fontId="1" fillId="9" borderId="0" xfId="0" applyNumberFormat="1" applyFont="1" applyFill="1" applyAlignment="1">
      <alignment vertical="center"/>
    </xf>
    <xf numFmtId="0" fontId="1" fillId="9" borderId="0" xfId="0" applyNumberFormat="1" applyFont="1" applyFill="1" applyAlignment="1">
      <alignment horizontal="center" vertical="center"/>
    </xf>
    <xf numFmtId="0" fontId="1" fillId="9" borderId="2" xfId="0" applyNumberFormat="1" applyFont="1" applyFill="1" applyBorder="1" applyAlignment="1">
      <alignment horizontal="center" vertical="center"/>
    </xf>
    <xf numFmtId="164" fontId="1" fillId="9" borderId="2" xfId="0" applyNumberFormat="1" applyFont="1" applyFill="1" applyBorder="1" applyAlignment="1">
      <alignment horizontal="center" vertical="center"/>
    </xf>
    <xf numFmtId="165" fontId="1" fillId="9" borderId="2" xfId="0" applyNumberFormat="1" applyFont="1" applyFill="1" applyBorder="1" applyAlignment="1">
      <alignment horizontal="center" vertical="center"/>
    </xf>
    <xf numFmtId="164" fontId="11" fillId="9" borderId="0" xfId="0" applyNumberFormat="1" applyFont="1" applyFill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164" fontId="12" fillId="5" borderId="0" xfId="0" applyNumberFormat="1" applyFont="1" applyFill="1" applyAlignment="1">
      <alignment horizontal="center" vertical="center"/>
    </xf>
    <xf numFmtId="0" fontId="2" fillId="2" borderId="0" xfId="0" applyNumberFormat="1" applyFont="1" applyFill="1" applyAlignment="1">
      <alignment horizontal="center" vertical="center"/>
    </xf>
    <xf numFmtId="0" fontId="13" fillId="2" borderId="3" xfId="0" applyNumberFormat="1" applyFont="1" applyFill="1" applyBorder="1" applyAlignment="1">
      <alignment horizontal="center" vertical="center"/>
    </xf>
    <xf numFmtId="0" fontId="0" fillId="6" borderId="3" xfId="0" applyNumberFormat="1" applyFont="1" applyFill="1" applyBorder="1" applyAlignment="1">
      <alignment horizontal="left" vertical="center" indent="1"/>
    </xf>
    <xf numFmtId="0" fontId="0" fillId="7" borderId="3" xfId="0" applyNumberFormat="1" applyFont="1" applyFill="1" applyBorder="1" applyAlignment="1">
      <alignment horizontal="right" vertical="center" indent="1"/>
    </xf>
    <xf numFmtId="2" fontId="14" fillId="8" borderId="4" xfId="0" applyNumberFormat="1" applyFont="1" applyFill="1" applyBorder="1" applyAlignment="1">
      <alignment horizontal="right" vertical="center" indent="1"/>
    </xf>
    <xf numFmtId="3" fontId="15" fillId="8" borderId="4" xfId="0" applyNumberFormat="1" applyFont="1" applyFill="1" applyBorder="1" applyAlignment="1">
      <alignment horizontal="right" vertical="center" indent="1"/>
    </xf>
    <xf numFmtId="164" fontId="16" fillId="2" borderId="0" xfId="0" applyNumberFormat="1" applyFont="1" applyFill="1" applyAlignment="1">
      <alignment vertical="center"/>
    </xf>
    <xf numFmtId="164" fontId="16" fillId="5" borderId="0" xfId="0" applyNumberFormat="1" applyFont="1" applyFill="1" applyAlignment="1">
      <alignment vertical="center"/>
    </xf>
    <xf numFmtId="3" fontId="0" fillId="2" borderId="0" xfId="0" applyNumberFormat="1" applyFont="1" applyFill="1" applyAlignment="1">
      <alignment vertical="center"/>
    </xf>
    <xf numFmtId="167" fontId="0" fillId="7" borderId="3" xfId="0" applyNumberFormat="1" applyFont="1" applyFill="1" applyBorder="1" applyAlignment="1">
      <alignment horizontal="right" vertical="center" indent="1"/>
    </xf>
    <xf numFmtId="2" fontId="14" fillId="8" borderId="3" xfId="0" applyNumberFormat="1" applyFont="1" applyFill="1" applyBorder="1" applyAlignment="1">
      <alignment horizontal="right" vertical="center" indent="1"/>
    </xf>
    <xf numFmtId="3" fontId="15" fillId="8" borderId="3" xfId="0" applyNumberFormat="1" applyFont="1" applyFill="1" applyBorder="1" applyAlignment="1">
      <alignment horizontal="right" vertical="center" indent="1"/>
    </xf>
    <xf numFmtId="167" fontId="0" fillId="2" borderId="0" xfId="0" applyNumberFormat="1" applyFill="1" applyAlignment="1">
      <alignment vertical="center"/>
    </xf>
    <xf numFmtId="0" fontId="17" fillId="2" borderId="0" xfId="0" applyNumberFormat="1" applyFont="1" applyFill="1" applyAlignment="1">
      <alignment horizontal="left" vertical="center"/>
    </xf>
    <xf numFmtId="0" fontId="21" fillId="2" borderId="0" xfId="0" applyNumberFormat="1" applyFont="1" applyFill="1" applyAlignment="1">
      <alignment vertical="center"/>
    </xf>
    <xf numFmtId="0" fontId="19" fillId="2" borderId="4" xfId="0" applyNumberFormat="1" applyFont="1" applyFill="1" applyBorder="1" applyAlignment="1">
      <alignment horizontal="left" vertical="top" wrapText="1" indent="1"/>
    </xf>
    <xf numFmtId="3" fontId="1" fillId="9" borderId="0" xfId="0" applyNumberFormat="1" applyFont="1" applyFill="1" applyAlignment="1">
      <alignment horizontal="center" vertical="center"/>
    </xf>
    <xf numFmtId="0" fontId="1" fillId="9" borderId="0" xfId="0" applyNumberFormat="1" applyFont="1" applyFill="1" applyAlignment="1">
      <alignment horizontal="center" vertical="center"/>
    </xf>
    <xf numFmtId="0" fontId="18" fillId="5" borderId="0" xfId="0" applyNumberFormat="1" applyFont="1" applyFill="1" applyAlignment="1">
      <alignment horizontal="center" vertical="center"/>
    </xf>
    <xf numFmtId="0" fontId="5" fillId="3" borderId="0" xfId="0" applyNumberFormat="1" applyFont="1" applyFill="1" applyAlignment="1">
      <alignment horizontal="left" vertical="center" indent="1"/>
    </xf>
    <xf numFmtId="0" fontId="6" fillId="4" borderId="0" xfId="0" applyNumberFormat="1" applyFont="1" applyFill="1" applyAlignment="1">
      <alignment horizontal="center" vertical="center"/>
    </xf>
    <xf numFmtId="3" fontId="0" fillId="8" borderId="3" xfId="0" applyNumberFormat="1" applyFont="1" applyFill="1" applyBorder="1" applyAlignment="1">
      <alignment horizontal="right" vertical="center" inden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28"/>
  <sheetViews>
    <sheetView tabSelected="1" workbookViewId="0"/>
  </sheetViews>
  <sheetFormatPr baseColWidth="10" defaultRowHeight="15" x14ac:dyDescent="0.25"/>
  <cols>
    <col min="1" max="1" width="1.5703125" style="5" customWidth="1"/>
    <col min="2" max="2" width="5.5703125" style="1" customWidth="1"/>
    <col min="3" max="3" width="25.140625" style="1" customWidth="1"/>
    <col min="4" max="4" width="9.7109375" style="2" customWidth="1"/>
    <col min="5" max="5" width="9.7109375" style="3" customWidth="1"/>
    <col min="6" max="6" width="9.7109375" style="4" customWidth="1"/>
    <col min="7" max="8" width="1.7109375" style="4" customWidth="1"/>
    <col min="9" max="9" width="1.7109375" style="1" customWidth="1"/>
    <col min="10" max="10" width="12" style="5" customWidth="1"/>
    <col min="11" max="11" width="9.7109375" style="6" customWidth="1"/>
    <col min="12" max="12" width="9.7109375" style="5" customWidth="1"/>
    <col min="13" max="13" width="10.42578125" style="4" customWidth="1"/>
    <col min="14" max="15" width="1.7109375" style="4" customWidth="1"/>
    <col min="16" max="16" width="1.7109375" style="1" customWidth="1"/>
    <col min="17" max="17" width="12" style="5" customWidth="1"/>
    <col min="18" max="18" width="9.7109375" style="6" customWidth="1"/>
    <col min="19" max="19" width="9.7109375" style="5" customWidth="1"/>
    <col min="20" max="20" width="10.42578125" style="4" customWidth="1"/>
    <col min="21" max="21" width="4" style="5" customWidth="1"/>
    <col min="22" max="16384" width="11.42578125" style="5"/>
  </cols>
  <sheetData>
    <row r="1" spans="2:22" ht="8.1" customHeight="1" x14ac:dyDescent="0.25">
      <c r="I1" s="4"/>
      <c r="P1" s="4"/>
    </row>
    <row r="2" spans="2:22" ht="27" customHeight="1" x14ac:dyDescent="0.25">
      <c r="B2" s="50" t="s">
        <v>15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</row>
    <row r="3" spans="2:22" ht="8.25" customHeight="1" x14ac:dyDescent="0.25">
      <c r="C3" s="7"/>
      <c r="I3" s="4"/>
      <c r="K3" s="5"/>
      <c r="P3" s="4"/>
      <c r="R3" s="5"/>
    </row>
    <row r="4" spans="2:22" s="8" customFormat="1" ht="19.5" customHeight="1" x14ac:dyDescent="0.25">
      <c r="C4" s="51" t="s">
        <v>0</v>
      </c>
      <c r="D4" s="51"/>
      <c r="E4" s="51"/>
      <c r="F4" s="51"/>
      <c r="G4" s="9"/>
      <c r="H4" s="10"/>
      <c r="J4" s="51" t="str">
        <f>"Variante "&amp;L5&amp;": Einkünfte "&amp;TEXT(K8,"+ 0,0;– 0,0;± 0,0")&amp;" %"</f>
        <v>Variante VA: Einkünfte ± 0,0 %</v>
      </c>
      <c r="K4" s="51"/>
      <c r="L4" s="51"/>
      <c r="M4" s="51"/>
      <c r="N4" s="9"/>
      <c r="O4" s="10"/>
      <c r="Q4" s="51" t="str">
        <f>"Variante "&amp;S5&amp;": Einkünfte "&amp;TEXT(R8,"+ 0,0;– 0,0;± 0,0")&amp;" %"</f>
        <v>Variante VB: Einkünfte – 37,6 %</v>
      </c>
      <c r="R4" s="51"/>
      <c r="S4" s="51"/>
      <c r="T4" s="51"/>
      <c r="V4" s="45"/>
    </row>
    <row r="5" spans="2:22" s="14" customFormat="1" ht="18" customHeight="1" x14ac:dyDescent="0.25">
      <c r="B5" s="1"/>
      <c r="C5" s="11" t="s">
        <v>1</v>
      </c>
      <c r="D5" s="12">
        <v>3925</v>
      </c>
      <c r="E5" s="49" t="s">
        <v>18</v>
      </c>
      <c r="F5" s="49"/>
      <c r="G5" s="4"/>
      <c r="H5" s="13"/>
      <c r="I5" s="1"/>
      <c r="J5" s="11" t="s">
        <v>2</v>
      </c>
      <c r="K5" s="12">
        <v>3925</v>
      </c>
      <c r="L5" s="49" t="s">
        <v>16</v>
      </c>
      <c r="M5" s="49"/>
      <c r="N5" s="4"/>
      <c r="O5" s="13"/>
      <c r="P5" s="1"/>
      <c r="Q5" s="11" t="s">
        <v>2</v>
      </c>
      <c r="R5" s="12">
        <v>2450</v>
      </c>
      <c r="S5" s="49" t="s">
        <v>17</v>
      </c>
      <c r="T5" s="49"/>
    </row>
    <row r="6" spans="2:22" ht="18" customHeight="1" x14ac:dyDescent="0.25">
      <c r="C6" s="15" t="s">
        <v>3</v>
      </c>
      <c r="D6" s="16">
        <f>SUM(D11:D23)</f>
        <v>3860</v>
      </c>
      <c r="E6" s="49"/>
      <c r="F6" s="49"/>
      <c r="G6" s="17"/>
      <c r="H6" s="18"/>
      <c r="J6" s="15" t="s">
        <v>3</v>
      </c>
      <c r="K6" s="16">
        <f>SUM(K$11:K$23)</f>
        <v>3860</v>
      </c>
      <c r="L6" s="49"/>
      <c r="M6" s="49"/>
      <c r="N6" s="17"/>
      <c r="O6" s="18"/>
      <c r="Q6" s="15" t="s">
        <v>3</v>
      </c>
      <c r="R6" s="16">
        <f>SUM(R$11:R$23)</f>
        <v>2397.1999999999998</v>
      </c>
      <c r="S6" s="49"/>
      <c r="T6" s="49"/>
    </row>
    <row r="7" spans="2:22" ht="18" customHeight="1" x14ac:dyDescent="0.25">
      <c r="C7" s="11" t="s">
        <v>4</v>
      </c>
      <c r="D7" s="19">
        <f>D5-D6</f>
        <v>65</v>
      </c>
      <c r="E7" s="49"/>
      <c r="F7" s="49"/>
      <c r="H7" s="13"/>
      <c r="J7" s="11" t="s">
        <v>4</v>
      </c>
      <c r="K7" s="19">
        <f>K5-K6</f>
        <v>65</v>
      </c>
      <c r="L7" s="49"/>
      <c r="M7" s="49"/>
      <c r="O7" s="13"/>
      <c r="Q7" s="11" t="s">
        <v>4</v>
      </c>
      <c r="R7" s="19">
        <f>R5-R6</f>
        <v>52.800000000000182</v>
      </c>
      <c r="S7" s="49"/>
      <c r="T7" s="49"/>
    </row>
    <row r="8" spans="2:22" ht="8.1" customHeight="1" x14ac:dyDescent="0.25">
      <c r="C8" s="14"/>
      <c r="D8" s="20"/>
      <c r="E8" s="21"/>
      <c r="H8" s="13"/>
      <c r="K8" s="44">
        <f>(K5-$D$5)/$D$5%</f>
        <v>0</v>
      </c>
      <c r="O8" s="13"/>
      <c r="R8" s="44">
        <f>(R5-$D$5)/$D$5%</f>
        <v>-37.579617834394902</v>
      </c>
    </row>
    <row r="9" spans="2:22" ht="26.25" customHeight="1" x14ac:dyDescent="0.25">
      <c r="B9" s="22"/>
      <c r="C9" s="23"/>
      <c r="D9" s="47" t="s">
        <v>5</v>
      </c>
      <c r="E9" s="47"/>
      <c r="F9" s="47"/>
      <c r="H9" s="13"/>
      <c r="J9" s="48" t="s">
        <v>6</v>
      </c>
      <c r="K9" s="48"/>
      <c r="L9" s="48"/>
      <c r="M9" s="48"/>
      <c r="O9" s="13"/>
      <c r="Q9" s="48" t="s">
        <v>7</v>
      </c>
      <c r="R9" s="48"/>
      <c r="S9" s="48"/>
      <c r="T9" s="48"/>
    </row>
    <row r="10" spans="2:22" s="31" customFormat="1" ht="17.25" customHeight="1" x14ac:dyDescent="0.25">
      <c r="B10" s="24" t="s">
        <v>8</v>
      </c>
      <c r="C10" s="25" t="s">
        <v>9</v>
      </c>
      <c r="D10" s="26" t="s">
        <v>10</v>
      </c>
      <c r="E10" s="27" t="s">
        <v>11</v>
      </c>
      <c r="F10" s="28" t="s">
        <v>12</v>
      </c>
      <c r="G10" s="29"/>
      <c r="H10" s="30"/>
      <c r="J10" s="24" t="s">
        <v>13</v>
      </c>
      <c r="K10" s="26" t="s">
        <v>10</v>
      </c>
      <c r="L10" s="27" t="s">
        <v>11</v>
      </c>
      <c r="M10" s="28" t="s">
        <v>14</v>
      </c>
      <c r="N10" s="29"/>
      <c r="O10" s="30"/>
      <c r="Q10" s="24" t="s">
        <v>13</v>
      </c>
      <c r="R10" s="26" t="s">
        <v>10</v>
      </c>
      <c r="S10" s="27" t="s">
        <v>11</v>
      </c>
      <c r="T10" s="28" t="s">
        <v>14</v>
      </c>
    </row>
    <row r="11" spans="2:22" ht="15.95" customHeight="1" x14ac:dyDescent="0.25">
      <c r="B11" s="32">
        <v>1</v>
      </c>
      <c r="C11" s="33" t="s">
        <v>20</v>
      </c>
      <c r="D11" s="34">
        <v>340</v>
      </c>
      <c r="E11" s="35">
        <f t="shared" ref="E11:E23" si="0">D11/$D$6%</f>
        <v>8.8082901554404138</v>
      </c>
      <c r="F11" s="36">
        <f t="shared" ref="F11:F23" si="1">D11*12</f>
        <v>4080</v>
      </c>
      <c r="G11" s="37"/>
      <c r="H11" s="38"/>
      <c r="I11" s="39"/>
      <c r="J11" s="40">
        <v>0</v>
      </c>
      <c r="K11" s="52">
        <f t="shared" ref="K11:K23" si="2">$D11*(100+J11)%</f>
        <v>340</v>
      </c>
      <c r="L11" s="35">
        <f t="shared" ref="L11:L23" si="3">K11/$K$6%</f>
        <v>8.8082901554404138</v>
      </c>
      <c r="M11" s="36">
        <f t="shared" ref="M11:M23" si="4">K11*12</f>
        <v>4080</v>
      </c>
      <c r="N11" s="37"/>
      <c r="O11" s="38"/>
      <c r="P11" s="39"/>
      <c r="Q11" s="40">
        <v>3</v>
      </c>
      <c r="R11" s="52">
        <f t="shared" ref="R11:R23" si="5">$D11*(100+Q11)%</f>
        <v>350.2</v>
      </c>
      <c r="S11" s="35">
        <f t="shared" ref="S11:S23" si="6">R11/$K$6%</f>
        <v>9.0725388601036272</v>
      </c>
      <c r="T11" s="36">
        <f t="shared" ref="T11:T23" si="7">R11*12</f>
        <v>4202.3999999999996</v>
      </c>
    </row>
    <row r="12" spans="2:22" ht="15.95" customHeight="1" x14ac:dyDescent="0.25">
      <c r="B12" s="32">
        <v>2</v>
      </c>
      <c r="C12" s="33" t="s">
        <v>21</v>
      </c>
      <c r="D12" s="34">
        <v>680</v>
      </c>
      <c r="E12" s="41">
        <f t="shared" si="0"/>
        <v>17.616580310880828</v>
      </c>
      <c r="F12" s="42">
        <f t="shared" si="1"/>
        <v>8160</v>
      </c>
      <c r="G12" s="37"/>
      <c r="H12" s="38"/>
      <c r="I12" s="39"/>
      <c r="J12" s="40">
        <v>0</v>
      </c>
      <c r="K12" s="52">
        <f t="shared" si="2"/>
        <v>680</v>
      </c>
      <c r="L12" s="41">
        <f t="shared" si="3"/>
        <v>17.616580310880828</v>
      </c>
      <c r="M12" s="42">
        <f t="shared" si="4"/>
        <v>8160</v>
      </c>
      <c r="N12" s="37"/>
      <c r="O12" s="38"/>
      <c r="P12" s="39"/>
      <c r="Q12" s="40">
        <v>-70</v>
      </c>
      <c r="R12" s="52">
        <f t="shared" si="5"/>
        <v>204</v>
      </c>
      <c r="S12" s="41">
        <f t="shared" si="6"/>
        <v>5.2849740932642488</v>
      </c>
      <c r="T12" s="42">
        <f t="shared" si="7"/>
        <v>2448</v>
      </c>
    </row>
    <row r="13" spans="2:22" ht="15.95" customHeight="1" x14ac:dyDescent="0.25">
      <c r="B13" s="32">
        <v>3</v>
      </c>
      <c r="C13" s="33" t="s">
        <v>22</v>
      </c>
      <c r="D13" s="34">
        <v>380</v>
      </c>
      <c r="E13" s="41">
        <f t="shared" si="0"/>
        <v>9.8445595854922274</v>
      </c>
      <c r="F13" s="42">
        <f t="shared" si="1"/>
        <v>4560</v>
      </c>
      <c r="G13" s="37"/>
      <c r="H13" s="38"/>
      <c r="I13" s="39"/>
      <c r="J13" s="40">
        <v>0</v>
      </c>
      <c r="K13" s="52">
        <f t="shared" si="2"/>
        <v>380</v>
      </c>
      <c r="L13" s="41">
        <f t="shared" si="3"/>
        <v>9.8445595854922274</v>
      </c>
      <c r="M13" s="42">
        <f t="shared" si="4"/>
        <v>4560</v>
      </c>
      <c r="N13" s="37"/>
      <c r="O13" s="38"/>
      <c r="P13" s="39"/>
      <c r="Q13" s="40">
        <v>-60</v>
      </c>
      <c r="R13" s="52">
        <f t="shared" si="5"/>
        <v>152</v>
      </c>
      <c r="S13" s="41">
        <f t="shared" si="6"/>
        <v>3.937823834196891</v>
      </c>
      <c r="T13" s="42">
        <f t="shared" si="7"/>
        <v>1824</v>
      </c>
    </row>
    <row r="14" spans="2:22" ht="15.95" customHeight="1" x14ac:dyDescent="0.25">
      <c r="B14" s="32">
        <v>4</v>
      </c>
      <c r="C14" s="33" t="s">
        <v>23</v>
      </c>
      <c r="D14" s="34">
        <v>920</v>
      </c>
      <c r="E14" s="41">
        <f t="shared" si="0"/>
        <v>23.834196891191709</v>
      </c>
      <c r="F14" s="42">
        <f t="shared" si="1"/>
        <v>11040</v>
      </c>
      <c r="G14" s="37"/>
      <c r="H14" s="38"/>
      <c r="I14" s="39"/>
      <c r="J14" s="40">
        <v>0</v>
      </c>
      <c r="K14" s="52">
        <f t="shared" si="2"/>
        <v>920</v>
      </c>
      <c r="L14" s="41">
        <f t="shared" si="3"/>
        <v>23.834196891191709</v>
      </c>
      <c r="M14" s="42">
        <f t="shared" si="4"/>
        <v>11040</v>
      </c>
      <c r="N14" s="37"/>
      <c r="O14" s="38"/>
      <c r="P14" s="39"/>
      <c r="Q14" s="40">
        <v>7.5</v>
      </c>
      <c r="R14" s="52">
        <f t="shared" si="5"/>
        <v>989</v>
      </c>
      <c r="S14" s="41">
        <f t="shared" si="6"/>
        <v>25.621761658031087</v>
      </c>
      <c r="T14" s="42">
        <f t="shared" si="7"/>
        <v>11868</v>
      </c>
    </row>
    <row r="15" spans="2:22" ht="15.95" customHeight="1" x14ac:dyDescent="0.25">
      <c r="B15" s="32">
        <v>5</v>
      </c>
      <c r="C15" s="33" t="s">
        <v>24</v>
      </c>
      <c r="D15" s="34">
        <v>270</v>
      </c>
      <c r="E15" s="41">
        <f t="shared" si="0"/>
        <v>6.9948186528497409</v>
      </c>
      <c r="F15" s="42">
        <f t="shared" si="1"/>
        <v>3240</v>
      </c>
      <c r="G15" s="37"/>
      <c r="H15" s="38"/>
      <c r="I15" s="39"/>
      <c r="J15" s="40">
        <v>0</v>
      </c>
      <c r="K15" s="52">
        <f t="shared" si="2"/>
        <v>270</v>
      </c>
      <c r="L15" s="41">
        <f t="shared" si="3"/>
        <v>6.9948186528497409</v>
      </c>
      <c r="M15" s="42">
        <f t="shared" si="4"/>
        <v>3240</v>
      </c>
      <c r="N15" s="37"/>
      <c r="O15" s="38"/>
      <c r="P15" s="39"/>
      <c r="Q15" s="40">
        <v>-70</v>
      </c>
      <c r="R15" s="52">
        <f t="shared" si="5"/>
        <v>81</v>
      </c>
      <c r="S15" s="41">
        <f t="shared" si="6"/>
        <v>2.0984455958549222</v>
      </c>
      <c r="T15" s="42">
        <f t="shared" si="7"/>
        <v>972</v>
      </c>
    </row>
    <row r="16" spans="2:22" ht="15.95" customHeight="1" x14ac:dyDescent="0.25">
      <c r="B16" s="32">
        <v>6</v>
      </c>
      <c r="C16" s="33" t="s">
        <v>25</v>
      </c>
      <c r="D16" s="34">
        <v>140</v>
      </c>
      <c r="E16" s="41">
        <f t="shared" si="0"/>
        <v>3.6269430051813472</v>
      </c>
      <c r="F16" s="42">
        <f t="shared" si="1"/>
        <v>1680</v>
      </c>
      <c r="G16" s="37"/>
      <c r="H16" s="38"/>
      <c r="I16" s="39"/>
      <c r="J16" s="40">
        <v>0</v>
      </c>
      <c r="K16" s="52">
        <f t="shared" si="2"/>
        <v>140</v>
      </c>
      <c r="L16" s="41">
        <f t="shared" si="3"/>
        <v>3.6269430051813472</v>
      </c>
      <c r="M16" s="42">
        <f t="shared" si="4"/>
        <v>1680</v>
      </c>
      <c r="N16" s="37"/>
      <c r="O16" s="38"/>
      <c r="P16" s="39"/>
      <c r="Q16" s="40">
        <v>0</v>
      </c>
      <c r="R16" s="52">
        <f t="shared" si="5"/>
        <v>140</v>
      </c>
      <c r="S16" s="41">
        <f t="shared" si="6"/>
        <v>3.6269430051813472</v>
      </c>
      <c r="T16" s="42">
        <f t="shared" si="7"/>
        <v>1680</v>
      </c>
    </row>
    <row r="17" spans="2:20" ht="15.95" customHeight="1" x14ac:dyDescent="0.25">
      <c r="B17" s="32">
        <v>7</v>
      </c>
      <c r="C17" s="33" t="s">
        <v>26</v>
      </c>
      <c r="D17" s="34">
        <v>100</v>
      </c>
      <c r="E17" s="41">
        <f t="shared" si="0"/>
        <v>2.5906735751295336</v>
      </c>
      <c r="F17" s="42">
        <f t="shared" si="1"/>
        <v>1200</v>
      </c>
      <c r="G17" s="37"/>
      <c r="H17" s="38"/>
      <c r="I17" s="39"/>
      <c r="J17" s="40">
        <v>0</v>
      </c>
      <c r="K17" s="52">
        <f t="shared" si="2"/>
        <v>100</v>
      </c>
      <c r="L17" s="41">
        <f t="shared" si="3"/>
        <v>2.5906735751295336</v>
      </c>
      <c r="M17" s="42">
        <f t="shared" si="4"/>
        <v>1200</v>
      </c>
      <c r="N17" s="37"/>
      <c r="O17" s="38"/>
      <c r="P17" s="39"/>
      <c r="Q17" s="40">
        <v>-70</v>
      </c>
      <c r="R17" s="52">
        <f t="shared" si="5"/>
        <v>30</v>
      </c>
      <c r="S17" s="41">
        <f t="shared" si="6"/>
        <v>0.77720207253886009</v>
      </c>
      <c r="T17" s="42">
        <f t="shared" si="7"/>
        <v>360</v>
      </c>
    </row>
    <row r="18" spans="2:20" ht="15.95" customHeight="1" x14ac:dyDescent="0.25">
      <c r="B18" s="32">
        <v>8</v>
      </c>
      <c r="C18" s="33" t="s">
        <v>27</v>
      </c>
      <c r="D18" s="34">
        <v>130</v>
      </c>
      <c r="E18" s="41">
        <f t="shared" si="0"/>
        <v>3.3678756476683938</v>
      </c>
      <c r="F18" s="42">
        <f t="shared" si="1"/>
        <v>1560</v>
      </c>
      <c r="G18" s="37"/>
      <c r="H18" s="38"/>
      <c r="I18" s="39"/>
      <c r="J18" s="40">
        <v>0</v>
      </c>
      <c r="K18" s="52">
        <f t="shared" si="2"/>
        <v>130</v>
      </c>
      <c r="L18" s="41">
        <f t="shared" si="3"/>
        <v>3.3678756476683938</v>
      </c>
      <c r="M18" s="42">
        <f t="shared" si="4"/>
        <v>1560</v>
      </c>
      <c r="N18" s="37"/>
      <c r="O18" s="38"/>
      <c r="P18" s="39"/>
      <c r="Q18" s="40">
        <v>-60</v>
      </c>
      <c r="R18" s="52">
        <f t="shared" si="5"/>
        <v>52</v>
      </c>
      <c r="S18" s="41">
        <f t="shared" si="6"/>
        <v>1.3471502590673574</v>
      </c>
      <c r="T18" s="42">
        <f t="shared" si="7"/>
        <v>624</v>
      </c>
    </row>
    <row r="19" spans="2:20" ht="15.95" customHeight="1" x14ac:dyDescent="0.25">
      <c r="B19" s="32">
        <v>9</v>
      </c>
      <c r="C19" s="33" t="s">
        <v>28</v>
      </c>
      <c r="D19" s="34">
        <v>260</v>
      </c>
      <c r="E19" s="41">
        <f t="shared" si="0"/>
        <v>6.7357512953367875</v>
      </c>
      <c r="F19" s="42">
        <f t="shared" si="1"/>
        <v>3120</v>
      </c>
      <c r="G19" s="37"/>
      <c r="H19" s="38"/>
      <c r="I19" s="39"/>
      <c r="J19" s="40">
        <v>0</v>
      </c>
      <c r="K19" s="52">
        <f t="shared" si="2"/>
        <v>260</v>
      </c>
      <c r="L19" s="41">
        <f t="shared" si="3"/>
        <v>6.7357512953367875</v>
      </c>
      <c r="M19" s="42">
        <f t="shared" si="4"/>
        <v>3120</v>
      </c>
      <c r="N19" s="37"/>
      <c r="O19" s="38"/>
      <c r="P19" s="39"/>
      <c r="Q19" s="40">
        <v>-50</v>
      </c>
      <c r="R19" s="52">
        <f t="shared" si="5"/>
        <v>130</v>
      </c>
      <c r="S19" s="41">
        <f t="shared" si="6"/>
        <v>3.3678756476683938</v>
      </c>
      <c r="T19" s="42">
        <f t="shared" si="7"/>
        <v>1560</v>
      </c>
    </row>
    <row r="20" spans="2:20" ht="15.95" customHeight="1" x14ac:dyDescent="0.25">
      <c r="B20" s="32">
        <v>10</v>
      </c>
      <c r="C20" s="33" t="s">
        <v>29</v>
      </c>
      <c r="D20" s="34">
        <v>180</v>
      </c>
      <c r="E20" s="41">
        <f t="shared" si="0"/>
        <v>4.6632124352331603</v>
      </c>
      <c r="F20" s="42">
        <f t="shared" si="1"/>
        <v>2160</v>
      </c>
      <c r="G20" s="37"/>
      <c r="H20" s="38"/>
      <c r="I20" s="39"/>
      <c r="J20" s="40">
        <v>0</v>
      </c>
      <c r="K20" s="52">
        <f t="shared" si="2"/>
        <v>180</v>
      </c>
      <c r="L20" s="41">
        <f t="shared" si="3"/>
        <v>4.6632124352331603</v>
      </c>
      <c r="M20" s="42">
        <f t="shared" si="4"/>
        <v>2160</v>
      </c>
      <c r="N20" s="37"/>
      <c r="O20" s="38"/>
      <c r="P20" s="39"/>
      <c r="Q20" s="40">
        <v>-60</v>
      </c>
      <c r="R20" s="52">
        <f t="shared" si="5"/>
        <v>72</v>
      </c>
      <c r="S20" s="41">
        <f t="shared" si="6"/>
        <v>1.8652849740932642</v>
      </c>
      <c r="T20" s="42">
        <f t="shared" si="7"/>
        <v>864</v>
      </c>
    </row>
    <row r="21" spans="2:20" ht="15.95" customHeight="1" x14ac:dyDescent="0.25">
      <c r="B21" s="32">
        <v>11</v>
      </c>
      <c r="C21" s="33" t="s">
        <v>30</v>
      </c>
      <c r="D21" s="34">
        <v>250</v>
      </c>
      <c r="E21" s="41">
        <f t="shared" si="0"/>
        <v>6.4766839378238341</v>
      </c>
      <c r="F21" s="42">
        <f t="shared" si="1"/>
        <v>3000</v>
      </c>
      <c r="G21" s="37"/>
      <c r="H21" s="38"/>
      <c r="I21" s="39"/>
      <c r="J21" s="40">
        <v>0</v>
      </c>
      <c r="K21" s="52">
        <f t="shared" si="2"/>
        <v>250</v>
      </c>
      <c r="L21" s="41">
        <f t="shared" si="3"/>
        <v>6.4766839378238341</v>
      </c>
      <c r="M21" s="42">
        <f t="shared" si="4"/>
        <v>3000</v>
      </c>
      <c r="N21" s="37"/>
      <c r="O21" s="38"/>
      <c r="P21" s="39"/>
      <c r="Q21" s="40">
        <v>-100</v>
      </c>
      <c r="R21" s="52">
        <f t="shared" si="5"/>
        <v>0</v>
      </c>
      <c r="S21" s="41">
        <f t="shared" si="6"/>
        <v>0</v>
      </c>
      <c r="T21" s="42">
        <f t="shared" si="7"/>
        <v>0</v>
      </c>
    </row>
    <row r="22" spans="2:20" ht="15.95" customHeight="1" x14ac:dyDescent="0.25">
      <c r="B22" s="32">
        <v>12</v>
      </c>
      <c r="C22" s="33" t="s">
        <v>31</v>
      </c>
      <c r="D22" s="34">
        <v>80</v>
      </c>
      <c r="E22" s="41">
        <f t="shared" si="0"/>
        <v>2.0725388601036268</v>
      </c>
      <c r="F22" s="42">
        <f t="shared" si="1"/>
        <v>960</v>
      </c>
      <c r="G22" s="37"/>
      <c r="H22" s="38"/>
      <c r="I22" s="39"/>
      <c r="J22" s="40">
        <v>0</v>
      </c>
      <c r="K22" s="52">
        <f t="shared" si="2"/>
        <v>80</v>
      </c>
      <c r="L22" s="41">
        <f t="shared" si="3"/>
        <v>2.0725388601036268</v>
      </c>
      <c r="M22" s="42">
        <f t="shared" si="4"/>
        <v>960</v>
      </c>
      <c r="N22" s="37"/>
      <c r="O22" s="38"/>
      <c r="P22" s="39"/>
      <c r="Q22" s="40">
        <v>0</v>
      </c>
      <c r="R22" s="52">
        <f t="shared" si="5"/>
        <v>80</v>
      </c>
      <c r="S22" s="41">
        <f t="shared" si="6"/>
        <v>2.0725388601036268</v>
      </c>
      <c r="T22" s="42">
        <f t="shared" si="7"/>
        <v>960</v>
      </c>
    </row>
    <row r="23" spans="2:20" ht="15.95" customHeight="1" x14ac:dyDescent="0.25">
      <c r="B23" s="32">
        <v>13</v>
      </c>
      <c r="C23" s="33" t="s">
        <v>32</v>
      </c>
      <c r="D23" s="34">
        <v>130</v>
      </c>
      <c r="E23" s="41">
        <f t="shared" si="0"/>
        <v>3.3678756476683938</v>
      </c>
      <c r="F23" s="42">
        <f t="shared" si="1"/>
        <v>1560</v>
      </c>
      <c r="G23" s="37"/>
      <c r="H23" s="38"/>
      <c r="I23" s="39"/>
      <c r="J23" s="40">
        <v>0</v>
      </c>
      <c r="K23" s="52">
        <f t="shared" si="2"/>
        <v>130</v>
      </c>
      <c r="L23" s="41">
        <f t="shared" si="3"/>
        <v>3.3678756476683938</v>
      </c>
      <c r="M23" s="42">
        <f t="shared" si="4"/>
        <v>1560</v>
      </c>
      <c r="N23" s="37"/>
      <c r="O23" s="38"/>
      <c r="P23" s="39"/>
      <c r="Q23" s="40">
        <v>-10</v>
      </c>
      <c r="R23" s="52">
        <f t="shared" si="5"/>
        <v>117</v>
      </c>
      <c r="S23" s="41">
        <f t="shared" si="6"/>
        <v>3.0310880829015545</v>
      </c>
      <c r="T23" s="42">
        <f t="shared" si="7"/>
        <v>1404</v>
      </c>
    </row>
    <row r="24" spans="2:20" ht="27" customHeight="1" x14ac:dyDescent="0.25">
      <c r="D24" s="46" t="s">
        <v>19</v>
      </c>
      <c r="E24" s="46"/>
      <c r="F24" s="46"/>
      <c r="H24" s="5"/>
      <c r="J24" s="43"/>
      <c r="O24" s="5"/>
      <c r="Q24" s="43"/>
    </row>
    <row r="25" spans="2:20" x14ac:dyDescent="0.25">
      <c r="G25" s="5"/>
      <c r="H25" s="5"/>
      <c r="I25" s="5"/>
      <c r="N25" s="5"/>
      <c r="O25" s="5"/>
      <c r="P25" s="5"/>
    </row>
    <row r="27" spans="2:20" x14ac:dyDescent="0.25">
      <c r="D27" s="6"/>
    </row>
    <row r="28" spans="2:20" x14ac:dyDescent="0.25">
      <c r="K28" s="4"/>
    </row>
  </sheetData>
  <mergeCells count="11">
    <mergeCell ref="B2:T2"/>
    <mergeCell ref="C4:F4"/>
    <mergeCell ref="J4:M4"/>
    <mergeCell ref="Q4:T4"/>
    <mergeCell ref="E5:F7"/>
    <mergeCell ref="D24:F24"/>
    <mergeCell ref="D9:F9"/>
    <mergeCell ref="J9:M9"/>
    <mergeCell ref="Q9:T9"/>
    <mergeCell ref="L5:M7"/>
    <mergeCell ref="S5:T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Basis und Varianten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für den Hausgebrauch</dc:title>
  <dc:creator>Reinhold Scheck</dc:creator>
  <dc:description>Microsoft Press 2010  •  ISBN: 978-3-86645-544-3</dc:description>
  <cp:lastModifiedBy>Reinhold Scheck</cp:lastModifiedBy>
  <dcterms:created xsi:type="dcterms:W3CDTF">2010-09-08T15:22:02Z</dcterms:created>
  <dcterms:modified xsi:type="dcterms:W3CDTF">2010-09-24T14:07:16Z</dcterms:modified>
</cp:coreProperties>
</file>