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915" windowHeight="12075"/>
  </bookViews>
  <sheets>
    <sheet name="01 Filter" sheetId="4" r:id="rId1"/>
    <sheet name="02 Filter" sheetId="1" r:id="rId2"/>
    <sheet name="03 Filter" sheetId="5" r:id="rId3"/>
  </sheets>
  <definedNames>
    <definedName name="_xlnm._FilterDatabase" localSheetId="0" hidden="1">'01 Filter'!$C$8:$I$38</definedName>
    <definedName name="_xlnm._FilterDatabase" localSheetId="1" hidden="1">'02 Filter'!$C$8:$I$58</definedName>
    <definedName name="_xlnm._FilterDatabase" localSheetId="2" hidden="1">'03 Filter'!$C$11:$I$61</definedName>
  </definedNames>
  <calcPr calcId="144525"/>
</workbook>
</file>

<file path=xl/calcChain.xml><?xml version="1.0" encoding="utf-8"?>
<calcChain xmlns="http://schemas.openxmlformats.org/spreadsheetml/2006/main">
  <c r="I25" i="5" l="1"/>
  <c r="I38" i="1"/>
  <c r="D3" i="1" l="1"/>
  <c r="G4" i="5" l="1"/>
  <c r="I60" i="5" l="1"/>
  <c r="I61" i="5"/>
  <c r="I13" i="5"/>
  <c r="I14" i="5"/>
  <c r="I15" i="5"/>
  <c r="I16" i="5"/>
  <c r="I17" i="5"/>
  <c r="I18" i="5"/>
  <c r="I19" i="5"/>
  <c r="I20" i="5"/>
  <c r="I21" i="5"/>
  <c r="I22" i="5"/>
  <c r="I23" i="5"/>
  <c r="I24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12" i="5"/>
  <c r="H8" i="5"/>
  <c r="G8" i="5"/>
  <c r="D8" i="5"/>
  <c r="H6" i="5"/>
  <c r="G6" i="5"/>
  <c r="D6" i="5"/>
  <c r="H5" i="5"/>
  <c r="G5" i="5"/>
  <c r="D5" i="5"/>
  <c r="H4" i="5"/>
  <c r="D4" i="5"/>
  <c r="H3" i="5"/>
  <c r="G3" i="5"/>
  <c r="D3" i="5"/>
  <c r="G5" i="1"/>
  <c r="H5" i="1"/>
  <c r="H3" i="1"/>
  <c r="G3" i="1"/>
  <c r="D5" i="1"/>
  <c r="I6" i="5" l="1"/>
  <c r="I5" i="5"/>
  <c r="I4" i="5"/>
  <c r="D9" i="5" l="1"/>
  <c r="I8" i="5"/>
  <c r="I3" i="5"/>
  <c r="G9" i="5"/>
  <c r="H9" i="5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9" i="4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9" i="1"/>
  <c r="I5" i="1" l="1"/>
  <c r="I3" i="1"/>
  <c r="H6" i="1"/>
  <c r="G6" i="1"/>
  <c r="D6" i="1"/>
</calcChain>
</file>

<file path=xl/sharedStrings.xml><?xml version="1.0" encoding="utf-8"?>
<sst xmlns="http://schemas.openxmlformats.org/spreadsheetml/2006/main" count="219" uniqueCount="48">
  <si>
    <t>LNr</t>
  </si>
  <si>
    <t>Gegenstand</t>
  </si>
  <si>
    <t>Art</t>
  </si>
  <si>
    <t>P</t>
  </si>
  <si>
    <t>G</t>
  </si>
  <si>
    <t>K</t>
  </si>
  <si>
    <t>Glas_VRT</t>
  </si>
  <si>
    <t>Glas_ZDV</t>
  </si>
  <si>
    <t>Keramik_XNY</t>
  </si>
  <si>
    <t>Porzellan_RUY</t>
  </si>
  <si>
    <t>Porzellan_CVO</t>
  </si>
  <si>
    <t>Glas_UWL</t>
  </si>
  <si>
    <t>Glas_UBS</t>
  </si>
  <si>
    <t>Keramik_JRH</t>
  </si>
  <si>
    <t>Glas_BJK</t>
  </si>
  <si>
    <t>Glas_CRE</t>
  </si>
  <si>
    <t>Keramik_JMG</t>
  </si>
  <si>
    <t>Keramik_VCC</t>
  </si>
  <si>
    <t>Porzellan_TOS</t>
  </si>
  <si>
    <t>Keramik_FJC</t>
  </si>
  <si>
    <t>Porzellan_IRV</t>
  </si>
  <si>
    <t>Glas_MXT</t>
  </si>
  <si>
    <t>Keramik_KTO</t>
  </si>
  <si>
    <t>Glas_CEH</t>
  </si>
  <si>
    <t>Keramik_VED</t>
  </si>
  <si>
    <t>Porzellan_QUY</t>
  </si>
  <si>
    <t>Keramik_BAN</t>
  </si>
  <si>
    <t>Porzellan_TTB</t>
  </si>
  <si>
    <t>Porzellan_GHX</t>
  </si>
  <si>
    <t>Glas_AXX</t>
  </si>
  <si>
    <t>Glas_VKF</t>
  </si>
  <si>
    <t>Keramik_UZH</t>
  </si>
  <si>
    <t>Glas_XRD</t>
  </si>
  <si>
    <t>Keramik_BDJ</t>
  </si>
  <si>
    <t>Porzellan_EPG</t>
  </si>
  <si>
    <t>Porzellan_PIW</t>
  </si>
  <si>
    <t>Besitz 
seit</t>
  </si>
  <si>
    <t>Kauf-
wert €</t>
  </si>
  <si>
    <t>Wert 
2010</t>
  </si>
  <si>
    <t>Wert
Änd. %</t>
  </si>
  <si>
    <t>Filter abs.</t>
  </si>
  <si>
    <t>Filter %</t>
  </si>
  <si>
    <t>Gesamt</t>
  </si>
  <si>
    <t>Sammlung GPK</t>
  </si>
  <si>
    <t>Filter % von Ges.</t>
  </si>
  <si>
    <t>Glas</t>
  </si>
  <si>
    <t>Porzellan</t>
  </si>
  <si>
    <t>Keramik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</si>
</sst>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#,##0_ ;[Red]\-#,##0\ "/>
    <numFmt numFmtId="166" formatCode="0.0_ ;[Red]\-0.0\ 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5" tint="-0.249977111117893"/>
      <name val="Cambria"/>
      <family val="1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1">
    <border>
      <left/>
      <right/>
      <top/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 style="thick">
        <color theme="0"/>
      </top>
      <bottom/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medium">
        <color theme="0" tint="-0.24994659260841701"/>
      </right>
      <top/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thick">
        <color theme="0"/>
      </bottom>
      <diagonal/>
    </border>
    <border>
      <left/>
      <right style="thin">
        <color theme="0"/>
      </right>
      <top style="thick">
        <color theme="0"/>
      </top>
      <bottom style="thick">
        <color theme="0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theme="0"/>
      </left>
      <right/>
      <top/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 style="medium">
        <color theme="0" tint="-0.24994659260841701"/>
      </right>
      <top/>
      <bottom style="medium">
        <color theme="0" tint="-0.34998626667073579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2" borderId="0" xfId="0" applyFont="1" applyFill="1" applyAlignment="1">
      <alignment horizontal="center" vertical="top"/>
    </xf>
    <xf numFmtId="16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top"/>
    </xf>
    <xf numFmtId="164" fontId="0" fillId="0" borderId="3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center"/>
    </xf>
    <xf numFmtId="0" fontId="1" fillId="3" borderId="7" xfId="0" applyFont="1" applyFill="1" applyBorder="1" applyAlignment="1">
      <alignment horizontal="left" vertical="top" wrapText="1" indent="1"/>
    </xf>
    <xf numFmtId="165" fontId="0" fillId="2" borderId="0" xfId="0" applyNumberFormat="1" applyFill="1" applyAlignment="1">
      <alignment horizontal="right" vertical="center" indent="1"/>
    </xf>
    <xf numFmtId="165" fontId="1" fillId="3" borderId="7" xfId="0" applyNumberFormat="1" applyFont="1" applyFill="1" applyBorder="1" applyAlignment="1">
      <alignment horizontal="left" vertical="top" wrapText="1" indent="1"/>
    </xf>
    <xf numFmtId="165" fontId="0" fillId="0" borderId="0" xfId="0" applyNumberFormat="1" applyFill="1" applyBorder="1" applyAlignment="1">
      <alignment horizontal="right" vertical="center" indent="1"/>
    </xf>
    <xf numFmtId="165" fontId="0" fillId="0" borderId="5" xfId="0" applyNumberFormat="1" applyFill="1" applyBorder="1" applyAlignment="1">
      <alignment horizontal="right" vertical="center" indent="1"/>
    </xf>
    <xf numFmtId="166" fontId="0" fillId="2" borderId="0" xfId="0" applyNumberFormat="1" applyFill="1" applyAlignment="1">
      <alignment horizontal="right" vertical="center" indent="1"/>
    </xf>
    <xf numFmtId="166" fontId="1" fillId="3" borderId="2" xfId="0" applyNumberFormat="1" applyFont="1" applyFill="1" applyBorder="1" applyAlignment="1">
      <alignment horizontal="left" vertical="top" wrapText="1" indent="1"/>
    </xf>
    <xf numFmtId="166" fontId="0" fillId="0" borderId="4" xfId="0" applyNumberFormat="1" applyFill="1" applyBorder="1" applyAlignment="1">
      <alignment horizontal="right" vertical="center" indent="1"/>
    </xf>
    <xf numFmtId="0" fontId="2" fillId="4" borderId="0" xfId="0" applyFont="1" applyFill="1" applyAlignment="1">
      <alignment horizontal="center" vertical="top"/>
    </xf>
    <xf numFmtId="0" fontId="0" fillId="4" borderId="0" xfId="0" applyFill="1" applyAlignment="1">
      <alignment vertical="center"/>
    </xf>
    <xf numFmtId="164" fontId="2" fillId="4" borderId="0" xfId="0" applyNumberFormat="1" applyFont="1" applyFill="1" applyAlignment="1">
      <alignment horizontal="right" vertical="center" indent="1"/>
    </xf>
    <xf numFmtId="164" fontId="2" fillId="2" borderId="0" xfId="0" applyNumberFormat="1" applyFont="1" applyFill="1" applyAlignment="1">
      <alignment horizontal="right" vertical="center" indent="1"/>
    </xf>
    <xf numFmtId="0" fontId="2" fillId="4" borderId="0" xfId="0" applyFont="1" applyFill="1" applyAlignment="1">
      <alignment horizontal="center" vertical="center"/>
    </xf>
    <xf numFmtId="165" fontId="2" fillId="5" borderId="0" xfId="0" applyNumberFormat="1" applyFont="1" applyFill="1" applyAlignment="1">
      <alignment horizontal="right" vertical="center" indent="1"/>
    </xf>
    <xf numFmtId="165" fontId="2" fillId="5" borderId="8" xfId="0" applyNumberFormat="1" applyFont="1" applyFill="1" applyBorder="1" applyAlignment="1">
      <alignment horizontal="right" vertical="center" indent="1"/>
    </xf>
    <xf numFmtId="166" fontId="2" fillId="5" borderId="9" xfId="0" applyNumberFormat="1" applyFont="1" applyFill="1" applyBorder="1" applyAlignment="1">
      <alignment horizontal="right" vertical="center" indent="1"/>
    </xf>
    <xf numFmtId="165" fontId="2" fillId="2" borderId="0" xfId="0" applyNumberFormat="1" applyFont="1" applyFill="1" applyAlignment="1">
      <alignment horizontal="right" vertical="center" indent="1"/>
    </xf>
    <xf numFmtId="0" fontId="2" fillId="6" borderId="0" xfId="0" applyFont="1" applyFill="1" applyAlignment="1">
      <alignment horizontal="center" vertical="center"/>
    </xf>
    <xf numFmtId="165" fontId="2" fillId="6" borderId="0" xfId="0" applyNumberFormat="1" applyFont="1" applyFill="1" applyAlignment="1">
      <alignment horizontal="right" vertical="center" indent="1"/>
    </xf>
    <xf numFmtId="165" fontId="2" fillId="6" borderId="8" xfId="0" applyNumberFormat="1" applyFont="1" applyFill="1" applyBorder="1" applyAlignment="1">
      <alignment horizontal="right" vertical="center" indent="1"/>
    </xf>
    <xf numFmtId="166" fontId="2" fillId="6" borderId="9" xfId="0" applyNumberFormat="1" applyFont="1" applyFill="1" applyBorder="1" applyAlignment="1">
      <alignment horizontal="right" vertical="center" indent="1"/>
    </xf>
    <xf numFmtId="2" fontId="2" fillId="7" borderId="0" xfId="0" applyNumberFormat="1" applyFont="1" applyFill="1" applyAlignment="1">
      <alignment horizontal="center" vertical="center"/>
    </xf>
    <xf numFmtId="2" fontId="2" fillId="7" borderId="8" xfId="0" applyNumberFormat="1" applyFont="1" applyFill="1" applyBorder="1" applyAlignment="1">
      <alignment horizontal="center" vertical="center"/>
    </xf>
    <xf numFmtId="166" fontId="2" fillId="7" borderId="9" xfId="0" applyNumberFormat="1" applyFont="1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164" fontId="0" fillId="0" borderId="0" xfId="0" applyNumberFormat="1" applyFill="1" applyBorder="1" applyAlignment="1">
      <alignment horizontal="center" vertical="center"/>
    </xf>
    <xf numFmtId="166" fontId="0" fillId="0" borderId="0" xfId="0" applyNumberFormat="1" applyFill="1" applyBorder="1" applyAlignment="1">
      <alignment horizontal="right" vertical="center" indent="1"/>
    </xf>
    <xf numFmtId="0" fontId="0" fillId="2" borderId="0" xfId="0" applyFill="1" applyBorder="1" applyAlignment="1">
      <alignment vertical="center"/>
    </xf>
    <xf numFmtId="0" fontId="2" fillId="4" borderId="10" xfId="0" applyFont="1" applyFill="1" applyBorder="1" applyAlignment="1">
      <alignment horizontal="center" vertical="top"/>
    </xf>
    <xf numFmtId="0" fontId="0" fillId="4" borderId="10" xfId="0" applyFill="1" applyBorder="1" applyAlignment="1">
      <alignment vertical="center"/>
    </xf>
    <xf numFmtId="164" fontId="1" fillId="3" borderId="11" xfId="0" applyNumberFormat="1" applyFont="1" applyFill="1" applyBorder="1" applyAlignment="1">
      <alignment horizontal="center" vertical="top"/>
    </xf>
    <xf numFmtId="0" fontId="1" fillId="3" borderId="12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/>
    </xf>
    <xf numFmtId="0" fontId="1" fillId="3" borderId="12" xfId="0" applyFont="1" applyFill="1" applyBorder="1" applyAlignment="1">
      <alignment horizontal="left" vertical="top" wrapText="1" indent="1"/>
    </xf>
    <xf numFmtId="165" fontId="1" fillId="3" borderId="12" xfId="0" applyNumberFormat="1" applyFont="1" applyFill="1" applyBorder="1" applyAlignment="1">
      <alignment horizontal="left" vertical="top" wrapText="1" indent="1"/>
    </xf>
    <xf numFmtId="166" fontId="1" fillId="3" borderId="11" xfId="0" applyNumberFormat="1" applyFont="1" applyFill="1" applyBorder="1" applyAlignment="1">
      <alignment horizontal="left" vertical="top" wrapText="1" indent="1"/>
    </xf>
    <xf numFmtId="0" fontId="0" fillId="9" borderId="3" xfId="0" applyFill="1" applyBorder="1" applyAlignment="1">
      <alignment vertical="center"/>
    </xf>
    <xf numFmtId="0" fontId="2" fillId="9" borderId="0" xfId="0" applyFont="1" applyFill="1" applyAlignment="1">
      <alignment horizontal="center" vertical="center"/>
    </xf>
    <xf numFmtId="164" fontId="1" fillId="9" borderId="0" xfId="0" applyNumberFormat="1" applyFont="1" applyFill="1" applyAlignment="1">
      <alignment horizontal="right" vertical="center" indent="1"/>
    </xf>
    <xf numFmtId="0" fontId="1" fillId="9" borderId="0" xfId="0" applyFont="1" applyFill="1" applyAlignment="1">
      <alignment horizontal="center" vertical="center"/>
    </xf>
    <xf numFmtId="165" fontId="2" fillId="8" borderId="0" xfId="0" applyNumberFormat="1" applyFont="1" applyFill="1" applyAlignment="1">
      <alignment horizontal="right" vertical="center" indent="1"/>
    </xf>
    <xf numFmtId="165" fontId="2" fillId="8" borderId="8" xfId="0" applyNumberFormat="1" applyFont="1" applyFill="1" applyBorder="1" applyAlignment="1">
      <alignment horizontal="right" vertical="center" indent="1"/>
    </xf>
    <xf numFmtId="166" fontId="2" fillId="8" borderId="9" xfId="0" applyNumberFormat="1" applyFont="1" applyFill="1" applyBorder="1" applyAlignment="1">
      <alignment horizontal="right" vertical="center" indent="1"/>
    </xf>
    <xf numFmtId="0" fontId="2" fillId="5" borderId="0" xfId="0" applyFont="1" applyFill="1" applyAlignment="1">
      <alignment horizontal="right" vertical="center" indent="5"/>
    </xf>
    <xf numFmtId="0" fontId="2" fillId="8" borderId="0" xfId="0" applyFont="1" applyFill="1" applyAlignment="1">
      <alignment horizontal="right" vertical="center" indent="5"/>
    </xf>
    <xf numFmtId="0" fontId="1" fillId="9" borderId="10" xfId="0" applyFont="1" applyFill="1" applyBorder="1" applyAlignment="1">
      <alignment horizontal="left" vertical="top" indent="1"/>
    </xf>
    <xf numFmtId="166" fontId="2" fillId="8" borderId="14" xfId="0" applyNumberFormat="1" applyFont="1" applyFill="1" applyBorder="1" applyAlignment="1">
      <alignment horizontal="right" vertical="center" indent="1"/>
    </xf>
    <xf numFmtId="165" fontId="2" fillId="8" borderId="15" xfId="0" applyNumberFormat="1" applyFont="1" applyFill="1" applyBorder="1" applyAlignment="1">
      <alignment horizontal="right" vertical="center" indent="1"/>
    </xf>
    <xf numFmtId="0" fontId="0" fillId="4" borderId="16" xfId="0" applyFill="1" applyBorder="1" applyAlignment="1">
      <alignment vertical="center"/>
    </xf>
    <xf numFmtId="164" fontId="0" fillId="0" borderId="17" xfId="0" applyNumberFormat="1" applyFill="1" applyBorder="1" applyAlignment="1">
      <alignment horizontal="center" vertical="center"/>
    </xf>
    <xf numFmtId="0" fontId="0" fillId="0" borderId="17" xfId="0" applyFill="1" applyBorder="1" applyAlignment="1">
      <alignment vertical="center"/>
    </xf>
    <xf numFmtId="0" fontId="0" fillId="0" borderId="17" xfId="0" applyFill="1" applyBorder="1" applyAlignment="1">
      <alignment horizontal="center" vertical="center"/>
    </xf>
    <xf numFmtId="165" fontId="0" fillId="0" borderId="17" xfId="0" applyNumberFormat="1" applyFill="1" applyBorder="1" applyAlignment="1">
      <alignment horizontal="right" vertical="center" indent="1"/>
    </xf>
    <xf numFmtId="166" fontId="0" fillId="0" borderId="17" xfId="0" applyNumberFormat="1" applyFill="1" applyBorder="1" applyAlignment="1">
      <alignment horizontal="right" vertical="center" indent="1"/>
    </xf>
    <xf numFmtId="0" fontId="0" fillId="4" borderId="18" xfId="0" applyFill="1" applyBorder="1" applyAlignment="1">
      <alignment vertical="center"/>
    </xf>
    <xf numFmtId="0" fontId="2" fillId="8" borderId="19" xfId="0" applyFont="1" applyFill="1" applyBorder="1" applyAlignment="1">
      <alignment horizontal="right" vertical="center" indent="5"/>
    </xf>
    <xf numFmtId="165" fontId="2" fillId="8" borderId="19" xfId="0" applyNumberFormat="1" applyFont="1" applyFill="1" applyBorder="1" applyAlignment="1">
      <alignment horizontal="right" vertical="center" indent="1"/>
    </xf>
    <xf numFmtId="165" fontId="2" fillId="5" borderId="0" xfId="0" applyNumberFormat="1" applyFont="1" applyFill="1" applyBorder="1" applyAlignment="1">
      <alignment horizontal="right" vertical="center" indent="1"/>
    </xf>
    <xf numFmtId="0" fontId="0" fillId="4" borderId="0" xfId="0" applyFill="1" applyBorder="1" applyAlignment="1">
      <alignment vertical="center"/>
    </xf>
    <xf numFmtId="164" fontId="2" fillId="4" borderId="0" xfId="0" applyNumberFormat="1" applyFont="1" applyFill="1" applyBorder="1" applyAlignment="1">
      <alignment horizontal="right" vertical="center" indent="1"/>
    </xf>
    <xf numFmtId="0" fontId="2" fillId="5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166" fontId="2" fillId="5" borderId="0" xfId="0" applyNumberFormat="1" applyFont="1" applyFill="1" applyBorder="1" applyAlignment="1">
      <alignment horizontal="right" vertical="center" indent="1"/>
    </xf>
    <xf numFmtId="0" fontId="2" fillId="4" borderId="0" xfId="0" applyFont="1" applyFill="1" applyBorder="1" applyAlignment="1">
      <alignment horizontal="center" vertical="top"/>
    </xf>
    <xf numFmtId="164" fontId="2" fillId="2" borderId="0" xfId="0" applyNumberFormat="1" applyFont="1" applyFill="1" applyBorder="1" applyAlignment="1">
      <alignment horizontal="right" vertical="center" indent="1"/>
    </xf>
    <xf numFmtId="0" fontId="2" fillId="2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165" fontId="2" fillId="6" borderId="0" xfId="0" applyNumberFormat="1" applyFont="1" applyFill="1" applyBorder="1" applyAlignment="1">
      <alignment horizontal="right" vertical="center" indent="1"/>
    </xf>
    <xf numFmtId="166" fontId="2" fillId="6" borderId="0" xfId="0" applyNumberFormat="1" applyFont="1" applyFill="1" applyBorder="1" applyAlignment="1">
      <alignment horizontal="right" vertical="center" indent="1"/>
    </xf>
    <xf numFmtId="2" fontId="2" fillId="7" borderId="0" xfId="0" applyNumberFormat="1" applyFont="1" applyFill="1" applyBorder="1" applyAlignment="1">
      <alignment horizontal="center" vertical="center"/>
    </xf>
    <xf numFmtId="166" fontId="2" fillId="7" borderId="0" xfId="0" applyNumberFormat="1" applyFont="1" applyFill="1" applyBorder="1" applyAlignment="1">
      <alignment horizontal="center" vertical="center"/>
    </xf>
    <xf numFmtId="0" fontId="1" fillId="9" borderId="0" xfId="0" applyFont="1" applyFill="1" applyBorder="1" applyAlignment="1">
      <alignment horizontal="center" vertical="center"/>
    </xf>
    <xf numFmtId="0" fontId="2" fillId="9" borderId="0" xfId="0" applyFont="1" applyFill="1" applyBorder="1" applyAlignment="1">
      <alignment horizontal="center" vertical="center"/>
    </xf>
    <xf numFmtId="165" fontId="2" fillId="8" borderId="20" xfId="0" applyNumberFormat="1" applyFont="1" applyFill="1" applyBorder="1" applyAlignment="1">
      <alignment horizontal="right" vertical="center" indent="1"/>
    </xf>
    <xf numFmtId="166" fontId="2" fillId="8" borderId="19" xfId="0" applyNumberFormat="1" applyFont="1" applyFill="1" applyBorder="1" applyAlignment="1">
      <alignment horizontal="right" vertical="center" inden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  <color rgb="FFCCFF99"/>
      <color rgb="FFFFFFCC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9"/>
  <sheetViews>
    <sheetView tabSelected="1" workbookViewId="0">
      <pane ySplit="8" topLeftCell="A9" activePane="bottomLeft" state="frozen"/>
      <selection pane="bottomLeft"/>
    </sheetView>
  </sheetViews>
  <sheetFormatPr baseColWidth="10" defaultRowHeight="15" x14ac:dyDescent="0.25"/>
  <cols>
    <col min="1" max="2" width="11.42578125" style="3"/>
    <col min="3" max="3" width="4.5703125" style="2" customWidth="1"/>
    <col min="4" max="4" width="15.42578125" style="3" customWidth="1"/>
    <col min="5" max="5" width="4.7109375" style="4" customWidth="1"/>
    <col min="6" max="6" width="9.85546875" style="4" customWidth="1"/>
    <col min="7" max="8" width="10.7109375" style="15" customWidth="1"/>
    <col min="9" max="9" width="10.7109375" style="19" customWidth="1"/>
    <col min="10" max="16384" width="11.42578125" style="3"/>
  </cols>
  <sheetData>
    <row r="1" spans="2:10" x14ac:dyDescent="0.25">
      <c r="B1" s="89" t="s">
        <v>43</v>
      </c>
      <c r="C1" s="89"/>
      <c r="D1" s="89"/>
    </row>
    <row r="2" spans="2:10" x14ac:dyDescent="0.25">
      <c r="B2" s="89"/>
      <c r="C2" s="89"/>
      <c r="D2" s="89"/>
    </row>
    <row r="3" spans="2:10" ht="5.0999999999999996" customHeight="1" x14ac:dyDescent="0.25">
      <c r="C3" s="3"/>
      <c r="E3" s="3"/>
      <c r="F3" s="3"/>
      <c r="G3" s="3"/>
      <c r="H3" s="3"/>
      <c r="I3" s="3"/>
    </row>
    <row r="4" spans="2:10" ht="5.0999999999999996" customHeight="1" x14ac:dyDescent="0.25">
      <c r="C4" s="3"/>
      <c r="E4" s="3"/>
      <c r="F4" s="3"/>
      <c r="G4" s="3"/>
      <c r="H4" s="3"/>
      <c r="I4" s="3"/>
    </row>
    <row r="5" spans="2:10" ht="5.0999999999999996" customHeight="1" x14ac:dyDescent="0.25">
      <c r="C5" s="3"/>
      <c r="E5" s="3"/>
      <c r="F5" s="3"/>
      <c r="G5" s="3"/>
      <c r="H5" s="3"/>
      <c r="I5" s="3"/>
    </row>
    <row r="6" spans="2:10" ht="5.0999999999999996" customHeight="1" x14ac:dyDescent="0.25">
      <c r="C6" s="3"/>
      <c r="E6" s="3"/>
      <c r="F6" s="3"/>
      <c r="G6" s="3"/>
      <c r="H6" s="3"/>
      <c r="I6" s="3"/>
    </row>
    <row r="7" spans="2:10" ht="5.0999999999999996" customHeight="1" thickBot="1" x14ac:dyDescent="0.3"/>
    <row r="8" spans="2:10" s="1" customFormat="1" ht="33" customHeight="1" thickTop="1" x14ac:dyDescent="0.25">
      <c r="B8" s="22"/>
      <c r="C8" s="5" t="s">
        <v>0</v>
      </c>
      <c r="D8" s="12" t="s">
        <v>1</v>
      </c>
      <c r="E8" s="11" t="s">
        <v>2</v>
      </c>
      <c r="F8" s="14" t="s">
        <v>36</v>
      </c>
      <c r="G8" s="16" t="s">
        <v>37</v>
      </c>
      <c r="H8" s="16" t="s">
        <v>38</v>
      </c>
      <c r="I8" s="20" t="s">
        <v>39</v>
      </c>
      <c r="J8" s="22"/>
    </row>
    <row r="9" spans="2:10" ht="15.95" customHeight="1" x14ac:dyDescent="0.25">
      <c r="B9" s="23"/>
      <c r="C9" s="6">
        <v>1</v>
      </c>
      <c r="D9" s="7" t="s">
        <v>6</v>
      </c>
      <c r="E9" s="8" t="s">
        <v>4</v>
      </c>
      <c r="F9" s="8">
        <v>1971</v>
      </c>
      <c r="G9" s="17">
        <v>480</v>
      </c>
      <c r="H9" s="17">
        <v>260</v>
      </c>
      <c r="I9" s="21">
        <f>ROUND((H9-G9)/G9%,1)</f>
        <v>-45.8</v>
      </c>
      <c r="J9" s="23"/>
    </row>
    <row r="10" spans="2:10" ht="15.95" customHeight="1" x14ac:dyDescent="0.25">
      <c r="B10" s="23"/>
      <c r="C10" s="6">
        <v>2</v>
      </c>
      <c r="D10" s="7" t="s">
        <v>7</v>
      </c>
      <c r="E10" s="8" t="s">
        <v>4</v>
      </c>
      <c r="F10" s="8">
        <v>1972</v>
      </c>
      <c r="G10" s="17">
        <v>290</v>
      </c>
      <c r="H10" s="17">
        <v>1590</v>
      </c>
      <c r="I10" s="21">
        <f t="shared" ref="I10:I38" si="0">ROUND((H10-G10)/G10%,1)</f>
        <v>448.3</v>
      </c>
      <c r="J10" s="23"/>
    </row>
    <row r="11" spans="2:10" ht="15.95" customHeight="1" x14ac:dyDescent="0.25">
      <c r="B11" s="23"/>
      <c r="C11" s="6">
        <v>3</v>
      </c>
      <c r="D11" s="7" t="s">
        <v>8</v>
      </c>
      <c r="E11" s="8" t="s">
        <v>5</v>
      </c>
      <c r="F11" s="8">
        <v>1973</v>
      </c>
      <c r="G11" s="17">
        <v>180</v>
      </c>
      <c r="H11" s="17">
        <v>190</v>
      </c>
      <c r="I11" s="21">
        <f t="shared" si="0"/>
        <v>5.6</v>
      </c>
      <c r="J11" s="23"/>
    </row>
    <row r="12" spans="2:10" ht="15.95" customHeight="1" x14ac:dyDescent="0.25">
      <c r="B12" s="23"/>
      <c r="C12" s="6">
        <v>4</v>
      </c>
      <c r="D12" s="7" t="s">
        <v>9</v>
      </c>
      <c r="E12" s="8" t="s">
        <v>3</v>
      </c>
      <c r="F12" s="8">
        <v>1973</v>
      </c>
      <c r="G12" s="17">
        <v>860</v>
      </c>
      <c r="H12" s="17">
        <v>2030</v>
      </c>
      <c r="I12" s="21">
        <f t="shared" si="0"/>
        <v>136</v>
      </c>
      <c r="J12" s="23"/>
    </row>
    <row r="13" spans="2:10" ht="15.95" customHeight="1" x14ac:dyDescent="0.25">
      <c r="B13" s="23"/>
      <c r="C13" s="6">
        <v>5</v>
      </c>
      <c r="D13" s="7" t="s">
        <v>10</v>
      </c>
      <c r="E13" s="8" t="s">
        <v>3</v>
      </c>
      <c r="F13" s="8">
        <v>1974</v>
      </c>
      <c r="G13" s="17">
        <v>890</v>
      </c>
      <c r="H13" s="17">
        <v>1840</v>
      </c>
      <c r="I13" s="21">
        <f t="shared" si="0"/>
        <v>106.7</v>
      </c>
      <c r="J13" s="23"/>
    </row>
    <row r="14" spans="2:10" ht="15.95" customHeight="1" x14ac:dyDescent="0.25">
      <c r="B14" s="23"/>
      <c r="C14" s="6">
        <v>6</v>
      </c>
      <c r="D14" s="7" t="s">
        <v>11</v>
      </c>
      <c r="E14" s="8" t="s">
        <v>4</v>
      </c>
      <c r="F14" s="8">
        <v>1975</v>
      </c>
      <c r="G14" s="17">
        <v>340</v>
      </c>
      <c r="H14" s="17">
        <v>1200</v>
      </c>
      <c r="I14" s="21">
        <f t="shared" si="0"/>
        <v>252.9</v>
      </c>
      <c r="J14" s="23"/>
    </row>
    <row r="15" spans="2:10" ht="15.95" customHeight="1" x14ac:dyDescent="0.25">
      <c r="B15" s="23"/>
      <c r="C15" s="6">
        <v>7</v>
      </c>
      <c r="D15" s="7" t="s">
        <v>12</v>
      </c>
      <c r="E15" s="8" t="s">
        <v>4</v>
      </c>
      <c r="F15" s="8">
        <v>1979</v>
      </c>
      <c r="G15" s="17">
        <v>360</v>
      </c>
      <c r="H15" s="17">
        <v>150</v>
      </c>
      <c r="I15" s="21">
        <f t="shared" si="0"/>
        <v>-58.3</v>
      </c>
      <c r="J15" s="23"/>
    </row>
    <row r="16" spans="2:10" ht="15.95" customHeight="1" x14ac:dyDescent="0.25">
      <c r="B16" s="23"/>
      <c r="C16" s="6">
        <v>8</v>
      </c>
      <c r="D16" s="7" t="s">
        <v>13</v>
      </c>
      <c r="E16" s="8" t="s">
        <v>5</v>
      </c>
      <c r="F16" s="8">
        <v>1979</v>
      </c>
      <c r="G16" s="17">
        <v>180</v>
      </c>
      <c r="H16" s="17">
        <v>100</v>
      </c>
      <c r="I16" s="21">
        <f t="shared" si="0"/>
        <v>-44.4</v>
      </c>
      <c r="J16" s="23"/>
    </row>
    <row r="17" spans="2:10" ht="15.95" customHeight="1" x14ac:dyDescent="0.25">
      <c r="B17" s="23"/>
      <c r="C17" s="6">
        <v>9</v>
      </c>
      <c r="D17" s="7" t="s">
        <v>14</v>
      </c>
      <c r="E17" s="8" t="s">
        <v>4</v>
      </c>
      <c r="F17" s="8">
        <v>1983</v>
      </c>
      <c r="G17" s="17">
        <v>370</v>
      </c>
      <c r="H17" s="17">
        <v>440</v>
      </c>
      <c r="I17" s="21">
        <f t="shared" si="0"/>
        <v>18.899999999999999</v>
      </c>
      <c r="J17" s="23"/>
    </row>
    <row r="18" spans="2:10" ht="15.95" customHeight="1" x14ac:dyDescent="0.25">
      <c r="B18" s="23"/>
      <c r="C18" s="6">
        <v>10</v>
      </c>
      <c r="D18" s="7" t="s">
        <v>15</v>
      </c>
      <c r="E18" s="8" t="s">
        <v>4</v>
      </c>
      <c r="F18" s="8">
        <v>1983</v>
      </c>
      <c r="G18" s="17">
        <v>240</v>
      </c>
      <c r="H18" s="17">
        <v>290</v>
      </c>
      <c r="I18" s="21">
        <f t="shared" si="0"/>
        <v>20.8</v>
      </c>
      <c r="J18" s="23"/>
    </row>
    <row r="19" spans="2:10" ht="15.95" customHeight="1" x14ac:dyDescent="0.25">
      <c r="B19" s="23"/>
      <c r="C19" s="6">
        <v>11</v>
      </c>
      <c r="D19" s="7" t="s">
        <v>16</v>
      </c>
      <c r="E19" s="8" t="s">
        <v>5</v>
      </c>
      <c r="F19" s="8">
        <v>1983</v>
      </c>
      <c r="G19" s="17">
        <v>180</v>
      </c>
      <c r="H19" s="17">
        <v>110</v>
      </c>
      <c r="I19" s="21">
        <f t="shared" si="0"/>
        <v>-38.9</v>
      </c>
      <c r="J19" s="23"/>
    </row>
    <row r="20" spans="2:10" ht="15.95" customHeight="1" x14ac:dyDescent="0.25">
      <c r="B20" s="23"/>
      <c r="C20" s="6">
        <v>12</v>
      </c>
      <c r="D20" s="7" t="s">
        <v>17</v>
      </c>
      <c r="E20" s="8" t="s">
        <v>5</v>
      </c>
      <c r="F20" s="8">
        <v>1983</v>
      </c>
      <c r="G20" s="17">
        <v>950</v>
      </c>
      <c r="H20" s="17">
        <v>80</v>
      </c>
      <c r="I20" s="21">
        <f t="shared" si="0"/>
        <v>-91.6</v>
      </c>
      <c r="J20" s="23"/>
    </row>
    <row r="21" spans="2:10" ht="15.95" customHeight="1" x14ac:dyDescent="0.25">
      <c r="B21" s="23"/>
      <c r="C21" s="6">
        <v>13</v>
      </c>
      <c r="D21" s="7" t="s">
        <v>18</v>
      </c>
      <c r="E21" s="8" t="s">
        <v>3</v>
      </c>
      <c r="F21" s="8">
        <v>1984</v>
      </c>
      <c r="G21" s="17">
        <v>510</v>
      </c>
      <c r="H21" s="17">
        <v>2650</v>
      </c>
      <c r="I21" s="21">
        <f t="shared" si="0"/>
        <v>419.6</v>
      </c>
      <c r="J21" s="23"/>
    </row>
    <row r="22" spans="2:10" ht="15.95" customHeight="1" x14ac:dyDescent="0.25">
      <c r="B22" s="23"/>
      <c r="C22" s="6">
        <v>14</v>
      </c>
      <c r="D22" s="7" t="s">
        <v>19</v>
      </c>
      <c r="E22" s="8" t="s">
        <v>5</v>
      </c>
      <c r="F22" s="8">
        <v>1985</v>
      </c>
      <c r="G22" s="17">
        <v>180</v>
      </c>
      <c r="H22" s="17">
        <v>150</v>
      </c>
      <c r="I22" s="21">
        <f t="shared" si="0"/>
        <v>-16.7</v>
      </c>
      <c r="J22" s="23"/>
    </row>
    <row r="23" spans="2:10" ht="15.95" customHeight="1" x14ac:dyDescent="0.25">
      <c r="B23" s="23"/>
      <c r="C23" s="6">
        <v>15</v>
      </c>
      <c r="D23" s="7" t="s">
        <v>20</v>
      </c>
      <c r="E23" s="8" t="s">
        <v>3</v>
      </c>
      <c r="F23" s="8">
        <v>1990</v>
      </c>
      <c r="G23" s="17">
        <v>680</v>
      </c>
      <c r="H23" s="17">
        <v>310</v>
      </c>
      <c r="I23" s="21">
        <f t="shared" si="0"/>
        <v>-54.4</v>
      </c>
      <c r="J23" s="23"/>
    </row>
    <row r="24" spans="2:10" ht="15.95" customHeight="1" x14ac:dyDescent="0.25">
      <c r="B24" s="23"/>
      <c r="C24" s="6">
        <v>16</v>
      </c>
      <c r="D24" s="7" t="s">
        <v>21</v>
      </c>
      <c r="E24" s="8" t="s">
        <v>4</v>
      </c>
      <c r="F24" s="8">
        <v>1991</v>
      </c>
      <c r="G24" s="17">
        <v>360</v>
      </c>
      <c r="H24" s="17">
        <v>620</v>
      </c>
      <c r="I24" s="21">
        <f t="shared" si="0"/>
        <v>72.2</v>
      </c>
      <c r="J24" s="23"/>
    </row>
    <row r="25" spans="2:10" ht="15.95" customHeight="1" x14ac:dyDescent="0.25">
      <c r="B25" s="23"/>
      <c r="C25" s="6">
        <v>17</v>
      </c>
      <c r="D25" s="7" t="s">
        <v>22</v>
      </c>
      <c r="E25" s="8" t="s">
        <v>5</v>
      </c>
      <c r="F25" s="8">
        <v>1991</v>
      </c>
      <c r="G25" s="17">
        <v>930</v>
      </c>
      <c r="H25" s="17">
        <v>200</v>
      </c>
      <c r="I25" s="21">
        <f t="shared" si="0"/>
        <v>-78.5</v>
      </c>
      <c r="J25" s="23"/>
    </row>
    <row r="26" spans="2:10" ht="15.95" customHeight="1" x14ac:dyDescent="0.25">
      <c r="B26" s="23"/>
      <c r="C26" s="6">
        <v>18</v>
      </c>
      <c r="D26" s="7" t="s">
        <v>23</v>
      </c>
      <c r="E26" s="8" t="s">
        <v>4</v>
      </c>
      <c r="F26" s="8">
        <v>1992</v>
      </c>
      <c r="G26" s="17">
        <v>210</v>
      </c>
      <c r="H26" s="17">
        <v>250</v>
      </c>
      <c r="I26" s="21">
        <f t="shared" si="0"/>
        <v>19</v>
      </c>
      <c r="J26" s="23"/>
    </row>
    <row r="27" spans="2:10" ht="15.95" customHeight="1" x14ac:dyDescent="0.25">
      <c r="B27" s="23"/>
      <c r="C27" s="6">
        <v>19</v>
      </c>
      <c r="D27" s="7" t="s">
        <v>24</v>
      </c>
      <c r="E27" s="8" t="s">
        <v>5</v>
      </c>
      <c r="F27" s="8">
        <v>1993</v>
      </c>
      <c r="G27" s="17">
        <v>190</v>
      </c>
      <c r="H27" s="17">
        <v>170</v>
      </c>
      <c r="I27" s="21">
        <f t="shared" si="0"/>
        <v>-10.5</v>
      </c>
      <c r="J27" s="23"/>
    </row>
    <row r="28" spans="2:10" ht="15.95" customHeight="1" x14ac:dyDescent="0.25">
      <c r="B28" s="23"/>
      <c r="C28" s="6">
        <v>20</v>
      </c>
      <c r="D28" s="7" t="s">
        <v>25</v>
      </c>
      <c r="E28" s="8" t="s">
        <v>3</v>
      </c>
      <c r="F28" s="8">
        <v>1993</v>
      </c>
      <c r="G28" s="17">
        <v>850</v>
      </c>
      <c r="H28" s="17">
        <v>730</v>
      </c>
      <c r="I28" s="21">
        <f t="shared" si="0"/>
        <v>-14.1</v>
      </c>
      <c r="J28" s="23"/>
    </row>
    <row r="29" spans="2:10" ht="15.95" customHeight="1" x14ac:dyDescent="0.25">
      <c r="B29" s="23"/>
      <c r="C29" s="6">
        <v>21</v>
      </c>
      <c r="D29" s="7" t="s">
        <v>26</v>
      </c>
      <c r="E29" s="8" t="s">
        <v>5</v>
      </c>
      <c r="F29" s="8">
        <v>1994</v>
      </c>
      <c r="G29" s="17">
        <v>250</v>
      </c>
      <c r="H29" s="17">
        <v>400</v>
      </c>
      <c r="I29" s="21">
        <f t="shared" si="0"/>
        <v>60</v>
      </c>
      <c r="J29" s="23"/>
    </row>
    <row r="30" spans="2:10" ht="15.95" customHeight="1" x14ac:dyDescent="0.25">
      <c r="B30" s="23"/>
      <c r="C30" s="6">
        <v>22</v>
      </c>
      <c r="D30" s="7" t="s">
        <v>27</v>
      </c>
      <c r="E30" s="8" t="s">
        <v>3</v>
      </c>
      <c r="F30" s="8">
        <v>1996</v>
      </c>
      <c r="G30" s="17">
        <v>310</v>
      </c>
      <c r="H30" s="17">
        <v>250</v>
      </c>
      <c r="I30" s="21">
        <f t="shared" si="0"/>
        <v>-19.399999999999999</v>
      </c>
      <c r="J30" s="23"/>
    </row>
    <row r="31" spans="2:10" ht="15.95" customHeight="1" x14ac:dyDescent="0.25">
      <c r="B31" s="23"/>
      <c r="C31" s="6">
        <v>23</v>
      </c>
      <c r="D31" s="7" t="s">
        <v>28</v>
      </c>
      <c r="E31" s="8" t="s">
        <v>3</v>
      </c>
      <c r="F31" s="8">
        <v>1997</v>
      </c>
      <c r="G31" s="17">
        <v>110</v>
      </c>
      <c r="H31" s="17">
        <v>430</v>
      </c>
      <c r="I31" s="21">
        <f t="shared" si="0"/>
        <v>290.89999999999998</v>
      </c>
      <c r="J31" s="23"/>
    </row>
    <row r="32" spans="2:10" ht="15.95" customHeight="1" x14ac:dyDescent="0.25">
      <c r="B32" s="23"/>
      <c r="C32" s="6">
        <v>24</v>
      </c>
      <c r="D32" s="7" t="s">
        <v>29</v>
      </c>
      <c r="E32" s="8" t="s">
        <v>4</v>
      </c>
      <c r="F32" s="8">
        <v>1998</v>
      </c>
      <c r="G32" s="17">
        <v>520</v>
      </c>
      <c r="H32" s="17">
        <v>400</v>
      </c>
      <c r="I32" s="21">
        <f t="shared" si="0"/>
        <v>-23.1</v>
      </c>
      <c r="J32" s="23"/>
    </row>
    <row r="33" spans="2:10" ht="15.95" customHeight="1" x14ac:dyDescent="0.25">
      <c r="B33" s="23"/>
      <c r="C33" s="6">
        <v>25</v>
      </c>
      <c r="D33" s="7" t="s">
        <v>30</v>
      </c>
      <c r="E33" s="8" t="s">
        <v>4</v>
      </c>
      <c r="F33" s="8">
        <v>2005</v>
      </c>
      <c r="G33" s="17">
        <v>240</v>
      </c>
      <c r="H33" s="17">
        <v>550</v>
      </c>
      <c r="I33" s="21">
        <f t="shared" si="0"/>
        <v>129.19999999999999</v>
      </c>
      <c r="J33" s="23"/>
    </row>
    <row r="34" spans="2:10" ht="15.95" customHeight="1" x14ac:dyDescent="0.25">
      <c r="B34" s="23"/>
      <c r="C34" s="6">
        <v>26</v>
      </c>
      <c r="D34" s="7" t="s">
        <v>31</v>
      </c>
      <c r="E34" s="8" t="s">
        <v>5</v>
      </c>
      <c r="F34" s="8">
        <v>2006</v>
      </c>
      <c r="G34" s="17">
        <v>170</v>
      </c>
      <c r="H34" s="17">
        <v>150</v>
      </c>
      <c r="I34" s="21">
        <f t="shared" si="0"/>
        <v>-11.8</v>
      </c>
      <c r="J34" s="23"/>
    </row>
    <row r="35" spans="2:10" ht="15.95" customHeight="1" x14ac:dyDescent="0.25">
      <c r="B35" s="23"/>
      <c r="C35" s="6">
        <v>27</v>
      </c>
      <c r="D35" s="7" t="s">
        <v>32</v>
      </c>
      <c r="E35" s="8" t="s">
        <v>4</v>
      </c>
      <c r="F35" s="8">
        <v>2007</v>
      </c>
      <c r="G35" s="17">
        <v>350</v>
      </c>
      <c r="H35" s="17">
        <v>420</v>
      </c>
      <c r="I35" s="21">
        <f t="shared" si="0"/>
        <v>20</v>
      </c>
      <c r="J35" s="23"/>
    </row>
    <row r="36" spans="2:10" ht="15.95" customHeight="1" x14ac:dyDescent="0.25">
      <c r="B36" s="23"/>
      <c r="C36" s="6">
        <v>28</v>
      </c>
      <c r="D36" s="7" t="s">
        <v>33</v>
      </c>
      <c r="E36" s="8" t="s">
        <v>5</v>
      </c>
      <c r="F36" s="8">
        <v>2010</v>
      </c>
      <c r="G36" s="17">
        <v>180</v>
      </c>
      <c r="H36" s="17">
        <v>180</v>
      </c>
      <c r="I36" s="21">
        <f t="shared" si="0"/>
        <v>0</v>
      </c>
      <c r="J36" s="23"/>
    </row>
    <row r="37" spans="2:10" ht="15.95" customHeight="1" x14ac:dyDescent="0.25">
      <c r="B37" s="23"/>
      <c r="C37" s="6">
        <v>29</v>
      </c>
      <c r="D37" s="7" t="s">
        <v>34</v>
      </c>
      <c r="E37" s="8" t="s">
        <v>3</v>
      </c>
      <c r="F37" s="8">
        <v>2010</v>
      </c>
      <c r="G37" s="17">
        <v>800</v>
      </c>
      <c r="H37" s="17">
        <v>850</v>
      </c>
      <c r="I37" s="21">
        <f t="shared" si="0"/>
        <v>6.3</v>
      </c>
      <c r="J37" s="23"/>
    </row>
    <row r="38" spans="2:10" ht="15.95" customHeight="1" thickBot="1" x14ac:dyDescent="0.3">
      <c r="B38" s="23"/>
      <c r="C38" s="6">
        <v>30</v>
      </c>
      <c r="D38" s="9" t="s">
        <v>35</v>
      </c>
      <c r="E38" s="10" t="s">
        <v>3</v>
      </c>
      <c r="F38" s="10">
        <v>2010</v>
      </c>
      <c r="G38" s="18">
        <v>770</v>
      </c>
      <c r="H38" s="17">
        <v>800</v>
      </c>
      <c r="I38" s="21">
        <f t="shared" si="0"/>
        <v>3.9</v>
      </c>
      <c r="J38" s="23"/>
    </row>
    <row r="39" spans="2:10" ht="15.75" thickTop="1" x14ac:dyDescent="0.25">
      <c r="C39" s="3"/>
      <c r="E39" s="3"/>
      <c r="F39" s="3"/>
    </row>
  </sheetData>
  <autoFilter ref="C8:I38"/>
  <mergeCells count="1">
    <mergeCell ref="B1:D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8"/>
  <sheetViews>
    <sheetView workbookViewId="0">
      <pane ySplit="8" topLeftCell="A9" activePane="bottomLeft" state="frozen"/>
      <selection pane="bottomLeft"/>
    </sheetView>
  </sheetViews>
  <sheetFormatPr baseColWidth="10" defaultRowHeight="15" x14ac:dyDescent="0.25"/>
  <cols>
    <col min="1" max="2" width="11.42578125" style="3"/>
    <col min="3" max="3" width="4.5703125" style="2" customWidth="1"/>
    <col min="4" max="4" width="15.42578125" style="3" customWidth="1"/>
    <col min="5" max="5" width="4.7109375" style="4" customWidth="1"/>
    <col min="6" max="6" width="9.85546875" style="4" customWidth="1"/>
    <col min="7" max="8" width="10.7109375" style="15" customWidth="1"/>
    <col min="9" max="9" width="10.7109375" style="19" customWidth="1"/>
    <col min="10" max="10" width="11.42578125" style="41"/>
    <col min="11" max="16384" width="11.42578125" style="3"/>
  </cols>
  <sheetData>
    <row r="1" spans="2:13" x14ac:dyDescent="0.25">
      <c r="B1" s="89" t="s">
        <v>43</v>
      </c>
      <c r="C1" s="89"/>
      <c r="D1" s="89"/>
    </row>
    <row r="2" spans="2:13" x14ac:dyDescent="0.25">
      <c r="B2" s="89"/>
      <c r="C2" s="89"/>
      <c r="D2" s="89"/>
    </row>
    <row r="3" spans="2:13" ht="15.95" customHeight="1" x14ac:dyDescent="0.25">
      <c r="B3" s="72"/>
      <c r="C3" s="73" t="s">
        <v>42</v>
      </c>
      <c r="D3" s="74">
        <f>COUNTA(D$9:D$58)</f>
        <v>30</v>
      </c>
      <c r="E3" s="75"/>
      <c r="F3" s="75"/>
      <c r="G3" s="71">
        <f>SUM(G$9:G$58)</f>
        <v>12930</v>
      </c>
      <c r="H3" s="71">
        <f>SUM(H$9:H$58)</f>
        <v>17790</v>
      </c>
      <c r="I3" s="76">
        <f>ROUND((H3-G3)/G3%,1)</f>
        <v>37.6</v>
      </c>
      <c r="J3" s="77"/>
    </row>
    <row r="4" spans="2:13" ht="8.1" customHeight="1" x14ac:dyDescent="0.25">
      <c r="B4" s="41"/>
      <c r="C4" s="78"/>
      <c r="D4" s="79"/>
      <c r="E4" s="79"/>
      <c r="F4" s="79"/>
      <c r="G4" s="79"/>
      <c r="H4" s="79"/>
      <c r="I4" s="79"/>
      <c r="J4" s="79"/>
      <c r="K4" s="13"/>
      <c r="L4" s="13"/>
      <c r="M4" s="13"/>
    </row>
    <row r="5" spans="2:13" ht="15.95" customHeight="1" x14ac:dyDescent="0.25">
      <c r="B5" s="72"/>
      <c r="C5" s="73" t="s">
        <v>40</v>
      </c>
      <c r="D5" s="80">
        <f>SUBTOTAL(3,D$9:D$58)</f>
        <v>30</v>
      </c>
      <c r="E5" s="75"/>
      <c r="F5" s="75"/>
      <c r="G5" s="81">
        <f t="shared" ref="G5:H5" si="0">SUBTOTAL(9,G$9:G$58)</f>
        <v>12930</v>
      </c>
      <c r="H5" s="81">
        <f t="shared" si="0"/>
        <v>17790</v>
      </c>
      <c r="I5" s="82">
        <f>ROUND((H5-G5)/G5%,1)</f>
        <v>37.6</v>
      </c>
      <c r="J5" s="77"/>
    </row>
    <row r="6" spans="2:13" ht="15.95" customHeight="1" x14ac:dyDescent="0.25">
      <c r="B6" s="72"/>
      <c r="C6" s="73" t="s">
        <v>41</v>
      </c>
      <c r="D6" s="83">
        <f>ROUND(D5/D3%,2)</f>
        <v>100</v>
      </c>
      <c r="E6" s="75"/>
      <c r="F6" s="75"/>
      <c r="G6" s="83">
        <f>ROUND(G5/G3%,2)</f>
        <v>100</v>
      </c>
      <c r="H6" s="83">
        <f>ROUND(H5/H3%,2)</f>
        <v>100</v>
      </c>
      <c r="I6" s="84"/>
      <c r="J6" s="77"/>
    </row>
    <row r="7" spans="2:13" ht="8.1" customHeight="1" thickBot="1" x14ac:dyDescent="0.3">
      <c r="B7" s="2"/>
      <c r="J7" s="19"/>
      <c r="K7" s="19"/>
      <c r="L7" s="19"/>
    </row>
    <row r="8" spans="2:13" s="1" customFormat="1" ht="33" customHeight="1" thickTop="1" thickBot="1" x14ac:dyDescent="0.3">
      <c r="B8" s="38"/>
      <c r="C8" s="44" t="s">
        <v>0</v>
      </c>
      <c r="D8" s="45" t="s">
        <v>1</v>
      </c>
      <c r="E8" s="46" t="s">
        <v>2</v>
      </c>
      <c r="F8" s="47" t="s">
        <v>36</v>
      </c>
      <c r="G8" s="48" t="s">
        <v>37</v>
      </c>
      <c r="H8" s="48" t="s">
        <v>38</v>
      </c>
      <c r="I8" s="49" t="s">
        <v>39</v>
      </c>
      <c r="J8" s="42"/>
    </row>
    <row r="9" spans="2:13" ht="15.95" customHeight="1" thickTop="1" x14ac:dyDescent="0.25">
      <c r="B9" s="38"/>
      <c r="C9" s="39">
        <v>1</v>
      </c>
      <c r="D9" s="7" t="s">
        <v>6</v>
      </c>
      <c r="E9" s="8" t="s">
        <v>4</v>
      </c>
      <c r="F9" s="8">
        <v>1971</v>
      </c>
      <c r="G9" s="17">
        <v>480</v>
      </c>
      <c r="H9" s="17">
        <v>260</v>
      </c>
      <c r="I9" s="40">
        <f>ROUND((H9-G9)/G9%,1)</f>
        <v>-45.8</v>
      </c>
      <c r="J9" s="43"/>
    </row>
    <row r="10" spans="2:13" ht="15.95" customHeight="1" x14ac:dyDescent="0.25">
      <c r="B10" s="38"/>
      <c r="C10" s="39">
        <v>2</v>
      </c>
      <c r="D10" s="7" t="s">
        <v>7</v>
      </c>
      <c r="E10" s="8" t="s">
        <v>4</v>
      </c>
      <c r="F10" s="8">
        <v>1972</v>
      </c>
      <c r="G10" s="17">
        <v>290</v>
      </c>
      <c r="H10" s="17">
        <v>1590</v>
      </c>
      <c r="I10" s="40">
        <f t="shared" ref="I10:I38" si="1">ROUND((H10-G10)/G10%,1)</f>
        <v>448.3</v>
      </c>
      <c r="J10" s="43"/>
    </row>
    <row r="11" spans="2:13" ht="15.95" customHeight="1" x14ac:dyDescent="0.25">
      <c r="B11" s="38"/>
      <c r="C11" s="39">
        <v>3</v>
      </c>
      <c r="D11" s="7" t="s">
        <v>8</v>
      </c>
      <c r="E11" s="8" t="s">
        <v>5</v>
      </c>
      <c r="F11" s="8">
        <v>1973</v>
      </c>
      <c r="G11" s="17">
        <v>180</v>
      </c>
      <c r="H11" s="17">
        <v>190</v>
      </c>
      <c r="I11" s="40">
        <f t="shared" si="1"/>
        <v>5.6</v>
      </c>
      <c r="J11" s="43"/>
    </row>
    <row r="12" spans="2:13" ht="15.95" customHeight="1" x14ac:dyDescent="0.25">
      <c r="B12" s="38"/>
      <c r="C12" s="39">
        <v>4</v>
      </c>
      <c r="D12" s="7" t="s">
        <v>9</v>
      </c>
      <c r="E12" s="8" t="s">
        <v>3</v>
      </c>
      <c r="F12" s="8">
        <v>1973</v>
      </c>
      <c r="G12" s="17">
        <v>860</v>
      </c>
      <c r="H12" s="17">
        <v>2030</v>
      </c>
      <c r="I12" s="40">
        <f t="shared" si="1"/>
        <v>136</v>
      </c>
      <c r="J12" s="43"/>
    </row>
    <row r="13" spans="2:13" ht="15.95" customHeight="1" x14ac:dyDescent="0.25">
      <c r="B13" s="38"/>
      <c r="C13" s="39">
        <v>5</v>
      </c>
      <c r="D13" s="7" t="s">
        <v>10</v>
      </c>
      <c r="E13" s="8" t="s">
        <v>3</v>
      </c>
      <c r="F13" s="8">
        <v>1974</v>
      </c>
      <c r="G13" s="17">
        <v>890</v>
      </c>
      <c r="H13" s="17">
        <v>1840</v>
      </c>
      <c r="I13" s="40">
        <f t="shared" si="1"/>
        <v>106.7</v>
      </c>
      <c r="J13" s="43"/>
    </row>
    <row r="14" spans="2:13" ht="15.95" customHeight="1" x14ac:dyDescent="0.25">
      <c r="B14" s="38"/>
      <c r="C14" s="39">
        <v>6</v>
      </c>
      <c r="D14" s="7" t="s">
        <v>11</v>
      </c>
      <c r="E14" s="8" t="s">
        <v>4</v>
      </c>
      <c r="F14" s="8">
        <v>1975</v>
      </c>
      <c r="G14" s="17">
        <v>340</v>
      </c>
      <c r="H14" s="17">
        <v>1200</v>
      </c>
      <c r="I14" s="40">
        <f t="shared" si="1"/>
        <v>252.9</v>
      </c>
      <c r="J14" s="43"/>
    </row>
    <row r="15" spans="2:13" ht="15.95" customHeight="1" x14ac:dyDescent="0.25">
      <c r="B15" s="38"/>
      <c r="C15" s="39">
        <v>7</v>
      </c>
      <c r="D15" s="7" t="s">
        <v>12</v>
      </c>
      <c r="E15" s="8" t="s">
        <v>4</v>
      </c>
      <c r="F15" s="8">
        <v>1979</v>
      </c>
      <c r="G15" s="17">
        <v>360</v>
      </c>
      <c r="H15" s="17">
        <v>150</v>
      </c>
      <c r="I15" s="40">
        <f t="shared" si="1"/>
        <v>-58.3</v>
      </c>
      <c r="J15" s="43"/>
    </row>
    <row r="16" spans="2:13" ht="15.95" customHeight="1" x14ac:dyDescent="0.25">
      <c r="B16" s="38"/>
      <c r="C16" s="39">
        <v>8</v>
      </c>
      <c r="D16" s="7" t="s">
        <v>13</v>
      </c>
      <c r="E16" s="8" t="s">
        <v>5</v>
      </c>
      <c r="F16" s="8">
        <v>1979</v>
      </c>
      <c r="G16" s="17">
        <v>180</v>
      </c>
      <c r="H16" s="17">
        <v>100</v>
      </c>
      <c r="I16" s="40">
        <f t="shared" si="1"/>
        <v>-44.4</v>
      </c>
      <c r="J16" s="43"/>
    </row>
    <row r="17" spans="2:10" ht="15.95" customHeight="1" x14ac:dyDescent="0.25">
      <c r="B17" s="38"/>
      <c r="C17" s="39">
        <v>9</v>
      </c>
      <c r="D17" s="7" t="s">
        <v>14</v>
      </c>
      <c r="E17" s="8" t="s">
        <v>4</v>
      </c>
      <c r="F17" s="8">
        <v>1983</v>
      </c>
      <c r="G17" s="17">
        <v>370</v>
      </c>
      <c r="H17" s="17">
        <v>440</v>
      </c>
      <c r="I17" s="40">
        <f t="shared" si="1"/>
        <v>18.899999999999999</v>
      </c>
      <c r="J17" s="43"/>
    </row>
    <row r="18" spans="2:10" ht="15.95" customHeight="1" x14ac:dyDescent="0.25">
      <c r="B18" s="38"/>
      <c r="C18" s="39">
        <v>10</v>
      </c>
      <c r="D18" s="7" t="s">
        <v>15</v>
      </c>
      <c r="E18" s="8" t="s">
        <v>4</v>
      </c>
      <c r="F18" s="8">
        <v>1983</v>
      </c>
      <c r="G18" s="17">
        <v>240</v>
      </c>
      <c r="H18" s="17">
        <v>290</v>
      </c>
      <c r="I18" s="40">
        <f t="shared" si="1"/>
        <v>20.8</v>
      </c>
      <c r="J18" s="43"/>
    </row>
    <row r="19" spans="2:10" ht="15.95" customHeight="1" x14ac:dyDescent="0.25">
      <c r="B19" s="38"/>
      <c r="C19" s="39">
        <v>11</v>
      </c>
      <c r="D19" s="7" t="s">
        <v>16</v>
      </c>
      <c r="E19" s="8" t="s">
        <v>5</v>
      </c>
      <c r="F19" s="8">
        <v>1983</v>
      </c>
      <c r="G19" s="17">
        <v>180</v>
      </c>
      <c r="H19" s="17">
        <v>110</v>
      </c>
      <c r="I19" s="40">
        <f t="shared" si="1"/>
        <v>-38.9</v>
      </c>
      <c r="J19" s="43"/>
    </row>
    <row r="20" spans="2:10" ht="15.95" customHeight="1" x14ac:dyDescent="0.25">
      <c r="B20" s="38"/>
      <c r="C20" s="39">
        <v>12</v>
      </c>
      <c r="D20" s="7" t="s">
        <v>17</v>
      </c>
      <c r="E20" s="8" t="s">
        <v>5</v>
      </c>
      <c r="F20" s="8">
        <v>1983</v>
      </c>
      <c r="G20" s="17">
        <v>950</v>
      </c>
      <c r="H20" s="17">
        <v>80</v>
      </c>
      <c r="I20" s="40">
        <f t="shared" si="1"/>
        <v>-91.6</v>
      </c>
      <c r="J20" s="43"/>
    </row>
    <row r="21" spans="2:10" ht="15.95" customHeight="1" x14ac:dyDescent="0.25">
      <c r="B21" s="38"/>
      <c r="C21" s="39">
        <v>13</v>
      </c>
      <c r="D21" s="7" t="s">
        <v>18</v>
      </c>
      <c r="E21" s="8" t="s">
        <v>3</v>
      </c>
      <c r="F21" s="8">
        <v>1984</v>
      </c>
      <c r="G21" s="17">
        <v>510</v>
      </c>
      <c r="H21" s="17">
        <v>2650</v>
      </c>
      <c r="I21" s="40">
        <f t="shared" si="1"/>
        <v>419.6</v>
      </c>
      <c r="J21" s="43"/>
    </row>
    <row r="22" spans="2:10" ht="15.95" customHeight="1" x14ac:dyDescent="0.25">
      <c r="B22" s="38"/>
      <c r="C22" s="39">
        <v>14</v>
      </c>
      <c r="D22" s="7" t="s">
        <v>19</v>
      </c>
      <c r="E22" s="8" t="s">
        <v>5</v>
      </c>
      <c r="F22" s="8">
        <v>1985</v>
      </c>
      <c r="G22" s="17">
        <v>180</v>
      </c>
      <c r="H22" s="17">
        <v>150</v>
      </c>
      <c r="I22" s="40">
        <f t="shared" si="1"/>
        <v>-16.7</v>
      </c>
      <c r="J22" s="43"/>
    </row>
    <row r="23" spans="2:10" ht="15.95" customHeight="1" x14ac:dyDescent="0.25">
      <c r="B23" s="38"/>
      <c r="C23" s="39">
        <v>15</v>
      </c>
      <c r="D23" s="7" t="s">
        <v>20</v>
      </c>
      <c r="E23" s="8" t="s">
        <v>3</v>
      </c>
      <c r="F23" s="8">
        <v>1990</v>
      </c>
      <c r="G23" s="17">
        <v>680</v>
      </c>
      <c r="H23" s="17">
        <v>310</v>
      </c>
      <c r="I23" s="40">
        <f t="shared" si="1"/>
        <v>-54.4</v>
      </c>
      <c r="J23" s="43"/>
    </row>
    <row r="24" spans="2:10" ht="15.95" customHeight="1" x14ac:dyDescent="0.25">
      <c r="B24" s="38"/>
      <c r="C24" s="39">
        <v>16</v>
      </c>
      <c r="D24" s="7" t="s">
        <v>21</v>
      </c>
      <c r="E24" s="8" t="s">
        <v>4</v>
      </c>
      <c r="F24" s="8">
        <v>1991</v>
      </c>
      <c r="G24" s="17">
        <v>360</v>
      </c>
      <c r="H24" s="17">
        <v>620</v>
      </c>
      <c r="I24" s="40">
        <f t="shared" si="1"/>
        <v>72.2</v>
      </c>
      <c r="J24" s="43"/>
    </row>
    <row r="25" spans="2:10" ht="15.95" customHeight="1" x14ac:dyDescent="0.25">
      <c r="B25" s="38"/>
      <c r="C25" s="39">
        <v>17</v>
      </c>
      <c r="D25" s="7" t="s">
        <v>22</v>
      </c>
      <c r="E25" s="8" t="s">
        <v>5</v>
      </c>
      <c r="F25" s="8">
        <v>1991</v>
      </c>
      <c r="G25" s="17">
        <v>930</v>
      </c>
      <c r="H25" s="17">
        <v>200</v>
      </c>
      <c r="I25" s="40">
        <f t="shared" si="1"/>
        <v>-78.5</v>
      </c>
      <c r="J25" s="43"/>
    </row>
    <row r="26" spans="2:10" ht="15.95" customHeight="1" x14ac:dyDescent="0.25">
      <c r="B26" s="38"/>
      <c r="C26" s="39">
        <v>18</v>
      </c>
      <c r="D26" s="7" t="s">
        <v>23</v>
      </c>
      <c r="E26" s="8" t="s">
        <v>4</v>
      </c>
      <c r="F26" s="8">
        <v>1992</v>
      </c>
      <c r="G26" s="17">
        <v>210</v>
      </c>
      <c r="H26" s="17">
        <v>250</v>
      </c>
      <c r="I26" s="40">
        <f t="shared" si="1"/>
        <v>19</v>
      </c>
      <c r="J26" s="43"/>
    </row>
    <row r="27" spans="2:10" ht="15.95" customHeight="1" x14ac:dyDescent="0.25">
      <c r="B27" s="38"/>
      <c r="C27" s="39">
        <v>19</v>
      </c>
      <c r="D27" s="7" t="s">
        <v>24</v>
      </c>
      <c r="E27" s="8" t="s">
        <v>5</v>
      </c>
      <c r="F27" s="8">
        <v>1993</v>
      </c>
      <c r="G27" s="17">
        <v>190</v>
      </c>
      <c r="H27" s="17">
        <v>170</v>
      </c>
      <c r="I27" s="40">
        <f t="shared" si="1"/>
        <v>-10.5</v>
      </c>
      <c r="J27" s="43"/>
    </row>
    <row r="28" spans="2:10" ht="15.95" customHeight="1" x14ac:dyDescent="0.25">
      <c r="B28" s="38"/>
      <c r="C28" s="39">
        <v>20</v>
      </c>
      <c r="D28" s="7" t="s">
        <v>25</v>
      </c>
      <c r="E28" s="8" t="s">
        <v>3</v>
      </c>
      <c r="F28" s="8">
        <v>1993</v>
      </c>
      <c r="G28" s="17">
        <v>850</v>
      </c>
      <c r="H28" s="17">
        <v>730</v>
      </c>
      <c r="I28" s="40">
        <f t="shared" si="1"/>
        <v>-14.1</v>
      </c>
      <c r="J28" s="43"/>
    </row>
    <row r="29" spans="2:10" ht="15.95" customHeight="1" x14ac:dyDescent="0.25">
      <c r="B29" s="38"/>
      <c r="C29" s="39">
        <v>21</v>
      </c>
      <c r="D29" s="7" t="s">
        <v>26</v>
      </c>
      <c r="E29" s="8" t="s">
        <v>5</v>
      </c>
      <c r="F29" s="8">
        <v>1994</v>
      </c>
      <c r="G29" s="17">
        <v>250</v>
      </c>
      <c r="H29" s="17">
        <v>400</v>
      </c>
      <c r="I29" s="40">
        <f t="shared" si="1"/>
        <v>60</v>
      </c>
      <c r="J29" s="43"/>
    </row>
    <row r="30" spans="2:10" ht="15.95" customHeight="1" x14ac:dyDescent="0.25">
      <c r="B30" s="38"/>
      <c r="C30" s="39">
        <v>22</v>
      </c>
      <c r="D30" s="7" t="s">
        <v>27</v>
      </c>
      <c r="E30" s="8" t="s">
        <v>3</v>
      </c>
      <c r="F30" s="8">
        <v>1996</v>
      </c>
      <c r="G30" s="17">
        <v>310</v>
      </c>
      <c r="H30" s="17">
        <v>250</v>
      </c>
      <c r="I30" s="40">
        <f t="shared" si="1"/>
        <v>-19.399999999999999</v>
      </c>
      <c r="J30" s="43"/>
    </row>
    <row r="31" spans="2:10" ht="15.95" customHeight="1" x14ac:dyDescent="0.25">
      <c r="B31" s="38"/>
      <c r="C31" s="39">
        <v>23</v>
      </c>
      <c r="D31" s="7" t="s">
        <v>28</v>
      </c>
      <c r="E31" s="8" t="s">
        <v>3</v>
      </c>
      <c r="F31" s="8">
        <v>1997</v>
      </c>
      <c r="G31" s="17">
        <v>110</v>
      </c>
      <c r="H31" s="17">
        <v>430</v>
      </c>
      <c r="I31" s="40">
        <f t="shared" si="1"/>
        <v>290.89999999999998</v>
      </c>
      <c r="J31" s="43"/>
    </row>
    <row r="32" spans="2:10" ht="15.95" customHeight="1" x14ac:dyDescent="0.25">
      <c r="B32" s="38"/>
      <c r="C32" s="39">
        <v>24</v>
      </c>
      <c r="D32" s="7" t="s">
        <v>29</v>
      </c>
      <c r="E32" s="8" t="s">
        <v>4</v>
      </c>
      <c r="F32" s="8">
        <v>1998</v>
      </c>
      <c r="G32" s="17">
        <v>520</v>
      </c>
      <c r="H32" s="17">
        <v>400</v>
      </c>
      <c r="I32" s="40">
        <f t="shared" si="1"/>
        <v>-23.1</v>
      </c>
      <c r="J32" s="43"/>
    </row>
    <row r="33" spans="2:10" ht="15.95" customHeight="1" x14ac:dyDescent="0.25">
      <c r="B33" s="38"/>
      <c r="C33" s="39">
        <v>25</v>
      </c>
      <c r="D33" s="7" t="s">
        <v>30</v>
      </c>
      <c r="E33" s="8" t="s">
        <v>4</v>
      </c>
      <c r="F33" s="8">
        <v>2005</v>
      </c>
      <c r="G33" s="17">
        <v>240</v>
      </c>
      <c r="H33" s="17">
        <v>550</v>
      </c>
      <c r="I33" s="40">
        <f t="shared" si="1"/>
        <v>129.19999999999999</v>
      </c>
      <c r="J33" s="43"/>
    </row>
    <row r="34" spans="2:10" ht="15.95" customHeight="1" x14ac:dyDescent="0.25">
      <c r="B34" s="38"/>
      <c r="C34" s="39">
        <v>26</v>
      </c>
      <c r="D34" s="7" t="s">
        <v>31</v>
      </c>
      <c r="E34" s="8" t="s">
        <v>5</v>
      </c>
      <c r="F34" s="8">
        <v>2006</v>
      </c>
      <c r="G34" s="17">
        <v>170</v>
      </c>
      <c r="H34" s="17">
        <v>150</v>
      </c>
      <c r="I34" s="40">
        <f t="shared" si="1"/>
        <v>-11.8</v>
      </c>
      <c r="J34" s="43"/>
    </row>
    <row r="35" spans="2:10" ht="15.95" customHeight="1" x14ac:dyDescent="0.25">
      <c r="B35" s="38"/>
      <c r="C35" s="39">
        <v>27</v>
      </c>
      <c r="D35" s="7" t="s">
        <v>32</v>
      </c>
      <c r="E35" s="8" t="s">
        <v>4</v>
      </c>
      <c r="F35" s="8">
        <v>2007</v>
      </c>
      <c r="G35" s="17">
        <v>350</v>
      </c>
      <c r="H35" s="17">
        <v>420</v>
      </c>
      <c r="I35" s="40">
        <f t="shared" si="1"/>
        <v>20</v>
      </c>
      <c r="J35" s="43"/>
    </row>
    <row r="36" spans="2:10" ht="15.95" customHeight="1" x14ac:dyDescent="0.25">
      <c r="B36" s="38"/>
      <c r="C36" s="39">
        <v>28</v>
      </c>
      <c r="D36" s="7" t="s">
        <v>33</v>
      </c>
      <c r="E36" s="8" t="s">
        <v>5</v>
      </c>
      <c r="F36" s="8">
        <v>2010</v>
      </c>
      <c r="G36" s="17">
        <v>180</v>
      </c>
      <c r="H36" s="17">
        <v>180</v>
      </c>
      <c r="I36" s="40">
        <f t="shared" si="1"/>
        <v>0</v>
      </c>
      <c r="J36" s="43"/>
    </row>
    <row r="37" spans="2:10" ht="15.95" customHeight="1" x14ac:dyDescent="0.25">
      <c r="B37" s="38"/>
      <c r="C37" s="39">
        <v>29</v>
      </c>
      <c r="D37" s="7" t="s">
        <v>34</v>
      </c>
      <c r="E37" s="8" t="s">
        <v>3</v>
      </c>
      <c r="F37" s="8">
        <v>2010</v>
      </c>
      <c r="G37" s="17">
        <v>800</v>
      </c>
      <c r="H37" s="17">
        <v>850</v>
      </c>
      <c r="I37" s="40">
        <f t="shared" si="1"/>
        <v>6.3</v>
      </c>
      <c r="J37" s="43"/>
    </row>
    <row r="38" spans="2:10" ht="15.95" customHeight="1" x14ac:dyDescent="0.25">
      <c r="B38" s="38"/>
      <c r="C38" s="39">
        <v>30</v>
      </c>
      <c r="D38" s="7" t="s">
        <v>35</v>
      </c>
      <c r="E38" s="8" t="s">
        <v>3</v>
      </c>
      <c r="F38" s="8">
        <v>2010</v>
      </c>
      <c r="G38" s="17">
        <v>770</v>
      </c>
      <c r="H38" s="17">
        <v>800</v>
      </c>
      <c r="I38" s="40">
        <f t="shared" si="1"/>
        <v>3.9</v>
      </c>
      <c r="J38" s="43"/>
    </row>
    <row r="39" spans="2:10" x14ac:dyDescent="0.25">
      <c r="B39" s="38"/>
      <c r="C39" s="39">
        <v>31</v>
      </c>
      <c r="D39" s="7"/>
      <c r="E39" s="8"/>
      <c r="F39" s="8"/>
      <c r="G39" s="17"/>
      <c r="H39" s="17"/>
      <c r="I39" s="40"/>
      <c r="J39" s="43"/>
    </row>
    <row r="40" spans="2:10" x14ac:dyDescent="0.25">
      <c r="B40" s="38"/>
      <c r="C40" s="39">
        <v>32</v>
      </c>
      <c r="D40" s="7"/>
      <c r="E40" s="8"/>
      <c r="F40" s="8"/>
      <c r="G40" s="17"/>
      <c r="H40" s="17"/>
      <c r="I40" s="40"/>
      <c r="J40" s="43"/>
    </row>
    <row r="41" spans="2:10" x14ac:dyDescent="0.25">
      <c r="B41" s="38"/>
      <c r="C41" s="39">
        <v>33</v>
      </c>
      <c r="D41" s="7"/>
      <c r="E41" s="8"/>
      <c r="F41" s="8"/>
      <c r="G41" s="17"/>
      <c r="H41" s="17"/>
      <c r="I41" s="40"/>
      <c r="J41" s="43"/>
    </row>
    <row r="42" spans="2:10" x14ac:dyDescent="0.25">
      <c r="B42" s="38"/>
      <c r="C42" s="39">
        <v>34</v>
      </c>
      <c r="D42" s="7"/>
      <c r="E42" s="8"/>
      <c r="F42" s="8"/>
      <c r="G42" s="17"/>
      <c r="H42" s="17"/>
      <c r="I42" s="40"/>
      <c r="J42" s="43"/>
    </row>
    <row r="43" spans="2:10" x14ac:dyDescent="0.25">
      <c r="B43" s="38"/>
      <c r="C43" s="39">
        <v>35</v>
      </c>
      <c r="D43" s="7"/>
      <c r="E43" s="8"/>
      <c r="F43" s="8"/>
      <c r="G43" s="17"/>
      <c r="H43" s="17"/>
      <c r="I43" s="40"/>
      <c r="J43" s="43"/>
    </row>
    <row r="44" spans="2:10" x14ac:dyDescent="0.25">
      <c r="B44" s="38"/>
      <c r="C44" s="39">
        <v>36</v>
      </c>
      <c r="D44" s="7"/>
      <c r="E44" s="8"/>
      <c r="F44" s="8"/>
      <c r="G44" s="17"/>
      <c r="H44" s="17"/>
      <c r="I44" s="40"/>
      <c r="J44" s="43"/>
    </row>
    <row r="45" spans="2:10" x14ac:dyDescent="0.25">
      <c r="B45" s="38"/>
      <c r="C45" s="39">
        <v>37</v>
      </c>
      <c r="D45" s="7"/>
      <c r="E45" s="8"/>
      <c r="F45" s="8"/>
      <c r="G45" s="17"/>
      <c r="H45" s="17"/>
      <c r="I45" s="40"/>
      <c r="J45" s="43"/>
    </row>
    <row r="46" spans="2:10" x14ac:dyDescent="0.25">
      <c r="B46" s="38"/>
      <c r="C46" s="39">
        <v>38</v>
      </c>
      <c r="D46" s="7"/>
      <c r="E46" s="8"/>
      <c r="F46" s="8"/>
      <c r="G46" s="17"/>
      <c r="H46" s="17"/>
      <c r="I46" s="40"/>
      <c r="J46" s="43"/>
    </row>
    <row r="47" spans="2:10" x14ac:dyDescent="0.25">
      <c r="B47" s="38"/>
      <c r="C47" s="39">
        <v>39</v>
      </c>
      <c r="D47" s="7"/>
      <c r="E47" s="8"/>
      <c r="F47" s="8"/>
      <c r="G47" s="17"/>
      <c r="H47" s="17"/>
      <c r="I47" s="40"/>
      <c r="J47" s="43"/>
    </row>
    <row r="48" spans="2:10" x14ac:dyDescent="0.25">
      <c r="B48" s="38"/>
      <c r="C48" s="39">
        <v>40</v>
      </c>
      <c r="D48" s="7"/>
      <c r="E48" s="8"/>
      <c r="F48" s="8"/>
      <c r="G48" s="17"/>
      <c r="H48" s="17"/>
      <c r="I48" s="40"/>
      <c r="J48" s="43"/>
    </row>
    <row r="49" spans="2:10" x14ac:dyDescent="0.25">
      <c r="B49" s="38"/>
      <c r="C49" s="39">
        <v>41</v>
      </c>
      <c r="D49" s="7"/>
      <c r="E49" s="8"/>
      <c r="F49" s="8"/>
      <c r="G49" s="17"/>
      <c r="H49" s="17"/>
      <c r="I49" s="40"/>
      <c r="J49" s="43"/>
    </row>
    <row r="50" spans="2:10" x14ac:dyDescent="0.25">
      <c r="B50" s="38"/>
      <c r="C50" s="39">
        <v>42</v>
      </c>
      <c r="D50" s="7"/>
      <c r="E50" s="8"/>
      <c r="F50" s="8"/>
      <c r="G50" s="17"/>
      <c r="H50" s="17"/>
      <c r="I50" s="40"/>
      <c r="J50" s="43"/>
    </row>
    <row r="51" spans="2:10" x14ac:dyDescent="0.25">
      <c r="B51" s="38"/>
      <c r="C51" s="39">
        <v>43</v>
      </c>
      <c r="D51" s="7"/>
      <c r="E51" s="8"/>
      <c r="F51" s="8"/>
      <c r="G51" s="17"/>
      <c r="H51" s="17"/>
      <c r="I51" s="40"/>
      <c r="J51" s="43"/>
    </row>
    <row r="52" spans="2:10" x14ac:dyDescent="0.25">
      <c r="B52" s="38"/>
      <c r="C52" s="39">
        <v>44</v>
      </c>
      <c r="D52" s="7"/>
      <c r="E52" s="8"/>
      <c r="F52" s="8"/>
      <c r="G52" s="17"/>
      <c r="H52" s="17"/>
      <c r="I52" s="40"/>
      <c r="J52" s="43"/>
    </row>
    <row r="53" spans="2:10" x14ac:dyDescent="0.25">
      <c r="B53" s="38"/>
      <c r="C53" s="39">
        <v>45</v>
      </c>
      <c r="D53" s="7"/>
      <c r="E53" s="8"/>
      <c r="F53" s="8"/>
      <c r="G53" s="17"/>
      <c r="H53" s="17"/>
      <c r="I53" s="40"/>
      <c r="J53" s="43"/>
    </row>
    <row r="54" spans="2:10" x14ac:dyDescent="0.25">
      <c r="B54" s="38"/>
      <c r="C54" s="39">
        <v>46</v>
      </c>
      <c r="D54" s="7"/>
      <c r="E54" s="8"/>
      <c r="F54" s="8"/>
      <c r="G54" s="17"/>
      <c r="H54" s="17"/>
      <c r="I54" s="40"/>
      <c r="J54" s="43"/>
    </row>
    <row r="55" spans="2:10" x14ac:dyDescent="0.25">
      <c r="B55" s="38"/>
      <c r="C55" s="39">
        <v>47</v>
      </c>
      <c r="D55" s="7"/>
      <c r="E55" s="8"/>
      <c r="F55" s="8"/>
      <c r="G55" s="17"/>
      <c r="H55" s="17"/>
      <c r="I55" s="40"/>
      <c r="J55" s="43"/>
    </row>
    <row r="56" spans="2:10" x14ac:dyDescent="0.25">
      <c r="B56" s="38"/>
      <c r="C56" s="39">
        <v>48</v>
      </c>
      <c r="D56" s="7"/>
      <c r="E56" s="8"/>
      <c r="F56" s="8"/>
      <c r="G56" s="17"/>
      <c r="H56" s="17"/>
      <c r="I56" s="40"/>
      <c r="J56" s="43"/>
    </row>
    <row r="57" spans="2:10" x14ac:dyDescent="0.25">
      <c r="B57" s="38"/>
      <c r="C57" s="39">
        <v>49</v>
      </c>
      <c r="D57" s="7"/>
      <c r="E57" s="8"/>
      <c r="F57" s="8"/>
      <c r="G57" s="17"/>
      <c r="H57" s="17"/>
      <c r="I57" s="40"/>
      <c r="J57" s="43"/>
    </row>
    <row r="58" spans="2:10" ht="15.75" thickBot="1" x14ac:dyDescent="0.3">
      <c r="B58" s="62"/>
      <c r="C58" s="63">
        <v>50</v>
      </c>
      <c r="D58" s="64"/>
      <c r="E58" s="65"/>
      <c r="F58" s="65"/>
      <c r="G58" s="66"/>
      <c r="H58" s="66"/>
      <c r="I58" s="67"/>
      <c r="J58" s="68"/>
    </row>
  </sheetData>
  <autoFilter ref="C8:I58"/>
  <sortState ref="C7:F36">
    <sortCondition ref="F7:F36"/>
    <sortCondition ref="C7:C36"/>
  </sortState>
  <mergeCells count="1">
    <mergeCell ref="B1:D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1"/>
  <sheetViews>
    <sheetView workbookViewId="0">
      <pane ySplit="11" topLeftCell="A12" activePane="bottomLeft" state="frozen"/>
      <selection pane="bottomLeft"/>
    </sheetView>
  </sheetViews>
  <sheetFormatPr baseColWidth="10" defaultRowHeight="15" x14ac:dyDescent="0.25"/>
  <cols>
    <col min="1" max="1" width="11.42578125" style="3"/>
    <col min="2" max="2" width="14.140625" style="3" customWidth="1"/>
    <col min="3" max="3" width="4.5703125" style="2" customWidth="1"/>
    <col min="4" max="4" width="15.42578125" style="3" customWidth="1"/>
    <col min="5" max="5" width="4.7109375" style="4" customWidth="1"/>
    <col min="6" max="6" width="9.85546875" style="4" customWidth="1"/>
    <col min="7" max="8" width="10.7109375" style="15" customWidth="1"/>
    <col min="9" max="9" width="10.7109375" style="19" customWidth="1"/>
    <col min="10" max="10" width="11.42578125" style="41"/>
    <col min="11" max="16384" width="11.42578125" style="3"/>
  </cols>
  <sheetData>
    <row r="1" spans="2:12" x14ac:dyDescent="0.25">
      <c r="B1" s="90" t="s">
        <v>43</v>
      </c>
      <c r="C1" s="90"/>
      <c r="D1" s="90"/>
    </row>
    <row r="2" spans="2:12" ht="11.25" customHeight="1" x14ac:dyDescent="0.25">
      <c r="B2" s="90"/>
      <c r="C2" s="90"/>
      <c r="D2" s="90"/>
    </row>
    <row r="3" spans="2:12" ht="15.95" customHeight="1" x14ac:dyDescent="0.25">
      <c r="B3" s="38"/>
      <c r="C3" s="24" t="s">
        <v>42</v>
      </c>
      <c r="D3" s="57">
        <f>COUNTA(D$12:D$61)</f>
        <v>30</v>
      </c>
      <c r="E3" s="26"/>
      <c r="F3" s="26"/>
      <c r="G3" s="27">
        <f>SUM(G$12:G$61)</f>
        <v>12930</v>
      </c>
      <c r="H3" s="28">
        <f>SUM(H$12:H$61)</f>
        <v>17790</v>
      </c>
      <c r="I3" s="29">
        <f>ROUND((H3-G3)/G3%,1)</f>
        <v>37.6</v>
      </c>
      <c r="J3" s="42"/>
    </row>
    <row r="4" spans="2:12" ht="15.95" customHeight="1" x14ac:dyDescent="0.25">
      <c r="B4" s="50"/>
      <c r="C4" s="52" t="s">
        <v>45</v>
      </c>
      <c r="D4" s="69">
        <f>COUNTIF($E$12:$E$61,E4)</f>
        <v>11</v>
      </c>
      <c r="E4" s="85" t="s">
        <v>4</v>
      </c>
      <c r="F4" s="86"/>
      <c r="G4" s="70">
        <f>SUMIF($E$12:$E$61,$E4,G$12:G$61)</f>
        <v>3760</v>
      </c>
      <c r="H4" s="87">
        <f t="shared" ref="G4:H6" si="0">SUMIF($E$12:$E$61,$E4,H$12:H$61)</f>
        <v>6170</v>
      </c>
      <c r="I4" s="88">
        <f t="shared" ref="I4:I6" si="1">ROUND((H4-G4)/G4%,1)</f>
        <v>64.099999999999994</v>
      </c>
      <c r="J4" s="59" t="s">
        <v>4</v>
      </c>
    </row>
    <row r="5" spans="2:12" ht="15.95" customHeight="1" x14ac:dyDescent="0.25">
      <c r="B5" s="50"/>
      <c r="C5" s="52" t="s">
        <v>46</v>
      </c>
      <c r="D5" s="69">
        <f>COUNTIF($E$12:$E$61,E5)</f>
        <v>9</v>
      </c>
      <c r="E5" s="53" t="s">
        <v>3</v>
      </c>
      <c r="F5" s="51"/>
      <c r="G5" s="70">
        <f t="shared" si="0"/>
        <v>5780</v>
      </c>
      <c r="H5" s="61">
        <f t="shared" si="0"/>
        <v>9890</v>
      </c>
      <c r="I5" s="60">
        <f t="shared" si="1"/>
        <v>71.099999999999994</v>
      </c>
      <c r="J5" s="59" t="s">
        <v>3</v>
      </c>
    </row>
    <row r="6" spans="2:12" ht="15.95" customHeight="1" x14ac:dyDescent="0.25">
      <c r="B6" s="50"/>
      <c r="C6" s="52" t="s">
        <v>47</v>
      </c>
      <c r="D6" s="58">
        <f>COUNTIF($E$12:$E$61,E6)</f>
        <v>10</v>
      </c>
      <c r="E6" s="53" t="s">
        <v>5</v>
      </c>
      <c r="F6" s="51"/>
      <c r="G6" s="54">
        <f t="shared" si="0"/>
        <v>3390</v>
      </c>
      <c r="H6" s="55">
        <f t="shared" si="0"/>
        <v>1730</v>
      </c>
      <c r="I6" s="56">
        <f t="shared" si="1"/>
        <v>-49</v>
      </c>
      <c r="J6" s="59" t="s">
        <v>5</v>
      </c>
    </row>
    <row r="7" spans="2:12" ht="8.1" customHeight="1" x14ac:dyDescent="0.25">
      <c r="C7" s="25"/>
      <c r="D7" s="13"/>
      <c r="E7" s="13"/>
      <c r="F7" s="13"/>
      <c r="G7" s="30"/>
      <c r="H7" s="30"/>
      <c r="I7" s="30"/>
      <c r="J7" s="30"/>
      <c r="K7" s="30"/>
      <c r="L7" s="30"/>
    </row>
    <row r="8" spans="2:12" ht="15.95" customHeight="1" x14ac:dyDescent="0.25">
      <c r="B8" s="38"/>
      <c r="C8" s="24" t="s">
        <v>40</v>
      </c>
      <c r="D8" s="31">
        <f>SUBTOTAL(3,D$12:D$61)</f>
        <v>30</v>
      </c>
      <c r="E8" s="26"/>
      <c r="F8" s="26"/>
      <c r="G8" s="32">
        <f>SUBTOTAL(9,G$12:G$61)</f>
        <v>12930</v>
      </c>
      <c r="H8" s="33">
        <f>SUBTOTAL(9,H$12:H$61)</f>
        <v>17790</v>
      </c>
      <c r="I8" s="34">
        <f>ROUND((H8-G8)/G8%,1)</f>
        <v>37.6</v>
      </c>
      <c r="J8" s="42"/>
    </row>
    <row r="9" spans="2:12" ht="15.95" customHeight="1" x14ac:dyDescent="0.25">
      <c r="B9" s="38"/>
      <c r="C9" s="24" t="s">
        <v>44</v>
      </c>
      <c r="D9" s="35">
        <f>ROUND(D8/D3%,2)</f>
        <v>100</v>
      </c>
      <c r="E9" s="26"/>
      <c r="F9" s="26"/>
      <c r="G9" s="35">
        <f>ROUND(G8/G3%,2)</f>
        <v>100</v>
      </c>
      <c r="H9" s="36">
        <f>ROUND(H8/H3%,2)</f>
        <v>100</v>
      </c>
      <c r="I9" s="37"/>
      <c r="J9" s="42"/>
    </row>
    <row r="10" spans="2:12" ht="8.1" customHeight="1" thickBot="1" x14ac:dyDescent="0.3">
      <c r="B10" s="2"/>
    </row>
    <row r="11" spans="2:12" s="1" customFormat="1" ht="33" customHeight="1" thickTop="1" thickBot="1" x14ac:dyDescent="0.3">
      <c r="B11" s="38"/>
      <c r="C11" s="44" t="s">
        <v>0</v>
      </c>
      <c r="D11" s="45" t="s">
        <v>1</v>
      </c>
      <c r="E11" s="46" t="s">
        <v>2</v>
      </c>
      <c r="F11" s="47" t="s">
        <v>36</v>
      </c>
      <c r="G11" s="48" t="s">
        <v>37</v>
      </c>
      <c r="H11" s="48" t="s">
        <v>38</v>
      </c>
      <c r="I11" s="49" t="s">
        <v>39</v>
      </c>
      <c r="J11" s="42"/>
    </row>
    <row r="12" spans="2:12" ht="15.95" customHeight="1" thickTop="1" x14ac:dyDescent="0.25">
      <c r="B12" s="38"/>
      <c r="C12" s="39">
        <v>1</v>
      </c>
      <c r="D12" s="7" t="s">
        <v>6</v>
      </c>
      <c r="E12" s="8" t="s">
        <v>4</v>
      </c>
      <c r="F12" s="8">
        <v>1971</v>
      </c>
      <c r="G12" s="17">
        <v>480</v>
      </c>
      <c r="H12" s="17">
        <v>260</v>
      </c>
      <c r="I12" s="40">
        <f>IFERROR(ROUND((H12-G12)/G12%,1),"")</f>
        <v>-45.8</v>
      </c>
      <c r="J12" s="43"/>
    </row>
    <row r="13" spans="2:12" ht="15.95" customHeight="1" x14ac:dyDescent="0.25">
      <c r="B13" s="38"/>
      <c r="C13" s="39">
        <v>2</v>
      </c>
      <c r="D13" s="7" t="s">
        <v>7</v>
      </c>
      <c r="E13" s="8" t="s">
        <v>4</v>
      </c>
      <c r="F13" s="8">
        <v>1972</v>
      </c>
      <c r="G13" s="17">
        <v>290</v>
      </c>
      <c r="H13" s="17">
        <v>1590</v>
      </c>
      <c r="I13" s="40">
        <f t="shared" ref="I13:I59" si="2">IFERROR(ROUND((H13-G13)/G13%,1),"")</f>
        <v>448.3</v>
      </c>
      <c r="J13" s="43"/>
    </row>
    <row r="14" spans="2:12" ht="15.95" customHeight="1" x14ac:dyDescent="0.25">
      <c r="B14" s="38"/>
      <c r="C14" s="39">
        <v>3</v>
      </c>
      <c r="D14" s="7" t="s">
        <v>8</v>
      </c>
      <c r="E14" s="8" t="s">
        <v>5</v>
      </c>
      <c r="F14" s="8">
        <v>1973</v>
      </c>
      <c r="G14" s="17">
        <v>180</v>
      </c>
      <c r="H14" s="17">
        <v>190</v>
      </c>
      <c r="I14" s="40">
        <f t="shared" si="2"/>
        <v>5.6</v>
      </c>
      <c r="J14" s="43"/>
    </row>
    <row r="15" spans="2:12" ht="15.95" customHeight="1" x14ac:dyDescent="0.25">
      <c r="B15" s="38"/>
      <c r="C15" s="39">
        <v>4</v>
      </c>
      <c r="D15" s="7" t="s">
        <v>9</v>
      </c>
      <c r="E15" s="8" t="s">
        <v>3</v>
      </c>
      <c r="F15" s="8">
        <v>1973</v>
      </c>
      <c r="G15" s="17">
        <v>860</v>
      </c>
      <c r="H15" s="17">
        <v>2030</v>
      </c>
      <c r="I15" s="40">
        <f t="shared" si="2"/>
        <v>136</v>
      </c>
      <c r="J15" s="43"/>
    </row>
    <row r="16" spans="2:12" ht="15.95" customHeight="1" x14ac:dyDescent="0.25">
      <c r="B16" s="38"/>
      <c r="C16" s="39">
        <v>5</v>
      </c>
      <c r="D16" s="7" t="s">
        <v>10</v>
      </c>
      <c r="E16" s="8" t="s">
        <v>3</v>
      </c>
      <c r="F16" s="8">
        <v>1974</v>
      </c>
      <c r="G16" s="17">
        <v>890</v>
      </c>
      <c r="H16" s="17">
        <v>1840</v>
      </c>
      <c r="I16" s="40">
        <f t="shared" si="2"/>
        <v>106.7</v>
      </c>
      <c r="J16" s="43"/>
    </row>
    <row r="17" spans="2:10" ht="15.95" customHeight="1" x14ac:dyDescent="0.25">
      <c r="B17" s="38"/>
      <c r="C17" s="39">
        <v>6</v>
      </c>
      <c r="D17" s="7" t="s">
        <v>11</v>
      </c>
      <c r="E17" s="8" t="s">
        <v>4</v>
      </c>
      <c r="F17" s="8">
        <v>1975</v>
      </c>
      <c r="G17" s="17">
        <v>340</v>
      </c>
      <c r="H17" s="17">
        <v>1200</v>
      </c>
      <c r="I17" s="40">
        <f t="shared" si="2"/>
        <v>252.9</v>
      </c>
      <c r="J17" s="43"/>
    </row>
    <row r="18" spans="2:10" ht="15.95" customHeight="1" x14ac:dyDescent="0.25">
      <c r="B18" s="38"/>
      <c r="C18" s="39">
        <v>7</v>
      </c>
      <c r="D18" s="7" t="s">
        <v>12</v>
      </c>
      <c r="E18" s="8" t="s">
        <v>4</v>
      </c>
      <c r="F18" s="8">
        <v>1979</v>
      </c>
      <c r="G18" s="17">
        <v>360</v>
      </c>
      <c r="H18" s="17">
        <v>150</v>
      </c>
      <c r="I18" s="40">
        <f t="shared" si="2"/>
        <v>-58.3</v>
      </c>
      <c r="J18" s="43"/>
    </row>
    <row r="19" spans="2:10" ht="15.95" customHeight="1" x14ac:dyDescent="0.25">
      <c r="B19" s="38"/>
      <c r="C19" s="39">
        <v>8</v>
      </c>
      <c r="D19" s="7" t="s">
        <v>13</v>
      </c>
      <c r="E19" s="8" t="s">
        <v>5</v>
      </c>
      <c r="F19" s="8">
        <v>1979</v>
      </c>
      <c r="G19" s="17">
        <v>180</v>
      </c>
      <c r="H19" s="17">
        <v>100</v>
      </c>
      <c r="I19" s="40">
        <f t="shared" si="2"/>
        <v>-44.4</v>
      </c>
      <c r="J19" s="43"/>
    </row>
    <row r="20" spans="2:10" ht="15.95" customHeight="1" x14ac:dyDescent="0.25">
      <c r="B20" s="38"/>
      <c r="C20" s="39">
        <v>9</v>
      </c>
      <c r="D20" s="7" t="s">
        <v>14</v>
      </c>
      <c r="E20" s="8" t="s">
        <v>4</v>
      </c>
      <c r="F20" s="8">
        <v>1983</v>
      </c>
      <c r="G20" s="17">
        <v>370</v>
      </c>
      <c r="H20" s="17">
        <v>440</v>
      </c>
      <c r="I20" s="40">
        <f t="shared" si="2"/>
        <v>18.899999999999999</v>
      </c>
      <c r="J20" s="43"/>
    </row>
    <row r="21" spans="2:10" ht="15.95" customHeight="1" x14ac:dyDescent="0.25">
      <c r="B21" s="38"/>
      <c r="C21" s="39">
        <v>10</v>
      </c>
      <c r="D21" s="7" t="s">
        <v>15</v>
      </c>
      <c r="E21" s="8" t="s">
        <v>4</v>
      </c>
      <c r="F21" s="8">
        <v>1983</v>
      </c>
      <c r="G21" s="17">
        <v>240</v>
      </c>
      <c r="H21" s="17">
        <v>290</v>
      </c>
      <c r="I21" s="40">
        <f t="shared" si="2"/>
        <v>20.8</v>
      </c>
      <c r="J21" s="43"/>
    </row>
    <row r="22" spans="2:10" ht="15.95" customHeight="1" x14ac:dyDescent="0.25">
      <c r="B22" s="38"/>
      <c r="C22" s="39">
        <v>11</v>
      </c>
      <c r="D22" s="7" t="s">
        <v>16</v>
      </c>
      <c r="E22" s="8" t="s">
        <v>5</v>
      </c>
      <c r="F22" s="8">
        <v>1983</v>
      </c>
      <c r="G22" s="17">
        <v>180</v>
      </c>
      <c r="H22" s="17">
        <v>110</v>
      </c>
      <c r="I22" s="40">
        <f t="shared" si="2"/>
        <v>-38.9</v>
      </c>
      <c r="J22" s="43"/>
    </row>
    <row r="23" spans="2:10" ht="15.95" customHeight="1" x14ac:dyDescent="0.25">
      <c r="B23" s="38"/>
      <c r="C23" s="39">
        <v>12</v>
      </c>
      <c r="D23" s="7" t="s">
        <v>17</v>
      </c>
      <c r="E23" s="8" t="s">
        <v>5</v>
      </c>
      <c r="F23" s="8">
        <v>1983</v>
      </c>
      <c r="G23" s="17">
        <v>950</v>
      </c>
      <c r="H23" s="17">
        <v>80</v>
      </c>
      <c r="I23" s="40">
        <f t="shared" si="2"/>
        <v>-91.6</v>
      </c>
      <c r="J23" s="43"/>
    </row>
    <row r="24" spans="2:10" ht="15.95" customHeight="1" x14ac:dyDescent="0.25">
      <c r="B24" s="38"/>
      <c r="C24" s="39">
        <v>13</v>
      </c>
      <c r="D24" s="7" t="s">
        <v>18</v>
      </c>
      <c r="E24" s="8" t="s">
        <v>3</v>
      </c>
      <c r="F24" s="8">
        <v>1984</v>
      </c>
      <c r="G24" s="17">
        <v>510</v>
      </c>
      <c r="H24" s="17">
        <v>2650</v>
      </c>
      <c r="I24" s="40">
        <f t="shared" si="2"/>
        <v>419.6</v>
      </c>
      <c r="J24" s="43"/>
    </row>
    <row r="25" spans="2:10" ht="15.95" customHeight="1" x14ac:dyDescent="0.25">
      <c r="B25" s="38"/>
      <c r="C25" s="39">
        <v>14</v>
      </c>
      <c r="D25" s="7" t="s">
        <v>19</v>
      </c>
      <c r="E25" s="8" t="s">
        <v>5</v>
      </c>
      <c r="F25" s="8">
        <v>1985</v>
      </c>
      <c r="G25" s="17">
        <v>180</v>
      </c>
      <c r="H25" s="17">
        <v>150</v>
      </c>
      <c r="I25" s="40">
        <f t="shared" si="2"/>
        <v>-16.7</v>
      </c>
      <c r="J25" s="43"/>
    </row>
    <row r="26" spans="2:10" ht="15.95" customHeight="1" x14ac:dyDescent="0.25">
      <c r="B26" s="38"/>
      <c r="C26" s="39">
        <v>15</v>
      </c>
      <c r="D26" s="7" t="s">
        <v>20</v>
      </c>
      <c r="E26" s="8" t="s">
        <v>3</v>
      </c>
      <c r="F26" s="8">
        <v>1990</v>
      </c>
      <c r="G26" s="17">
        <v>680</v>
      </c>
      <c r="H26" s="17">
        <v>310</v>
      </c>
      <c r="I26" s="40">
        <f t="shared" si="2"/>
        <v>-54.4</v>
      </c>
      <c r="J26" s="43"/>
    </row>
    <row r="27" spans="2:10" ht="15.95" customHeight="1" x14ac:dyDescent="0.25">
      <c r="B27" s="38"/>
      <c r="C27" s="39">
        <v>16</v>
      </c>
      <c r="D27" s="7" t="s">
        <v>21</v>
      </c>
      <c r="E27" s="8" t="s">
        <v>4</v>
      </c>
      <c r="F27" s="8">
        <v>1991</v>
      </c>
      <c r="G27" s="17">
        <v>360</v>
      </c>
      <c r="H27" s="17">
        <v>620</v>
      </c>
      <c r="I27" s="40">
        <f t="shared" si="2"/>
        <v>72.2</v>
      </c>
      <c r="J27" s="43"/>
    </row>
    <row r="28" spans="2:10" ht="15.95" customHeight="1" x14ac:dyDescent="0.25">
      <c r="B28" s="38"/>
      <c r="C28" s="39">
        <v>17</v>
      </c>
      <c r="D28" s="7" t="s">
        <v>22</v>
      </c>
      <c r="E28" s="8" t="s">
        <v>5</v>
      </c>
      <c r="F28" s="8">
        <v>1991</v>
      </c>
      <c r="G28" s="17">
        <v>930</v>
      </c>
      <c r="H28" s="17">
        <v>200</v>
      </c>
      <c r="I28" s="40">
        <f t="shared" si="2"/>
        <v>-78.5</v>
      </c>
      <c r="J28" s="43"/>
    </row>
    <row r="29" spans="2:10" ht="15.95" customHeight="1" x14ac:dyDescent="0.25">
      <c r="B29" s="38"/>
      <c r="C29" s="39">
        <v>18</v>
      </c>
      <c r="D29" s="7" t="s">
        <v>23</v>
      </c>
      <c r="E29" s="8" t="s">
        <v>4</v>
      </c>
      <c r="F29" s="8">
        <v>1992</v>
      </c>
      <c r="G29" s="17">
        <v>210</v>
      </c>
      <c r="H29" s="17">
        <v>250</v>
      </c>
      <c r="I29" s="40">
        <f t="shared" si="2"/>
        <v>19</v>
      </c>
      <c r="J29" s="43"/>
    </row>
    <row r="30" spans="2:10" ht="15.95" customHeight="1" x14ac:dyDescent="0.25">
      <c r="B30" s="38"/>
      <c r="C30" s="39">
        <v>19</v>
      </c>
      <c r="D30" s="7" t="s">
        <v>24</v>
      </c>
      <c r="E30" s="8" t="s">
        <v>5</v>
      </c>
      <c r="F30" s="8">
        <v>1993</v>
      </c>
      <c r="G30" s="17">
        <v>190</v>
      </c>
      <c r="H30" s="17">
        <v>170</v>
      </c>
      <c r="I30" s="40">
        <f t="shared" si="2"/>
        <v>-10.5</v>
      </c>
      <c r="J30" s="43"/>
    </row>
    <row r="31" spans="2:10" ht="15.95" customHeight="1" x14ac:dyDescent="0.25">
      <c r="B31" s="38"/>
      <c r="C31" s="39">
        <v>20</v>
      </c>
      <c r="D31" s="7" t="s">
        <v>25</v>
      </c>
      <c r="E31" s="8" t="s">
        <v>3</v>
      </c>
      <c r="F31" s="8">
        <v>1993</v>
      </c>
      <c r="G31" s="17">
        <v>850</v>
      </c>
      <c r="H31" s="17">
        <v>730</v>
      </c>
      <c r="I31" s="40">
        <f t="shared" si="2"/>
        <v>-14.1</v>
      </c>
      <c r="J31" s="43"/>
    </row>
    <row r="32" spans="2:10" ht="15.95" customHeight="1" x14ac:dyDescent="0.25">
      <c r="B32" s="38"/>
      <c r="C32" s="39">
        <v>21</v>
      </c>
      <c r="D32" s="7" t="s">
        <v>26</v>
      </c>
      <c r="E32" s="8" t="s">
        <v>5</v>
      </c>
      <c r="F32" s="8">
        <v>1994</v>
      </c>
      <c r="G32" s="17">
        <v>250</v>
      </c>
      <c r="H32" s="17">
        <v>400</v>
      </c>
      <c r="I32" s="40">
        <f t="shared" si="2"/>
        <v>60</v>
      </c>
      <c r="J32" s="43"/>
    </row>
    <row r="33" spans="2:10" ht="15.95" customHeight="1" x14ac:dyDescent="0.25">
      <c r="B33" s="38"/>
      <c r="C33" s="39">
        <v>22</v>
      </c>
      <c r="D33" s="7" t="s">
        <v>27</v>
      </c>
      <c r="E33" s="8" t="s">
        <v>3</v>
      </c>
      <c r="F33" s="8">
        <v>1996</v>
      </c>
      <c r="G33" s="17">
        <v>310</v>
      </c>
      <c r="H33" s="17">
        <v>250</v>
      </c>
      <c r="I33" s="40">
        <f t="shared" si="2"/>
        <v>-19.399999999999999</v>
      </c>
      <c r="J33" s="43"/>
    </row>
    <row r="34" spans="2:10" ht="15.95" customHeight="1" x14ac:dyDescent="0.25">
      <c r="B34" s="38"/>
      <c r="C34" s="39">
        <v>23</v>
      </c>
      <c r="D34" s="7" t="s">
        <v>28</v>
      </c>
      <c r="E34" s="8" t="s">
        <v>3</v>
      </c>
      <c r="F34" s="8">
        <v>1997</v>
      </c>
      <c r="G34" s="17">
        <v>110</v>
      </c>
      <c r="H34" s="17">
        <v>430</v>
      </c>
      <c r="I34" s="40">
        <f t="shared" si="2"/>
        <v>290.89999999999998</v>
      </c>
      <c r="J34" s="43"/>
    </row>
    <row r="35" spans="2:10" ht="15.95" customHeight="1" x14ac:dyDescent="0.25">
      <c r="B35" s="38"/>
      <c r="C35" s="39">
        <v>24</v>
      </c>
      <c r="D35" s="7" t="s">
        <v>29</v>
      </c>
      <c r="E35" s="8" t="s">
        <v>4</v>
      </c>
      <c r="F35" s="8">
        <v>1998</v>
      </c>
      <c r="G35" s="17">
        <v>520</v>
      </c>
      <c r="H35" s="17">
        <v>400</v>
      </c>
      <c r="I35" s="40">
        <f t="shared" si="2"/>
        <v>-23.1</v>
      </c>
      <c r="J35" s="43"/>
    </row>
    <row r="36" spans="2:10" ht="15.95" customHeight="1" x14ac:dyDescent="0.25">
      <c r="B36" s="38"/>
      <c r="C36" s="39">
        <v>25</v>
      </c>
      <c r="D36" s="7" t="s">
        <v>30</v>
      </c>
      <c r="E36" s="8" t="s">
        <v>4</v>
      </c>
      <c r="F36" s="8">
        <v>2005</v>
      </c>
      <c r="G36" s="17">
        <v>240</v>
      </c>
      <c r="H36" s="17">
        <v>550</v>
      </c>
      <c r="I36" s="40">
        <f t="shared" si="2"/>
        <v>129.19999999999999</v>
      </c>
      <c r="J36" s="43"/>
    </row>
    <row r="37" spans="2:10" ht="15.95" customHeight="1" x14ac:dyDescent="0.25">
      <c r="B37" s="38"/>
      <c r="C37" s="39">
        <v>26</v>
      </c>
      <c r="D37" s="7" t="s">
        <v>31</v>
      </c>
      <c r="E37" s="8" t="s">
        <v>5</v>
      </c>
      <c r="F37" s="8">
        <v>2006</v>
      </c>
      <c r="G37" s="17">
        <v>170</v>
      </c>
      <c r="H37" s="17">
        <v>150</v>
      </c>
      <c r="I37" s="40">
        <f t="shared" si="2"/>
        <v>-11.8</v>
      </c>
      <c r="J37" s="43"/>
    </row>
    <row r="38" spans="2:10" ht="15.95" customHeight="1" x14ac:dyDescent="0.25">
      <c r="B38" s="38"/>
      <c r="C38" s="39">
        <v>27</v>
      </c>
      <c r="D38" s="7" t="s">
        <v>32</v>
      </c>
      <c r="E38" s="8" t="s">
        <v>4</v>
      </c>
      <c r="F38" s="8">
        <v>2007</v>
      </c>
      <c r="G38" s="17">
        <v>350</v>
      </c>
      <c r="H38" s="17">
        <v>420</v>
      </c>
      <c r="I38" s="40">
        <f t="shared" si="2"/>
        <v>20</v>
      </c>
      <c r="J38" s="43"/>
    </row>
    <row r="39" spans="2:10" ht="15.95" customHeight="1" x14ac:dyDescent="0.25">
      <c r="B39" s="38"/>
      <c r="C39" s="39">
        <v>28</v>
      </c>
      <c r="D39" s="7" t="s">
        <v>33</v>
      </c>
      <c r="E39" s="8" t="s">
        <v>5</v>
      </c>
      <c r="F39" s="8">
        <v>2010</v>
      </c>
      <c r="G39" s="17">
        <v>180</v>
      </c>
      <c r="H39" s="17">
        <v>180</v>
      </c>
      <c r="I39" s="40">
        <f t="shared" si="2"/>
        <v>0</v>
      </c>
      <c r="J39" s="43"/>
    </row>
    <row r="40" spans="2:10" ht="15.95" customHeight="1" x14ac:dyDescent="0.25">
      <c r="B40" s="38"/>
      <c r="C40" s="39">
        <v>29</v>
      </c>
      <c r="D40" s="7" t="s">
        <v>34</v>
      </c>
      <c r="E40" s="8" t="s">
        <v>3</v>
      </c>
      <c r="F40" s="8">
        <v>2010</v>
      </c>
      <c r="G40" s="17">
        <v>800</v>
      </c>
      <c r="H40" s="17">
        <v>850</v>
      </c>
      <c r="I40" s="40">
        <f t="shared" si="2"/>
        <v>6.3</v>
      </c>
      <c r="J40" s="43"/>
    </row>
    <row r="41" spans="2:10" ht="15.95" customHeight="1" x14ac:dyDescent="0.25">
      <c r="B41" s="38"/>
      <c r="C41" s="39">
        <v>30</v>
      </c>
      <c r="D41" s="7" t="s">
        <v>35</v>
      </c>
      <c r="E41" s="8" t="s">
        <v>3</v>
      </c>
      <c r="F41" s="8">
        <v>2010</v>
      </c>
      <c r="G41" s="17">
        <v>770</v>
      </c>
      <c r="H41" s="17">
        <v>800</v>
      </c>
      <c r="I41" s="40">
        <f t="shared" si="2"/>
        <v>3.9</v>
      </c>
      <c r="J41" s="43"/>
    </row>
    <row r="42" spans="2:10" x14ac:dyDescent="0.25">
      <c r="B42" s="38"/>
      <c r="C42" s="39">
        <v>31</v>
      </c>
      <c r="D42" s="7"/>
      <c r="E42" s="8"/>
      <c r="F42" s="8"/>
      <c r="G42" s="17"/>
      <c r="H42" s="17"/>
      <c r="I42" s="40" t="str">
        <f t="shared" si="2"/>
        <v/>
      </c>
      <c r="J42" s="43"/>
    </row>
    <row r="43" spans="2:10" x14ac:dyDescent="0.25">
      <c r="B43" s="38"/>
      <c r="C43" s="39">
        <v>32</v>
      </c>
      <c r="D43" s="7"/>
      <c r="E43" s="8"/>
      <c r="F43" s="8"/>
      <c r="G43" s="17"/>
      <c r="H43" s="17"/>
      <c r="I43" s="40" t="str">
        <f t="shared" si="2"/>
        <v/>
      </c>
      <c r="J43" s="43"/>
    </row>
    <row r="44" spans="2:10" x14ac:dyDescent="0.25">
      <c r="B44" s="38"/>
      <c r="C44" s="39">
        <v>33</v>
      </c>
      <c r="D44" s="7"/>
      <c r="E44" s="8"/>
      <c r="F44" s="8"/>
      <c r="G44" s="17"/>
      <c r="H44" s="17"/>
      <c r="I44" s="40" t="str">
        <f t="shared" si="2"/>
        <v/>
      </c>
      <c r="J44" s="43"/>
    </row>
    <row r="45" spans="2:10" x14ac:dyDescent="0.25">
      <c r="B45" s="38"/>
      <c r="C45" s="39">
        <v>34</v>
      </c>
      <c r="D45" s="7"/>
      <c r="E45" s="8"/>
      <c r="F45" s="8"/>
      <c r="G45" s="17"/>
      <c r="H45" s="17"/>
      <c r="I45" s="40" t="str">
        <f t="shared" si="2"/>
        <v/>
      </c>
      <c r="J45" s="43"/>
    </row>
    <row r="46" spans="2:10" x14ac:dyDescent="0.25">
      <c r="B46" s="38"/>
      <c r="C46" s="39">
        <v>35</v>
      </c>
      <c r="D46" s="7"/>
      <c r="E46" s="8"/>
      <c r="F46" s="8"/>
      <c r="G46" s="17"/>
      <c r="H46" s="17"/>
      <c r="I46" s="40" t="str">
        <f t="shared" si="2"/>
        <v/>
      </c>
      <c r="J46" s="43"/>
    </row>
    <row r="47" spans="2:10" x14ac:dyDescent="0.25">
      <c r="B47" s="38"/>
      <c r="C47" s="39">
        <v>36</v>
      </c>
      <c r="D47" s="7"/>
      <c r="E47" s="8"/>
      <c r="F47" s="8"/>
      <c r="G47" s="17"/>
      <c r="H47" s="17"/>
      <c r="I47" s="40" t="str">
        <f t="shared" si="2"/>
        <v/>
      </c>
      <c r="J47" s="43"/>
    </row>
    <row r="48" spans="2:10" x14ac:dyDescent="0.25">
      <c r="B48" s="38"/>
      <c r="C48" s="39">
        <v>37</v>
      </c>
      <c r="D48" s="7"/>
      <c r="E48" s="8"/>
      <c r="F48" s="8"/>
      <c r="G48" s="17"/>
      <c r="H48" s="17"/>
      <c r="I48" s="40" t="str">
        <f t="shared" si="2"/>
        <v/>
      </c>
      <c r="J48" s="43"/>
    </row>
    <row r="49" spans="2:10" x14ac:dyDescent="0.25">
      <c r="B49" s="38"/>
      <c r="C49" s="39">
        <v>38</v>
      </c>
      <c r="D49" s="7"/>
      <c r="E49" s="8"/>
      <c r="F49" s="8"/>
      <c r="G49" s="17"/>
      <c r="H49" s="17"/>
      <c r="I49" s="40" t="str">
        <f t="shared" si="2"/>
        <v/>
      </c>
      <c r="J49" s="43"/>
    </row>
    <row r="50" spans="2:10" x14ac:dyDescent="0.25">
      <c r="B50" s="38"/>
      <c r="C50" s="39">
        <v>39</v>
      </c>
      <c r="D50" s="7"/>
      <c r="E50" s="8"/>
      <c r="F50" s="8"/>
      <c r="G50" s="17"/>
      <c r="H50" s="17"/>
      <c r="I50" s="40" t="str">
        <f t="shared" si="2"/>
        <v/>
      </c>
      <c r="J50" s="43"/>
    </row>
    <row r="51" spans="2:10" x14ac:dyDescent="0.25">
      <c r="B51" s="38"/>
      <c r="C51" s="39">
        <v>40</v>
      </c>
      <c r="D51" s="7"/>
      <c r="E51" s="8"/>
      <c r="F51" s="8"/>
      <c r="G51" s="17"/>
      <c r="H51" s="17"/>
      <c r="I51" s="40" t="str">
        <f t="shared" si="2"/>
        <v/>
      </c>
      <c r="J51" s="43"/>
    </row>
    <row r="52" spans="2:10" x14ac:dyDescent="0.25">
      <c r="B52" s="38"/>
      <c r="C52" s="39">
        <v>41</v>
      </c>
      <c r="D52" s="7"/>
      <c r="E52" s="8"/>
      <c r="F52" s="8"/>
      <c r="G52" s="17"/>
      <c r="H52" s="17"/>
      <c r="I52" s="40" t="str">
        <f t="shared" si="2"/>
        <v/>
      </c>
      <c r="J52" s="43"/>
    </row>
    <row r="53" spans="2:10" x14ac:dyDescent="0.25">
      <c r="B53" s="38"/>
      <c r="C53" s="39">
        <v>42</v>
      </c>
      <c r="D53" s="7"/>
      <c r="E53" s="8"/>
      <c r="F53" s="8"/>
      <c r="G53" s="17"/>
      <c r="H53" s="17"/>
      <c r="I53" s="40" t="str">
        <f t="shared" si="2"/>
        <v/>
      </c>
      <c r="J53" s="43"/>
    </row>
    <row r="54" spans="2:10" x14ac:dyDescent="0.25">
      <c r="B54" s="38"/>
      <c r="C54" s="39">
        <v>43</v>
      </c>
      <c r="D54" s="7"/>
      <c r="E54" s="8"/>
      <c r="F54" s="8"/>
      <c r="G54" s="17"/>
      <c r="H54" s="17"/>
      <c r="I54" s="40" t="str">
        <f t="shared" si="2"/>
        <v/>
      </c>
      <c r="J54" s="43"/>
    </row>
    <row r="55" spans="2:10" x14ac:dyDescent="0.25">
      <c r="B55" s="38"/>
      <c r="C55" s="39">
        <v>44</v>
      </c>
      <c r="D55" s="7"/>
      <c r="E55" s="8"/>
      <c r="F55" s="8"/>
      <c r="G55" s="17"/>
      <c r="H55" s="17"/>
      <c r="I55" s="40" t="str">
        <f t="shared" si="2"/>
        <v/>
      </c>
      <c r="J55" s="43"/>
    </row>
    <row r="56" spans="2:10" x14ac:dyDescent="0.25">
      <c r="B56" s="38"/>
      <c r="C56" s="39">
        <v>45</v>
      </c>
      <c r="D56" s="7"/>
      <c r="E56" s="8"/>
      <c r="F56" s="8"/>
      <c r="G56" s="17"/>
      <c r="H56" s="17"/>
      <c r="I56" s="40" t="str">
        <f t="shared" si="2"/>
        <v/>
      </c>
      <c r="J56" s="43"/>
    </row>
    <row r="57" spans="2:10" x14ac:dyDescent="0.25">
      <c r="B57" s="38"/>
      <c r="C57" s="39">
        <v>46</v>
      </c>
      <c r="D57" s="7"/>
      <c r="E57" s="8"/>
      <c r="F57" s="8"/>
      <c r="G57" s="17"/>
      <c r="H57" s="17"/>
      <c r="I57" s="40" t="str">
        <f t="shared" si="2"/>
        <v/>
      </c>
      <c r="J57" s="43"/>
    </row>
    <row r="58" spans="2:10" x14ac:dyDescent="0.25">
      <c r="B58" s="38"/>
      <c r="C58" s="39">
        <v>47</v>
      </c>
      <c r="D58" s="7"/>
      <c r="E58" s="8"/>
      <c r="F58" s="8"/>
      <c r="G58" s="17"/>
      <c r="H58" s="17"/>
      <c r="I58" s="40" t="str">
        <f t="shared" si="2"/>
        <v/>
      </c>
      <c r="J58" s="43"/>
    </row>
    <row r="59" spans="2:10" x14ac:dyDescent="0.25">
      <c r="B59" s="38"/>
      <c r="C59" s="39">
        <v>48</v>
      </c>
      <c r="D59" s="7"/>
      <c r="E59" s="8"/>
      <c r="F59" s="8"/>
      <c r="G59" s="17"/>
      <c r="H59" s="17"/>
      <c r="I59" s="40" t="str">
        <f t="shared" si="2"/>
        <v/>
      </c>
      <c r="J59" s="43"/>
    </row>
    <row r="60" spans="2:10" x14ac:dyDescent="0.25">
      <c r="B60" s="38"/>
      <c r="C60" s="39">
        <v>49</v>
      </c>
      <c r="D60" s="7"/>
      <c r="E60" s="8"/>
      <c r="F60" s="8"/>
      <c r="G60" s="17"/>
      <c r="H60" s="17"/>
      <c r="I60" s="40" t="str">
        <f t="shared" ref="I60:I61" si="3">IFERROR(ROUND((H60-G60)/G60%,1),"")</f>
        <v/>
      </c>
      <c r="J60" s="43"/>
    </row>
    <row r="61" spans="2:10" ht="15.75" thickBot="1" x14ac:dyDescent="0.3">
      <c r="B61" s="62"/>
      <c r="C61" s="63">
        <v>50</v>
      </c>
      <c r="D61" s="64"/>
      <c r="E61" s="65"/>
      <c r="F61" s="65"/>
      <c r="G61" s="66"/>
      <c r="H61" s="66"/>
      <c r="I61" s="67" t="str">
        <f t="shared" si="3"/>
        <v/>
      </c>
      <c r="J61" s="68"/>
    </row>
  </sheetData>
  <autoFilter ref="C11:I61"/>
  <mergeCells count="1">
    <mergeCell ref="B1:D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01 Filter</vt:lpstr>
      <vt:lpstr>02 Filter</vt:lpstr>
      <vt:lpstr>03 Filter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  •  ISBN: 978-3-86645-544-3</dc:description>
  <cp:lastModifiedBy>Reinhold Scheck</cp:lastModifiedBy>
  <dcterms:created xsi:type="dcterms:W3CDTF">2010-07-09T10:09:45Z</dcterms:created>
  <dcterms:modified xsi:type="dcterms:W3CDTF">2010-09-23T09:35:56Z</dcterms:modified>
</cp:coreProperties>
</file>