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55" windowWidth="14940" windowHeight="8385"/>
  </bookViews>
  <sheets>
    <sheet name="01 Adressen Geburtstage" sheetId="3" r:id="rId1"/>
  </sheets>
  <definedNames>
    <definedName name="_xlnm._FilterDatabase" localSheetId="0" hidden="1">'01 Adressen Geburtstage'!$B$11:$R$121</definedName>
  </definedNames>
  <calcPr calcId="144525"/>
</workbook>
</file>

<file path=xl/calcChain.xml><?xml version="1.0" encoding="utf-8"?>
<calcChain xmlns="http://schemas.openxmlformats.org/spreadsheetml/2006/main">
  <c r="J12" i="3" l="1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C8" i="3" l="1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2" i="3"/>
  <c r="C6" i="3"/>
  <c r="C2" i="3"/>
  <c r="L13" i="3" l="1"/>
  <c r="L15" i="3"/>
  <c r="L17" i="3"/>
  <c r="L19" i="3"/>
  <c r="L21" i="3"/>
  <c r="L23" i="3"/>
  <c r="L25" i="3"/>
  <c r="L27" i="3"/>
  <c r="L29" i="3"/>
  <c r="L31" i="3"/>
  <c r="L33" i="3"/>
  <c r="L35" i="3"/>
  <c r="L37" i="3"/>
  <c r="L39" i="3"/>
  <c r="L41" i="3"/>
  <c r="L43" i="3"/>
  <c r="L45" i="3"/>
  <c r="L47" i="3"/>
  <c r="L49" i="3"/>
  <c r="L51" i="3"/>
  <c r="L53" i="3"/>
  <c r="L55" i="3"/>
  <c r="L57" i="3"/>
  <c r="L59" i="3"/>
  <c r="L61" i="3"/>
  <c r="L63" i="3"/>
  <c r="L65" i="3"/>
  <c r="L67" i="3"/>
  <c r="L69" i="3"/>
  <c r="L71" i="3"/>
  <c r="L73" i="3"/>
  <c r="L75" i="3"/>
  <c r="L77" i="3"/>
  <c r="L79" i="3"/>
  <c r="L81" i="3"/>
  <c r="L83" i="3"/>
  <c r="L85" i="3"/>
  <c r="L87" i="3"/>
  <c r="L89" i="3"/>
  <c r="L91" i="3"/>
  <c r="L93" i="3"/>
  <c r="L95" i="3"/>
  <c r="L97" i="3"/>
  <c r="L99" i="3"/>
  <c r="L101" i="3"/>
  <c r="L103" i="3"/>
  <c r="L105" i="3"/>
  <c r="L14" i="3"/>
  <c r="L16" i="3"/>
  <c r="L18" i="3"/>
  <c r="L20" i="3"/>
  <c r="L22" i="3"/>
  <c r="L24" i="3"/>
  <c r="L26" i="3"/>
  <c r="L28" i="3"/>
  <c r="L30" i="3"/>
  <c r="L32" i="3"/>
  <c r="L34" i="3"/>
  <c r="L36" i="3"/>
  <c r="L38" i="3"/>
  <c r="L40" i="3"/>
  <c r="L42" i="3"/>
  <c r="L44" i="3"/>
  <c r="L46" i="3"/>
  <c r="L48" i="3"/>
  <c r="L50" i="3"/>
  <c r="L52" i="3"/>
  <c r="L54" i="3"/>
  <c r="L56" i="3"/>
  <c r="L58" i="3"/>
  <c r="L60" i="3"/>
  <c r="L62" i="3"/>
  <c r="L64" i="3"/>
  <c r="L66" i="3"/>
  <c r="L68" i="3"/>
  <c r="L70" i="3"/>
  <c r="L72" i="3"/>
  <c r="L74" i="3"/>
  <c r="L76" i="3"/>
  <c r="L78" i="3"/>
  <c r="L80" i="3"/>
  <c r="L82" i="3"/>
  <c r="L84" i="3"/>
  <c r="L86" i="3"/>
  <c r="L88" i="3"/>
  <c r="L90" i="3"/>
  <c r="L92" i="3"/>
  <c r="L94" i="3"/>
  <c r="L96" i="3"/>
  <c r="L98" i="3"/>
  <c r="L100" i="3"/>
  <c r="L102" i="3"/>
  <c r="L104" i="3"/>
  <c r="M12" i="3"/>
  <c r="L12" i="3"/>
  <c r="N8" i="3"/>
  <c r="N6" i="3"/>
  <c r="C9" i="3"/>
  <c r="M105" i="3"/>
  <c r="M104" i="3"/>
  <c r="M102" i="3"/>
  <c r="M100" i="3"/>
  <c r="M98" i="3"/>
  <c r="M96" i="3"/>
  <c r="M94" i="3"/>
  <c r="M92" i="3"/>
  <c r="M90" i="3"/>
  <c r="M88" i="3"/>
  <c r="M86" i="3"/>
  <c r="M84" i="3"/>
  <c r="M82" i="3"/>
  <c r="M80" i="3"/>
  <c r="M78" i="3"/>
  <c r="M76" i="3"/>
  <c r="M74" i="3"/>
  <c r="M72" i="3"/>
  <c r="M70" i="3"/>
  <c r="M68" i="3"/>
  <c r="M66" i="3"/>
  <c r="M64" i="3"/>
  <c r="M62" i="3"/>
  <c r="M60" i="3"/>
  <c r="M58" i="3"/>
  <c r="M56" i="3"/>
  <c r="M54" i="3"/>
  <c r="M52" i="3"/>
  <c r="M50" i="3"/>
  <c r="M48" i="3"/>
  <c r="M46" i="3"/>
  <c r="M44" i="3"/>
  <c r="M42" i="3"/>
  <c r="M40" i="3"/>
  <c r="M38" i="3"/>
  <c r="M36" i="3"/>
  <c r="M34" i="3"/>
  <c r="M32" i="3"/>
  <c r="M30" i="3"/>
  <c r="M28" i="3"/>
  <c r="M26" i="3"/>
  <c r="M24" i="3"/>
  <c r="M22" i="3"/>
  <c r="M20" i="3"/>
  <c r="M18" i="3"/>
  <c r="M16" i="3"/>
  <c r="M14" i="3"/>
  <c r="M103" i="3"/>
  <c r="M101" i="3"/>
  <c r="M99" i="3"/>
  <c r="M97" i="3"/>
  <c r="M95" i="3"/>
  <c r="M93" i="3"/>
  <c r="M91" i="3"/>
  <c r="M89" i="3"/>
  <c r="M87" i="3"/>
  <c r="M85" i="3"/>
  <c r="M83" i="3"/>
  <c r="M81" i="3"/>
  <c r="M79" i="3"/>
  <c r="M77" i="3"/>
  <c r="M75" i="3"/>
  <c r="M73" i="3"/>
  <c r="M71" i="3"/>
  <c r="M69" i="3"/>
  <c r="M67" i="3"/>
  <c r="M65" i="3"/>
  <c r="M63" i="3"/>
  <c r="M61" i="3"/>
  <c r="M59" i="3"/>
  <c r="M57" i="3"/>
  <c r="M55" i="3"/>
  <c r="M53" i="3"/>
  <c r="M51" i="3"/>
  <c r="M49" i="3"/>
  <c r="M47" i="3"/>
  <c r="M45" i="3"/>
  <c r="M43" i="3"/>
  <c r="M41" i="3"/>
  <c r="M39" i="3"/>
  <c r="M37" i="3"/>
  <c r="M35" i="3"/>
  <c r="M33" i="3"/>
  <c r="M31" i="3"/>
  <c r="M29" i="3"/>
  <c r="M27" i="3"/>
  <c r="M25" i="3"/>
  <c r="M23" i="3"/>
  <c r="M21" i="3"/>
  <c r="M19" i="3"/>
  <c r="M17" i="3"/>
  <c r="M15" i="3"/>
  <c r="M13" i="3"/>
  <c r="M6" i="3" l="1"/>
  <c r="N9" i="3"/>
  <c r="M8" i="3"/>
</calcChain>
</file>

<file path=xl/sharedStrings.xml><?xml version="1.0" encoding="utf-8"?>
<sst xmlns="http://schemas.openxmlformats.org/spreadsheetml/2006/main" count="764" uniqueCount="367">
  <si>
    <t>Magdalenenstr. 18</t>
  </si>
  <si>
    <t>Münster</t>
  </si>
  <si>
    <t>Meinardustr. 1</t>
  </si>
  <si>
    <t>Bahnhofstr. 13</t>
  </si>
  <si>
    <t>Herne</t>
  </si>
  <si>
    <t>Charles de Gaulle Str. 4</t>
  </si>
  <si>
    <t>Groode Kamp 10</t>
  </si>
  <si>
    <t>Aurich</t>
  </si>
  <si>
    <t>Hauzenberg</t>
  </si>
  <si>
    <t>Königsplatz 36b</t>
  </si>
  <si>
    <t>Kassel</t>
  </si>
  <si>
    <t>Waisenhausstr.35-37</t>
  </si>
  <si>
    <t>Mönchengladbach</t>
  </si>
  <si>
    <t>Pforzheim</t>
  </si>
  <si>
    <t>Bahnhofsplatz 6</t>
  </si>
  <si>
    <t>Dinslaken</t>
  </si>
  <si>
    <t>Hallerstr. 70</t>
  </si>
  <si>
    <t>Beckmesserstr. 4</t>
  </si>
  <si>
    <t>Borsigstr.9</t>
  </si>
  <si>
    <t>Neutraubling</t>
  </si>
  <si>
    <t>Rindermarkt 13</t>
  </si>
  <si>
    <t>Freising</t>
  </si>
  <si>
    <t>Rosgartenstr. 16</t>
  </si>
  <si>
    <t>Konstanz</t>
  </si>
  <si>
    <t>Waldstr. 30</t>
  </si>
  <si>
    <t>Erlangen</t>
  </si>
  <si>
    <t>Brückenstr.11</t>
  </si>
  <si>
    <t>Bad Freienwalde</t>
  </si>
  <si>
    <t>Ahornstrasse 16a</t>
  </si>
  <si>
    <t>Wilhelmsplatz 11</t>
  </si>
  <si>
    <t>Stuttgart</t>
  </si>
  <si>
    <t>Wermelingstr. 2</t>
  </si>
  <si>
    <t>Hohenzollernplatz 8</t>
  </si>
  <si>
    <t>Kirchberg 2-4</t>
  </si>
  <si>
    <t>Bonn</t>
  </si>
  <si>
    <t>Viktoriastr. 66-70</t>
  </si>
  <si>
    <t>Elberstr. 8</t>
  </si>
  <si>
    <t>Emsdetten</t>
  </si>
  <si>
    <t>Bachgasse 13</t>
  </si>
  <si>
    <t>Bad Buchau</t>
  </si>
  <si>
    <t>Schlageshofstr. 2</t>
  </si>
  <si>
    <t>Maxhoferstr. 9a</t>
  </si>
  <si>
    <t>Theaterstr. 16</t>
  </si>
  <si>
    <t>Hannover</t>
  </si>
  <si>
    <t>Landhausstr.31</t>
  </si>
  <si>
    <t>Strausberg</t>
  </si>
  <si>
    <t>Bahnhofstr.1</t>
  </si>
  <si>
    <t>Ochtrup</t>
  </si>
  <si>
    <t>Arabellastr. 5</t>
  </si>
  <si>
    <t>Blickallee 56</t>
  </si>
  <si>
    <t>Havixbeck</t>
  </si>
  <si>
    <t>Ritterstr.25</t>
  </si>
  <si>
    <t>Bernburg</t>
  </si>
  <si>
    <t>Magdeburg</t>
  </si>
  <si>
    <t>w</t>
  </si>
  <si>
    <t>Dr.</t>
  </si>
  <si>
    <t>m</t>
  </si>
  <si>
    <t>Am Gässlein 19</t>
  </si>
  <si>
    <t>Kainstr. 2</t>
  </si>
  <si>
    <t>Auf dem Stehrberg 12</t>
  </si>
  <si>
    <t>Georg-Schacht-Str. 22</t>
  </si>
  <si>
    <t>Albert-Schweitzer-Str. 9a</t>
  </si>
  <si>
    <t>Prof.</t>
  </si>
  <si>
    <t>Georgstr. 22</t>
  </si>
  <si>
    <t>Marthaweg 44</t>
  </si>
  <si>
    <t>Gernburgerweg 12</t>
  </si>
  <si>
    <t>Anrath</t>
  </si>
  <si>
    <t>Hauptstrasse 212</t>
  </si>
  <si>
    <t>Domrad</t>
  </si>
  <si>
    <t>Günther</t>
  </si>
  <si>
    <t>Christiane</t>
  </si>
  <si>
    <t>Angelika von</t>
  </si>
  <si>
    <t>Helmut von</t>
  </si>
  <si>
    <t>Wolf von</t>
  </si>
  <si>
    <t>Christina</t>
  </si>
  <si>
    <t>Edgar</t>
  </si>
  <si>
    <t>Rosa M.</t>
  </si>
  <si>
    <t>Brigitte</t>
  </si>
  <si>
    <t>Marie-Luise</t>
  </si>
  <si>
    <t>Paul</t>
  </si>
  <si>
    <t>Christa</t>
  </si>
  <si>
    <t>Angelika</t>
  </si>
  <si>
    <t>Emmi</t>
  </si>
  <si>
    <t>Gabriele</t>
  </si>
  <si>
    <t>Karlheinz</t>
  </si>
  <si>
    <t>Irene</t>
  </si>
  <si>
    <t>Frank</t>
  </si>
  <si>
    <t>Charles</t>
  </si>
  <si>
    <t>Barbara</t>
  </si>
  <si>
    <t>Christel</t>
  </si>
  <si>
    <t>Olga</t>
  </si>
  <si>
    <t>Lisa</t>
  </si>
  <si>
    <t>Rosa</t>
  </si>
  <si>
    <t>Christine</t>
  </si>
  <si>
    <t>Ingrid</t>
  </si>
  <si>
    <t>Otto</t>
  </si>
  <si>
    <t>Günter</t>
  </si>
  <si>
    <t>Eva</t>
  </si>
  <si>
    <t>Herbert</t>
  </si>
  <si>
    <t>Doris</t>
  </si>
  <si>
    <t>Dagmar</t>
  </si>
  <si>
    <t>Gisela</t>
  </si>
  <si>
    <t>Guido</t>
  </si>
  <si>
    <t>Andreas</t>
  </si>
  <si>
    <t>Gertrud</t>
  </si>
  <si>
    <t>Karin</t>
  </si>
  <si>
    <t>Uwe</t>
  </si>
  <si>
    <t>Ralf</t>
  </si>
  <si>
    <t>Kerstin</t>
  </si>
  <si>
    <t>Beatrix</t>
  </si>
  <si>
    <t>Friedrich</t>
  </si>
  <si>
    <t>Andrea</t>
  </si>
  <si>
    <t>Helmut</t>
  </si>
  <si>
    <t>Veronika</t>
  </si>
  <si>
    <t>Horst</t>
  </si>
  <si>
    <t>Bettina</t>
  </si>
  <si>
    <t>Birgit</t>
  </si>
  <si>
    <t>Klaus</t>
  </si>
  <si>
    <t>Charlotte</t>
  </si>
  <si>
    <t>Ilona</t>
  </si>
  <si>
    <t>Susanne</t>
  </si>
  <si>
    <t>Gudrun</t>
  </si>
  <si>
    <t>Reiner</t>
  </si>
  <si>
    <t>Hildegard</t>
  </si>
  <si>
    <t>Inge</t>
  </si>
  <si>
    <t>Johanna</t>
  </si>
  <si>
    <t>Renate</t>
  </si>
  <si>
    <t>Caroline</t>
  </si>
  <si>
    <t>Reinhild</t>
  </si>
  <si>
    <t>Karsten</t>
  </si>
  <si>
    <t>Werner</t>
  </si>
  <si>
    <t>Sieglinde</t>
  </si>
  <si>
    <t>Hansjörg</t>
  </si>
  <si>
    <t>Walter</t>
  </si>
  <si>
    <t>Oliver</t>
  </si>
  <si>
    <t>Sigrid</t>
  </si>
  <si>
    <t>Anita</t>
  </si>
  <si>
    <t>Claudia</t>
  </si>
  <si>
    <t>Sebastian</t>
  </si>
  <si>
    <t>Thomas</t>
  </si>
  <si>
    <t>Marlies</t>
  </si>
  <si>
    <t>Adalbert</t>
  </si>
  <si>
    <t>Birgitta</t>
  </si>
  <si>
    <t>Gerhard</t>
  </si>
  <si>
    <t>Rau</t>
  </si>
  <si>
    <t>Bohr</t>
  </si>
  <si>
    <t>Cube</t>
  </si>
  <si>
    <t>Egli</t>
  </si>
  <si>
    <t>Godt</t>
  </si>
  <si>
    <t>Haug</t>
  </si>
  <si>
    <t>Heim</t>
  </si>
  <si>
    <t>Hotz</t>
  </si>
  <si>
    <t>Kuhn</t>
  </si>
  <si>
    <t>Kuon</t>
  </si>
  <si>
    <t>Lang</t>
  </si>
  <si>
    <t>Neff</t>
  </si>
  <si>
    <t>Trah</t>
  </si>
  <si>
    <t>Adler</t>
  </si>
  <si>
    <t>Bader</t>
  </si>
  <si>
    <t>Davis</t>
  </si>
  <si>
    <t>Durst</t>
  </si>
  <si>
    <t>Fuchs</t>
  </si>
  <si>
    <t>Göbel</t>
  </si>
  <si>
    <t>Klotz</t>
  </si>
  <si>
    <t>Kranz</t>
  </si>
  <si>
    <t>Münch</t>
  </si>
  <si>
    <t>Palko</t>
  </si>
  <si>
    <t>Römer</t>
  </si>
  <si>
    <t>Romer</t>
  </si>
  <si>
    <t>Seitz</t>
  </si>
  <si>
    <t>Becker</t>
  </si>
  <si>
    <t>Beeger</t>
  </si>
  <si>
    <t>Fraiss</t>
  </si>
  <si>
    <t>Gabele</t>
  </si>
  <si>
    <t>Hafner</t>
  </si>
  <si>
    <t>Harrer</t>
  </si>
  <si>
    <t>Härtel</t>
  </si>
  <si>
    <t>Holvay</t>
  </si>
  <si>
    <t>Kaiser</t>
  </si>
  <si>
    <t>Keiper</t>
  </si>
  <si>
    <t>Kühnel</t>
  </si>
  <si>
    <t>Küster</t>
  </si>
  <si>
    <t>Rauhut</t>
  </si>
  <si>
    <t>Retsch</t>
  </si>
  <si>
    <t>Sauter</t>
  </si>
  <si>
    <t>Schell</t>
  </si>
  <si>
    <t>Ufheil</t>
  </si>
  <si>
    <t>Wagner</t>
  </si>
  <si>
    <t>Brommer</t>
  </si>
  <si>
    <t>Fischer</t>
  </si>
  <si>
    <t>Franken</t>
  </si>
  <si>
    <t>Gerstel</t>
  </si>
  <si>
    <t>Gompers</t>
  </si>
  <si>
    <t>Gruttke</t>
  </si>
  <si>
    <t>Gürinan</t>
  </si>
  <si>
    <t>Hermann</t>
  </si>
  <si>
    <t>Lehmler</t>
  </si>
  <si>
    <t>Lorenzi</t>
  </si>
  <si>
    <t>Maetzke</t>
  </si>
  <si>
    <t>Schmitz</t>
  </si>
  <si>
    <t>Schramm</t>
  </si>
  <si>
    <t>Schwarz</t>
  </si>
  <si>
    <t>Steffen</t>
  </si>
  <si>
    <t>Stephan</t>
  </si>
  <si>
    <t>Allweiss</t>
  </si>
  <si>
    <t>Briechle</t>
  </si>
  <si>
    <t>Diedrich</t>
  </si>
  <si>
    <t>Dormeier</t>
  </si>
  <si>
    <t>Geringer</t>
  </si>
  <si>
    <t>Hätscher</t>
  </si>
  <si>
    <t>Schlegel</t>
  </si>
  <si>
    <t>Waldraff</t>
  </si>
  <si>
    <t>Weinhold</t>
  </si>
  <si>
    <t>Faulhaber</t>
  </si>
  <si>
    <t>Heumüller</t>
  </si>
  <si>
    <t>Leonhardt</t>
  </si>
  <si>
    <t>Schaedler</t>
  </si>
  <si>
    <t>Strassner</t>
  </si>
  <si>
    <t>Houtermans</t>
  </si>
  <si>
    <t>Krahwinkel</t>
  </si>
  <si>
    <t>Neumeister</t>
  </si>
  <si>
    <t>Rautenberg</t>
  </si>
  <si>
    <t>Schienmann</t>
  </si>
  <si>
    <t>Busch-Renner</t>
  </si>
  <si>
    <t>Flammersfeld</t>
  </si>
  <si>
    <t>Pappenberger</t>
  </si>
  <si>
    <t>Tranan</t>
  </si>
  <si>
    <t>Tracks</t>
  </si>
  <si>
    <t>Mayer-Steffens</t>
  </si>
  <si>
    <t>Ludesch</t>
  </si>
  <si>
    <t>Klingsor</t>
  </si>
  <si>
    <t>Kirchgessner</t>
  </si>
  <si>
    <t>Friel</t>
  </si>
  <si>
    <t>Aine</t>
  </si>
  <si>
    <t>Berlinerstr.62</t>
  </si>
  <si>
    <t>Kleve</t>
  </si>
  <si>
    <t>Parkstr.18</t>
  </si>
  <si>
    <t>Eberswalder Str. 5</t>
  </si>
  <si>
    <t>Oranienburg</t>
  </si>
  <si>
    <t>Beckerstr. 2a</t>
  </si>
  <si>
    <t>Ingoldstadt</t>
  </si>
  <si>
    <t>Lachnerstr. 1</t>
  </si>
  <si>
    <t>München</t>
  </si>
  <si>
    <t>Tonnerrestr. 2</t>
  </si>
  <si>
    <t>Montabaur</t>
  </si>
  <si>
    <t>Kaiserstr. 26</t>
  </si>
  <si>
    <t>Riesstr. 8</t>
  </si>
  <si>
    <t>Germering</t>
  </si>
  <si>
    <t>Wettbachstr.4</t>
  </si>
  <si>
    <t>Sindelfingen</t>
  </si>
  <si>
    <t>Obertorstr. 43</t>
  </si>
  <si>
    <t>Gemünden</t>
  </si>
  <si>
    <t>Rathausplatz 2</t>
  </si>
  <si>
    <t>Unterschleißheim</t>
  </si>
  <si>
    <t>Rathausplatz 25</t>
  </si>
  <si>
    <t>Lüdenscheid</t>
  </si>
  <si>
    <t>Bodmannstr.14</t>
  </si>
  <si>
    <t>Kempten</t>
  </si>
  <si>
    <t>Alte Promenade 1</t>
  </si>
  <si>
    <t>Hauptstr. 111</t>
  </si>
  <si>
    <t>Sundern</t>
  </si>
  <si>
    <t>Westenfelder Str. 9</t>
  </si>
  <si>
    <t>Bochum</t>
  </si>
  <si>
    <t>Pferdemarkt 2a</t>
  </si>
  <si>
    <t>Deggendorf</t>
  </si>
  <si>
    <t>Rathausplatz 4</t>
  </si>
  <si>
    <t>Berliner Str. 18</t>
  </si>
  <si>
    <t>Bad Steben</t>
  </si>
  <si>
    <t>Schäfflerstr. 6</t>
  </si>
  <si>
    <t>Moosburg</t>
  </si>
  <si>
    <t>Bad Rothenfelde</t>
  </si>
  <si>
    <t>An der Alten Kirche 2</t>
  </si>
  <si>
    <t>Münster-Hiltrup</t>
  </si>
  <si>
    <t>Martin-Luther-Str. 18</t>
  </si>
  <si>
    <t>Sonthofen</t>
  </si>
  <si>
    <t>Zur Stadthalle 2</t>
  </si>
  <si>
    <t>Merzig</t>
  </si>
  <si>
    <t>Bad Schwalbach</t>
  </si>
  <si>
    <t>Hedemannstr.13</t>
  </si>
  <si>
    <t>Berlin</t>
  </si>
  <si>
    <t>Nürnberg</t>
  </si>
  <si>
    <t>Markt Schwaben</t>
  </si>
  <si>
    <t>Untere Flüh 6</t>
  </si>
  <si>
    <t>Bad Säckingen</t>
  </si>
  <si>
    <t>Fangstr. 10</t>
  </si>
  <si>
    <t>Hamm</t>
  </si>
  <si>
    <t>Rathausstr.1</t>
  </si>
  <si>
    <t>Georg-Schacht-Str.22</t>
  </si>
  <si>
    <t>Hauptstr. 8</t>
  </si>
  <si>
    <t>Burglengenfeld</t>
  </si>
  <si>
    <t>Martin-Luther-Str. 13</t>
  </si>
  <si>
    <t>Hattingen</t>
  </si>
  <si>
    <t>Missionsstr. 24</t>
  </si>
  <si>
    <t>Lindenstr. 73</t>
  </si>
  <si>
    <t>Bad Essen</t>
  </si>
  <si>
    <t>Bothmerstr. 6</t>
  </si>
  <si>
    <t>Kollegienwall 3-4</t>
  </si>
  <si>
    <t>Osnabrück</t>
  </si>
  <si>
    <t>Reichenbacher Str.106</t>
  </si>
  <si>
    <t>Görlitz</t>
  </si>
  <si>
    <t>Michaelistr.9</t>
  </si>
  <si>
    <t>Kiel</t>
  </si>
  <si>
    <t>Hubertusstr. 40</t>
  </si>
  <si>
    <t>Oberammergau</t>
  </si>
  <si>
    <t>Karl-Friedrich-Str. 123</t>
  </si>
  <si>
    <t>Ritterstr. 11</t>
  </si>
  <si>
    <t>Oldenburg</t>
  </si>
  <si>
    <t>LNr</t>
  </si>
  <si>
    <t>Name</t>
  </si>
  <si>
    <t>Titel</t>
  </si>
  <si>
    <t>wm</t>
  </si>
  <si>
    <t>PLZ</t>
  </si>
  <si>
    <t>Ort</t>
  </si>
  <si>
    <t>Fissler</t>
  </si>
  <si>
    <t>Straße</t>
  </si>
  <si>
    <t>Plauen</t>
  </si>
  <si>
    <t>Zittau</t>
  </si>
  <si>
    <t>Leipzig</t>
  </si>
  <si>
    <t>Dessau</t>
  </si>
  <si>
    <t>Greiz</t>
  </si>
  <si>
    <t>Zwickau</t>
  </si>
  <si>
    <t>Forst</t>
  </si>
  <si>
    <t>Torgau</t>
  </si>
  <si>
    <t>Hoyerswerda</t>
  </si>
  <si>
    <t>Meißen</t>
  </si>
  <si>
    <t>Alter
heute</t>
  </si>
  <si>
    <t>Ingolstadt</t>
  </si>
  <si>
    <t>Vorname</t>
  </si>
  <si>
    <t>Beeskow</t>
  </si>
  <si>
    <t>Dreieich</t>
  </si>
  <si>
    <t>Itzehoe</t>
  </si>
  <si>
    <t>Kaiserslautern</t>
  </si>
  <si>
    <t>Kerpen</t>
  </si>
  <si>
    <t>Sangerhausen</t>
  </si>
  <si>
    <t>Finkenheerd</t>
  </si>
  <si>
    <t>Suttner</t>
  </si>
  <si>
    <t>04665</t>
  </si>
  <si>
    <t>04189</t>
  </si>
  <si>
    <t>06833</t>
  </si>
  <si>
    <t>03578</t>
  </si>
  <si>
    <t>06526</t>
  </si>
  <si>
    <t>07147</t>
  </si>
  <si>
    <t>08450</t>
  </si>
  <si>
    <t>08323</t>
  </si>
  <si>
    <t>02214</t>
  </si>
  <si>
    <t>06055</t>
  </si>
  <si>
    <t>01223</t>
  </si>
  <si>
    <t>02310</t>
  </si>
  <si>
    <t>02827</t>
  </si>
  <si>
    <t>06134</t>
  </si>
  <si>
    <t>M</t>
  </si>
  <si>
    <t>H</t>
  </si>
  <si>
    <t>x</t>
  </si>
  <si>
    <t>Filter abs.</t>
  </si>
  <si>
    <t>Filter %</t>
  </si>
  <si>
    <t>Geb.
Mon</t>
  </si>
  <si>
    <t>Anzahl</t>
  </si>
  <si>
    <t>MW</t>
  </si>
  <si>
    <t>ANZ</t>
  </si>
  <si>
    <t>HM</t>
  </si>
  <si>
    <t>Heute</t>
  </si>
  <si>
    <t>abs</t>
  </si>
  <si>
    <t>Geb.
tag</t>
  </si>
  <si>
    <t>zuletzt bearbeitet:</t>
  </si>
  <si>
    <t>09</t>
  </si>
  <si>
    <t>PR</t>
  </si>
  <si>
    <t>Geboren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</si>
</sst>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000"/>
    <numFmt numFmtId="166" formatCode="dd/mm/"/>
    <numFmt numFmtId="167" formatCode="00"/>
    <numFmt numFmtId="168" formatCode="yyyy"/>
  </numFmts>
  <fonts count="6" x14ac:knownFonts="1">
    <font>
      <sz val="10"/>
      <name val="Arial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8">
    <xf numFmtId="0" fontId="0" fillId="0" borderId="0" xfId="0"/>
    <xf numFmtId="165" fontId="3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1" fontId="4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1" fontId="3" fillId="2" borderId="0" xfId="0" applyNumberFormat="1" applyFont="1" applyFill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165" fontId="4" fillId="3" borderId="2" xfId="0" applyNumberFormat="1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top"/>
    </xf>
    <xf numFmtId="1" fontId="4" fillId="3" borderId="2" xfId="0" applyNumberFormat="1" applyFont="1" applyFill="1" applyBorder="1" applyAlignment="1">
      <alignment horizontal="center" vertical="top" wrapText="1"/>
    </xf>
    <xf numFmtId="0" fontId="4" fillId="3" borderId="2" xfId="0" applyNumberFormat="1" applyFont="1" applyFill="1" applyBorder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165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right" vertical="center"/>
    </xf>
    <xf numFmtId="0" fontId="4" fillId="5" borderId="3" xfId="0" applyFont="1" applyFill="1" applyBorder="1" applyAlignment="1">
      <alignment horizontal="center" vertical="center"/>
    </xf>
    <xf numFmtId="2" fontId="4" fillId="4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2" fontId="4" fillId="5" borderId="3" xfId="0" applyNumberFormat="1" applyFont="1" applyFill="1" applyBorder="1" applyAlignment="1">
      <alignment horizontal="center" vertical="center"/>
    </xf>
    <xf numFmtId="2" fontId="3" fillId="5" borderId="3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horizontal="left" vertical="center" indent="1"/>
    </xf>
    <xf numFmtId="165" fontId="3" fillId="2" borderId="0" xfId="0" applyNumberFormat="1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166" fontId="3" fillId="2" borderId="0" xfId="0" applyNumberFormat="1" applyFont="1" applyFill="1" applyAlignment="1">
      <alignment horizontal="center" vertical="center"/>
    </xf>
    <xf numFmtId="166" fontId="4" fillId="3" borderId="2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center" vertical="center"/>
    </xf>
    <xf numFmtId="49" fontId="3" fillId="2" borderId="0" xfId="0" applyNumberFormat="1" applyFont="1" applyFill="1" applyAlignment="1">
      <alignment horizontal="right" vertical="center" indent="1"/>
    </xf>
    <xf numFmtId="165" fontId="3" fillId="7" borderId="0" xfId="0" applyNumberFormat="1" applyFont="1" applyFill="1" applyAlignment="1">
      <alignment horizontal="center" vertical="center"/>
    </xf>
    <xf numFmtId="166" fontId="3" fillId="7" borderId="0" xfId="0" applyNumberFormat="1" applyFont="1" applyFill="1" applyAlignment="1">
      <alignment horizontal="center" vertical="center"/>
    </xf>
    <xf numFmtId="1" fontId="3" fillId="7" borderId="0" xfId="0" applyNumberFormat="1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3" fillId="7" borderId="0" xfId="0" applyFont="1" applyFill="1" applyAlignment="1">
      <alignment vertical="center"/>
    </xf>
    <xf numFmtId="164" fontId="5" fillId="6" borderId="0" xfId="0" applyNumberFormat="1" applyFont="1" applyFill="1" applyAlignment="1">
      <alignment horizontal="center" vertical="center"/>
    </xf>
    <xf numFmtId="14" fontId="3" fillId="2" borderId="0" xfId="0" applyNumberFormat="1" applyFont="1" applyFill="1" applyAlignment="1">
      <alignment vertical="center"/>
    </xf>
    <xf numFmtId="164" fontId="5" fillId="6" borderId="0" xfId="0" applyNumberFormat="1" applyFont="1" applyFill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8" fontId="3" fillId="2" borderId="0" xfId="0" applyNumberFormat="1" applyFont="1" applyFill="1" applyAlignment="1">
      <alignment horizontal="right" vertical="center" indent="1"/>
    </xf>
    <xf numFmtId="164" fontId="4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164" fontId="3" fillId="7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Alignment="1">
      <alignment vertical="center"/>
    </xf>
    <xf numFmtId="164" fontId="3" fillId="2" borderId="0" xfId="0" applyNumberFormat="1" applyFont="1" applyFill="1" applyAlignment="1">
      <alignment horizontal="right" vertical="center" indent="1"/>
    </xf>
    <xf numFmtId="164" fontId="4" fillId="3" borderId="2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/>
    </xf>
    <xf numFmtId="49" fontId="3" fillId="7" borderId="0" xfId="0" applyNumberFormat="1" applyFont="1" applyFill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21"/>
  <sheetViews>
    <sheetView showGridLines="0" tabSelected="1" workbookViewId="0">
      <pane ySplit="11" topLeftCell="A12" activePane="bottomLeft" state="frozenSplit"/>
      <selection pane="bottomLeft" activeCell="K107" sqref="K107"/>
    </sheetView>
  </sheetViews>
  <sheetFormatPr baseColWidth="10" defaultColWidth="11.42578125" defaultRowHeight="15" x14ac:dyDescent="0.2"/>
  <cols>
    <col min="1" max="1" width="1.7109375" style="6" customWidth="1"/>
    <col min="2" max="2" width="4.28515625" style="1" customWidth="1"/>
    <col min="3" max="3" width="14.85546875" style="6" customWidth="1"/>
    <col min="4" max="4" width="13.7109375" style="6" bestFit="1" customWidth="1"/>
    <col min="5" max="5" width="5.28515625" style="6" customWidth="1"/>
    <col min="6" max="6" width="4" style="7" customWidth="1"/>
    <col min="7" max="7" width="22.140625" style="6" customWidth="1"/>
    <col min="8" max="8" width="6" style="8" customWidth="1"/>
    <col min="9" max="9" width="17.28515625" style="6" bestFit="1" customWidth="1"/>
    <col min="10" max="10" width="4" style="7" customWidth="1"/>
    <col min="11" max="11" width="9.28515625" style="51" customWidth="1"/>
    <col min="12" max="12" width="7.85546875" style="36" customWidth="1"/>
    <col min="13" max="14" width="6.7109375" style="9" customWidth="1"/>
    <col min="15" max="15" width="5.42578125" style="25" customWidth="1"/>
    <col min="16" max="16" width="4.5703125" style="6" customWidth="1"/>
    <col min="17" max="18" width="4.5703125" style="7" customWidth="1"/>
    <col min="19" max="19" width="11.42578125" style="6"/>
    <col min="20" max="20" width="15" style="6" customWidth="1"/>
    <col min="21" max="16384" width="11.42578125" style="6"/>
  </cols>
  <sheetData>
    <row r="1" spans="2:21" ht="9" customHeight="1" x14ac:dyDescent="0.2">
      <c r="C1" s="2"/>
      <c r="D1" s="2"/>
      <c r="E1" s="2"/>
      <c r="F1" s="3"/>
      <c r="G1" s="2"/>
      <c r="H1" s="4"/>
      <c r="I1" s="2"/>
      <c r="J1" s="3"/>
      <c r="K1" s="50"/>
      <c r="L1" s="35"/>
      <c r="M1" s="5"/>
      <c r="N1" s="5"/>
      <c r="O1" s="3"/>
      <c r="P1" s="2"/>
      <c r="Q1" s="3"/>
      <c r="R1" s="3"/>
    </row>
    <row r="2" spans="2:21" ht="17.25" customHeight="1" x14ac:dyDescent="0.2">
      <c r="C2" s="45">
        <f ca="1">TODAY()</f>
        <v>40444</v>
      </c>
      <c r="D2" s="32" t="s">
        <v>360</v>
      </c>
      <c r="I2" s="8"/>
      <c r="J2" s="39" t="s">
        <v>363</v>
      </c>
      <c r="K2" s="47">
        <v>40391</v>
      </c>
    </row>
    <row r="3" spans="2:21" ht="5.0999999999999996" customHeight="1" x14ac:dyDescent="0.2">
      <c r="C3" s="1"/>
      <c r="D3" s="1"/>
      <c r="E3" s="1"/>
      <c r="F3" s="1"/>
      <c r="G3" s="1"/>
      <c r="I3" s="1"/>
      <c r="J3" s="1"/>
      <c r="M3" s="1"/>
      <c r="O3" s="7"/>
    </row>
    <row r="4" spans="2:21" s="44" customFormat="1" ht="5.0999999999999996" customHeight="1" x14ac:dyDescent="0.2">
      <c r="B4" s="40"/>
      <c r="C4" s="40"/>
      <c r="D4" s="40"/>
      <c r="E4" s="40"/>
      <c r="F4" s="40"/>
      <c r="G4" s="40"/>
      <c r="H4" s="57"/>
      <c r="I4" s="40"/>
      <c r="J4" s="40"/>
      <c r="K4" s="52"/>
      <c r="L4" s="41"/>
      <c r="M4" s="40"/>
      <c r="N4" s="42"/>
      <c r="O4" s="43"/>
      <c r="Q4" s="43"/>
      <c r="R4" s="43"/>
    </row>
    <row r="5" spans="2:21" x14ac:dyDescent="0.2">
      <c r="D5" s="33"/>
      <c r="M5" s="7" t="s">
        <v>357</v>
      </c>
      <c r="N5" s="9" t="s">
        <v>358</v>
      </c>
      <c r="O5" s="7"/>
    </row>
    <row r="6" spans="2:21" ht="16.5" customHeight="1" x14ac:dyDescent="0.2">
      <c r="C6" s="10">
        <f>COUNTA(C$12:C$121)</f>
        <v>94</v>
      </c>
      <c r="D6" s="33" t="s">
        <v>356</v>
      </c>
      <c r="K6" s="53"/>
      <c r="L6" s="49" t="s">
        <v>361</v>
      </c>
      <c r="M6" s="28">
        <f ca="1">AVERAGE(M$12:M$121)</f>
        <v>49.042553191489361</v>
      </c>
      <c r="N6" s="10">
        <f>COUNTA(N$12:N$121)</f>
        <v>94</v>
      </c>
      <c r="O6" s="7"/>
    </row>
    <row r="7" spans="2:21" ht="8.25" customHeight="1" x14ac:dyDescent="0.2">
      <c r="C7" s="26"/>
      <c r="D7" s="33"/>
      <c r="K7" s="53"/>
      <c r="L7" s="49"/>
      <c r="O7" s="7"/>
    </row>
    <row r="8" spans="2:21" ht="16.5" customHeight="1" x14ac:dyDescent="0.2">
      <c r="C8" s="27">
        <f>SUBTOTAL(3,C$12:C$121)</f>
        <v>94</v>
      </c>
      <c r="D8" s="33" t="s">
        <v>353</v>
      </c>
      <c r="K8" s="53"/>
      <c r="L8" s="49" t="s">
        <v>361</v>
      </c>
      <c r="M8" s="30">
        <f ca="1">SUBTOTAL(1,M$12:M$121)</f>
        <v>49.042553191489361</v>
      </c>
      <c r="N8" s="27">
        <f>SUBTOTAL(3,N$12:N$121)</f>
        <v>94</v>
      </c>
      <c r="O8" s="7"/>
      <c r="U8" s="29"/>
    </row>
    <row r="9" spans="2:21" ht="18" customHeight="1" x14ac:dyDescent="0.2">
      <c r="C9" s="31">
        <f>C8/C6%</f>
        <v>100</v>
      </c>
      <c r="D9" s="33" t="s">
        <v>354</v>
      </c>
      <c r="K9" s="54"/>
      <c r="M9" s="36"/>
      <c r="N9" s="31">
        <f>N8/N6%</f>
        <v>100</v>
      </c>
      <c r="O9" s="7"/>
    </row>
    <row r="10" spans="2:21" ht="12" customHeight="1" x14ac:dyDescent="0.2">
      <c r="O10" s="7"/>
    </row>
    <row r="11" spans="2:21" s="16" customFormat="1" ht="47.25" customHeight="1" x14ac:dyDescent="0.2">
      <c r="B11" s="11" t="s">
        <v>307</v>
      </c>
      <c r="C11" s="12" t="s">
        <v>308</v>
      </c>
      <c r="D11" s="12" t="s">
        <v>327</v>
      </c>
      <c r="E11" s="12" t="s">
        <v>309</v>
      </c>
      <c r="F11" s="12" t="s">
        <v>310</v>
      </c>
      <c r="G11" s="12" t="s">
        <v>314</v>
      </c>
      <c r="H11" s="13" t="s">
        <v>311</v>
      </c>
      <c r="I11" s="12" t="s">
        <v>312</v>
      </c>
      <c r="J11" s="12" t="s">
        <v>365</v>
      </c>
      <c r="K11" s="55" t="s">
        <v>366</v>
      </c>
      <c r="L11" s="37" t="s">
        <v>362</v>
      </c>
      <c r="M11" s="14" t="s">
        <v>325</v>
      </c>
      <c r="N11" s="14" t="s">
        <v>355</v>
      </c>
      <c r="O11" s="15" t="s">
        <v>359</v>
      </c>
      <c r="P11" s="15">
        <v>11</v>
      </c>
      <c r="Q11" s="15">
        <v>10</v>
      </c>
      <c r="R11" s="15" t="s">
        <v>364</v>
      </c>
    </row>
    <row r="12" spans="2:21" x14ac:dyDescent="0.2">
      <c r="B12" s="17">
        <v>1</v>
      </c>
      <c r="C12" s="18" t="s">
        <v>157</v>
      </c>
      <c r="D12" s="18" t="s">
        <v>99</v>
      </c>
      <c r="E12" s="19"/>
      <c r="F12" s="20" t="s">
        <v>54</v>
      </c>
      <c r="G12" s="18" t="s">
        <v>241</v>
      </c>
      <c r="H12" s="23">
        <v>80635</v>
      </c>
      <c r="I12" s="18" t="s">
        <v>242</v>
      </c>
      <c r="J12" s="20" t="str">
        <f t="shared" ref="J12:J43" si="0">LEFT(H12,1)</f>
        <v>8</v>
      </c>
      <c r="K12" s="56">
        <v>23351</v>
      </c>
      <c r="L12" s="38">
        <f t="shared" ref="L12:L43" ca="1" si="1">DATE(YEAR($C$2),MONTH(K12),DAY(K12))</f>
        <v>40518</v>
      </c>
      <c r="M12" s="21">
        <f ca="1">DATEDIF(K12,$C$2,"y")</f>
        <v>46</v>
      </c>
      <c r="N12" s="48">
        <f>MONTH(K12)</f>
        <v>12</v>
      </c>
      <c r="O12" s="24" t="s">
        <v>351</v>
      </c>
      <c r="P12" s="22"/>
      <c r="Q12" s="34"/>
      <c r="R12" s="34" t="s">
        <v>352</v>
      </c>
    </row>
    <row r="13" spans="2:21" x14ac:dyDescent="0.2">
      <c r="B13" s="17">
        <v>2</v>
      </c>
      <c r="C13" s="18" t="s">
        <v>204</v>
      </c>
      <c r="D13" s="18" t="s">
        <v>115</v>
      </c>
      <c r="E13" s="19"/>
      <c r="F13" s="20" t="s">
        <v>54</v>
      </c>
      <c r="G13" s="18" t="s">
        <v>24</v>
      </c>
      <c r="H13" s="23">
        <v>82487</v>
      </c>
      <c r="I13" s="18" t="s">
        <v>303</v>
      </c>
      <c r="J13" s="20" t="str">
        <f t="shared" si="0"/>
        <v>8</v>
      </c>
      <c r="K13" s="56">
        <v>23538</v>
      </c>
      <c r="L13" s="38">
        <f t="shared" ca="1" si="1"/>
        <v>40339</v>
      </c>
      <c r="M13" s="21">
        <f t="shared" ref="M13:M76" ca="1" si="2">DATEDIF(K13,$C$2,"y")</f>
        <v>46</v>
      </c>
      <c r="N13" s="48">
        <f t="shared" ref="N13:N76" si="3">MONTH(K13)</f>
        <v>6</v>
      </c>
      <c r="O13" s="24" t="s">
        <v>350</v>
      </c>
      <c r="P13" s="22"/>
      <c r="Q13" s="34" t="s">
        <v>352</v>
      </c>
      <c r="R13" s="34" t="s">
        <v>352</v>
      </c>
      <c r="S13" s="46"/>
    </row>
    <row r="14" spans="2:21" x14ac:dyDescent="0.2">
      <c r="B14" s="17">
        <v>3</v>
      </c>
      <c r="C14" s="18" t="s">
        <v>158</v>
      </c>
      <c r="D14" s="18" t="s">
        <v>101</v>
      </c>
      <c r="E14" s="19"/>
      <c r="F14" s="20" t="s">
        <v>54</v>
      </c>
      <c r="G14" s="18" t="s">
        <v>265</v>
      </c>
      <c r="H14" s="23">
        <v>81925</v>
      </c>
      <c r="I14" s="18" t="s">
        <v>242</v>
      </c>
      <c r="J14" s="20" t="str">
        <f t="shared" si="0"/>
        <v>8</v>
      </c>
      <c r="K14" s="56">
        <v>19179</v>
      </c>
      <c r="L14" s="38">
        <f t="shared" ca="1" si="1"/>
        <v>40363</v>
      </c>
      <c r="M14" s="21">
        <f t="shared" ca="1" si="2"/>
        <v>58</v>
      </c>
      <c r="N14" s="48">
        <f t="shared" si="3"/>
        <v>7</v>
      </c>
      <c r="O14" s="24" t="s">
        <v>351</v>
      </c>
      <c r="P14" s="22"/>
      <c r="Q14" s="34" t="s">
        <v>352</v>
      </c>
      <c r="R14" s="34" t="s">
        <v>352</v>
      </c>
    </row>
    <row r="15" spans="2:21" ht="15" customHeight="1" x14ac:dyDescent="0.2">
      <c r="B15" s="17">
        <v>4</v>
      </c>
      <c r="C15" s="18" t="s">
        <v>170</v>
      </c>
      <c r="D15" s="18" t="s">
        <v>120</v>
      </c>
      <c r="E15" s="19"/>
      <c r="F15" s="20" t="s">
        <v>54</v>
      </c>
      <c r="G15" s="18" t="s">
        <v>42</v>
      </c>
      <c r="H15" s="23">
        <v>59077</v>
      </c>
      <c r="I15" s="18" t="s">
        <v>285</v>
      </c>
      <c r="J15" s="20" t="str">
        <f t="shared" si="0"/>
        <v>5</v>
      </c>
      <c r="K15" s="56">
        <v>19860</v>
      </c>
      <c r="L15" s="38">
        <f t="shared" ca="1" si="1"/>
        <v>40314</v>
      </c>
      <c r="M15" s="21">
        <f t="shared" ca="1" si="2"/>
        <v>56</v>
      </c>
      <c r="N15" s="48">
        <f t="shared" si="3"/>
        <v>5</v>
      </c>
      <c r="O15" s="24" t="s">
        <v>350</v>
      </c>
      <c r="P15" s="22"/>
      <c r="Q15" s="34" t="s">
        <v>352</v>
      </c>
      <c r="R15" s="34" t="s">
        <v>352</v>
      </c>
    </row>
    <row r="16" spans="2:21" ht="15" customHeight="1" x14ac:dyDescent="0.2">
      <c r="B16" s="17">
        <v>5</v>
      </c>
      <c r="C16" s="18" t="s">
        <v>171</v>
      </c>
      <c r="D16" s="18" t="s">
        <v>115</v>
      </c>
      <c r="E16" s="19"/>
      <c r="F16" s="20" t="s">
        <v>54</v>
      </c>
      <c r="G16" s="18" t="s">
        <v>266</v>
      </c>
      <c r="H16" s="23">
        <v>56410</v>
      </c>
      <c r="I16" s="18" t="s">
        <v>244</v>
      </c>
      <c r="J16" s="20" t="str">
        <f t="shared" si="0"/>
        <v>5</v>
      </c>
      <c r="K16" s="56">
        <v>27657</v>
      </c>
      <c r="L16" s="38">
        <f t="shared" ca="1" si="1"/>
        <v>40441</v>
      </c>
      <c r="M16" s="21">
        <f t="shared" ca="1" si="2"/>
        <v>35</v>
      </c>
      <c r="N16" s="48">
        <f t="shared" si="3"/>
        <v>9</v>
      </c>
      <c r="O16" s="24" t="s">
        <v>350</v>
      </c>
      <c r="P16" s="22"/>
      <c r="Q16" s="34"/>
      <c r="R16" s="34" t="s">
        <v>352</v>
      </c>
    </row>
    <row r="17" spans="2:20" x14ac:dyDescent="0.2">
      <c r="B17" s="17">
        <v>6</v>
      </c>
      <c r="C17" s="18" t="s">
        <v>145</v>
      </c>
      <c r="D17" s="18" t="s">
        <v>82</v>
      </c>
      <c r="E17" s="19"/>
      <c r="F17" s="20" t="s">
        <v>54</v>
      </c>
      <c r="G17" s="18" t="s">
        <v>271</v>
      </c>
      <c r="H17" s="23">
        <v>67509</v>
      </c>
      <c r="I17" s="18" t="s">
        <v>331</v>
      </c>
      <c r="J17" s="20" t="str">
        <f t="shared" si="0"/>
        <v>6</v>
      </c>
      <c r="K17" s="56">
        <v>23718</v>
      </c>
      <c r="L17" s="38">
        <f t="shared" ca="1" si="1"/>
        <v>40519</v>
      </c>
      <c r="M17" s="21">
        <f t="shared" ca="1" si="2"/>
        <v>45</v>
      </c>
      <c r="N17" s="48">
        <f t="shared" si="3"/>
        <v>12</v>
      </c>
      <c r="O17" s="24" t="s">
        <v>351</v>
      </c>
      <c r="P17" s="22"/>
      <c r="Q17" s="34"/>
      <c r="R17" s="34" t="s">
        <v>352</v>
      </c>
      <c r="T17" s="7"/>
    </row>
    <row r="18" spans="2:20" ht="15" customHeight="1" x14ac:dyDescent="0.2">
      <c r="B18" s="17">
        <v>7</v>
      </c>
      <c r="C18" s="18" t="s">
        <v>145</v>
      </c>
      <c r="D18" s="18" t="s">
        <v>112</v>
      </c>
      <c r="E18" s="19" t="s">
        <v>55</v>
      </c>
      <c r="F18" s="20" t="s">
        <v>56</v>
      </c>
      <c r="G18" s="18" t="s">
        <v>28</v>
      </c>
      <c r="H18" s="23">
        <v>48329</v>
      </c>
      <c r="I18" s="18" t="s">
        <v>50</v>
      </c>
      <c r="J18" s="20" t="str">
        <f t="shared" si="0"/>
        <v>4</v>
      </c>
      <c r="K18" s="56">
        <v>25669</v>
      </c>
      <c r="L18" s="38">
        <f t="shared" ca="1" si="1"/>
        <v>40279</v>
      </c>
      <c r="M18" s="21">
        <f t="shared" ca="1" si="2"/>
        <v>40</v>
      </c>
      <c r="N18" s="48">
        <f t="shared" si="3"/>
        <v>4</v>
      </c>
      <c r="O18" s="24" t="s">
        <v>350</v>
      </c>
      <c r="P18" s="22"/>
      <c r="Q18" s="34" t="s">
        <v>352</v>
      </c>
      <c r="R18" s="34" t="s">
        <v>352</v>
      </c>
    </row>
    <row r="19" spans="2:20" ht="15" customHeight="1" x14ac:dyDescent="0.2">
      <c r="B19" s="17">
        <v>8</v>
      </c>
      <c r="C19" s="18" t="s">
        <v>205</v>
      </c>
      <c r="D19" s="18" t="s">
        <v>95</v>
      </c>
      <c r="E19" s="19"/>
      <c r="F19" s="20" t="s">
        <v>56</v>
      </c>
      <c r="G19" s="18" t="s">
        <v>5</v>
      </c>
      <c r="H19" s="23">
        <v>15222</v>
      </c>
      <c r="I19" s="18" t="s">
        <v>334</v>
      </c>
      <c r="J19" s="20" t="str">
        <f t="shared" si="0"/>
        <v>1</v>
      </c>
      <c r="K19" s="56">
        <v>27153</v>
      </c>
      <c r="L19" s="38">
        <f t="shared" ca="1" si="1"/>
        <v>40302</v>
      </c>
      <c r="M19" s="21">
        <f t="shared" ca="1" si="2"/>
        <v>36</v>
      </c>
      <c r="N19" s="48">
        <f t="shared" si="3"/>
        <v>5</v>
      </c>
      <c r="O19" s="24" t="s">
        <v>351</v>
      </c>
      <c r="P19" s="22"/>
      <c r="Q19" s="34" t="s">
        <v>352</v>
      </c>
      <c r="R19" s="34" t="s">
        <v>352</v>
      </c>
    </row>
    <row r="20" spans="2:20" ht="15" customHeight="1" x14ac:dyDescent="0.2">
      <c r="B20" s="17">
        <v>9</v>
      </c>
      <c r="C20" s="18" t="s">
        <v>188</v>
      </c>
      <c r="D20" s="18" t="s">
        <v>129</v>
      </c>
      <c r="E20" s="19"/>
      <c r="F20" s="20" t="s">
        <v>56</v>
      </c>
      <c r="G20" s="18" t="s">
        <v>57</v>
      </c>
      <c r="H20" s="23">
        <v>15295</v>
      </c>
      <c r="I20" s="18" t="s">
        <v>328</v>
      </c>
      <c r="J20" s="20" t="str">
        <f t="shared" si="0"/>
        <v>1</v>
      </c>
      <c r="K20" s="56">
        <v>21188</v>
      </c>
      <c r="L20" s="38">
        <f t="shared" ca="1" si="1"/>
        <v>40181</v>
      </c>
      <c r="M20" s="21">
        <f t="shared" ca="1" si="2"/>
        <v>52</v>
      </c>
      <c r="N20" s="48">
        <f t="shared" si="3"/>
        <v>1</v>
      </c>
      <c r="O20" s="24" t="s">
        <v>350</v>
      </c>
      <c r="P20" s="22"/>
      <c r="Q20" s="34" t="s">
        <v>352</v>
      </c>
      <c r="R20" s="34" t="s">
        <v>352</v>
      </c>
    </row>
    <row r="21" spans="2:20" ht="15" customHeight="1" x14ac:dyDescent="0.2">
      <c r="B21" s="17">
        <v>10</v>
      </c>
      <c r="C21" s="18" t="s">
        <v>223</v>
      </c>
      <c r="D21" s="18" t="s">
        <v>97</v>
      </c>
      <c r="E21" s="19"/>
      <c r="F21" s="20" t="s">
        <v>54</v>
      </c>
      <c r="G21" s="18" t="s">
        <v>234</v>
      </c>
      <c r="H21" s="23" t="s">
        <v>336</v>
      </c>
      <c r="I21" s="18" t="s">
        <v>322</v>
      </c>
      <c r="J21" s="20" t="str">
        <f t="shared" si="0"/>
        <v>0</v>
      </c>
      <c r="K21" s="56">
        <v>20097</v>
      </c>
      <c r="L21" s="38">
        <f t="shared" ca="1" si="1"/>
        <v>40186</v>
      </c>
      <c r="M21" s="21">
        <f t="shared" ca="1" si="2"/>
        <v>55</v>
      </c>
      <c r="N21" s="48">
        <f t="shared" si="3"/>
        <v>1</v>
      </c>
      <c r="O21" s="24" t="s">
        <v>351</v>
      </c>
      <c r="P21" s="22"/>
      <c r="Q21" s="34" t="s">
        <v>352</v>
      </c>
      <c r="R21" s="34" t="s">
        <v>352</v>
      </c>
    </row>
    <row r="22" spans="2:20" x14ac:dyDescent="0.2">
      <c r="B22" s="17">
        <v>11</v>
      </c>
      <c r="C22" s="18" t="s">
        <v>146</v>
      </c>
      <c r="D22" s="18" t="s">
        <v>100</v>
      </c>
      <c r="E22" s="19"/>
      <c r="F22" s="20" t="s">
        <v>54</v>
      </c>
      <c r="G22" s="18" t="s">
        <v>250</v>
      </c>
      <c r="H22" s="23">
        <v>89058</v>
      </c>
      <c r="I22" s="18" t="s">
        <v>240</v>
      </c>
      <c r="J22" s="20" t="str">
        <f t="shared" si="0"/>
        <v>8</v>
      </c>
      <c r="K22" s="56">
        <v>22870</v>
      </c>
      <c r="L22" s="38">
        <f t="shared" ca="1" si="1"/>
        <v>40402</v>
      </c>
      <c r="M22" s="21">
        <f t="shared" ca="1" si="2"/>
        <v>48</v>
      </c>
      <c r="N22" s="48">
        <f t="shared" si="3"/>
        <v>8</v>
      </c>
      <c r="O22" s="24" t="s">
        <v>350</v>
      </c>
      <c r="P22" s="22"/>
      <c r="Q22" s="34"/>
      <c r="R22" s="34" t="s">
        <v>352</v>
      </c>
      <c r="S22" s="46"/>
    </row>
    <row r="23" spans="2:20" ht="15" customHeight="1" x14ac:dyDescent="0.2">
      <c r="B23" s="17">
        <v>12</v>
      </c>
      <c r="C23" s="18" t="s">
        <v>159</v>
      </c>
      <c r="D23" s="18" t="s">
        <v>77</v>
      </c>
      <c r="E23" s="19" t="s">
        <v>55</v>
      </c>
      <c r="F23" s="20" t="s">
        <v>54</v>
      </c>
      <c r="G23" s="18" t="s">
        <v>58</v>
      </c>
      <c r="H23" s="23">
        <v>47533</v>
      </c>
      <c r="I23" s="18" t="s">
        <v>235</v>
      </c>
      <c r="J23" s="20" t="str">
        <f t="shared" si="0"/>
        <v>4</v>
      </c>
      <c r="K23" s="56">
        <v>23090</v>
      </c>
      <c r="L23" s="38">
        <f t="shared" ca="1" si="1"/>
        <v>40257</v>
      </c>
      <c r="M23" s="21">
        <f t="shared" ca="1" si="2"/>
        <v>47</v>
      </c>
      <c r="N23" s="48">
        <f t="shared" si="3"/>
        <v>3</v>
      </c>
      <c r="O23" s="24" t="s">
        <v>351</v>
      </c>
      <c r="P23" s="22"/>
      <c r="Q23" s="34" t="s">
        <v>352</v>
      </c>
      <c r="R23" s="34" t="s">
        <v>352</v>
      </c>
    </row>
    <row r="24" spans="2:20" ht="15" customHeight="1" x14ac:dyDescent="0.2">
      <c r="B24" s="17">
        <v>13</v>
      </c>
      <c r="C24" s="18" t="s">
        <v>206</v>
      </c>
      <c r="D24" s="18" t="s">
        <v>88</v>
      </c>
      <c r="E24" s="19"/>
      <c r="F24" s="20" t="s">
        <v>54</v>
      </c>
      <c r="G24" s="18" t="s">
        <v>3</v>
      </c>
      <c r="H24" s="23">
        <v>15344</v>
      </c>
      <c r="I24" s="18" t="s">
        <v>45</v>
      </c>
      <c r="J24" s="20" t="str">
        <f t="shared" si="0"/>
        <v>1</v>
      </c>
      <c r="K24" s="56">
        <v>22025</v>
      </c>
      <c r="L24" s="38">
        <f t="shared" ca="1" si="1"/>
        <v>40287</v>
      </c>
      <c r="M24" s="21">
        <f t="shared" ca="1" si="2"/>
        <v>50</v>
      </c>
      <c r="N24" s="48">
        <f t="shared" si="3"/>
        <v>4</v>
      </c>
      <c r="O24" s="24" t="s">
        <v>351</v>
      </c>
      <c r="P24" s="22"/>
      <c r="Q24" s="34" t="s">
        <v>352</v>
      </c>
      <c r="R24" s="34" t="s">
        <v>352</v>
      </c>
    </row>
    <row r="25" spans="2:20" x14ac:dyDescent="0.2">
      <c r="B25" s="17">
        <v>14</v>
      </c>
      <c r="C25" s="18" t="s">
        <v>68</v>
      </c>
      <c r="D25" s="18" t="s">
        <v>143</v>
      </c>
      <c r="E25" s="19"/>
      <c r="F25" s="20" t="s">
        <v>56</v>
      </c>
      <c r="G25" s="18" t="s">
        <v>40</v>
      </c>
      <c r="H25" s="23">
        <v>70182</v>
      </c>
      <c r="I25" s="18" t="s">
        <v>30</v>
      </c>
      <c r="J25" s="20" t="str">
        <f t="shared" si="0"/>
        <v>7</v>
      </c>
      <c r="K25" s="56">
        <v>26553</v>
      </c>
      <c r="L25" s="38">
        <f t="shared" ca="1" si="1"/>
        <v>40432</v>
      </c>
      <c r="M25" s="21">
        <f t="shared" ca="1" si="2"/>
        <v>38</v>
      </c>
      <c r="N25" s="48">
        <f t="shared" si="3"/>
        <v>9</v>
      </c>
      <c r="O25" s="24" t="s">
        <v>351</v>
      </c>
      <c r="P25" s="22"/>
      <c r="Q25" s="34"/>
      <c r="R25" s="34" t="s">
        <v>352</v>
      </c>
    </row>
    <row r="26" spans="2:20" ht="15" customHeight="1" x14ac:dyDescent="0.2">
      <c r="B26" s="17">
        <v>15</v>
      </c>
      <c r="C26" s="18" t="s">
        <v>207</v>
      </c>
      <c r="D26" s="18" t="s">
        <v>79</v>
      </c>
      <c r="E26" s="19"/>
      <c r="F26" s="20" t="s">
        <v>56</v>
      </c>
      <c r="G26" s="18" t="s">
        <v>259</v>
      </c>
      <c r="H26" s="23">
        <v>50169</v>
      </c>
      <c r="I26" s="18" t="s">
        <v>332</v>
      </c>
      <c r="J26" s="20" t="str">
        <f t="shared" si="0"/>
        <v>5</v>
      </c>
      <c r="K26" s="56">
        <v>18682</v>
      </c>
      <c r="L26" s="38">
        <f t="shared" ca="1" si="1"/>
        <v>40232</v>
      </c>
      <c r="M26" s="21">
        <f t="shared" ca="1" si="2"/>
        <v>59</v>
      </c>
      <c r="N26" s="48">
        <f t="shared" si="3"/>
        <v>2</v>
      </c>
      <c r="O26" s="24" t="s">
        <v>351</v>
      </c>
      <c r="P26" s="22"/>
      <c r="Q26" s="34" t="s">
        <v>352</v>
      </c>
      <c r="R26" s="34" t="s">
        <v>352</v>
      </c>
    </row>
    <row r="27" spans="2:20" x14ac:dyDescent="0.2">
      <c r="B27" s="17">
        <v>16</v>
      </c>
      <c r="C27" s="18" t="s">
        <v>160</v>
      </c>
      <c r="D27" s="18" t="s">
        <v>74</v>
      </c>
      <c r="E27" s="19"/>
      <c r="F27" s="20" t="s">
        <v>54</v>
      </c>
      <c r="G27" s="18" t="s">
        <v>292</v>
      </c>
      <c r="H27" s="23">
        <v>85716</v>
      </c>
      <c r="I27" s="18" t="s">
        <v>253</v>
      </c>
      <c r="J27" s="20" t="str">
        <f t="shared" si="0"/>
        <v>8</v>
      </c>
      <c r="K27" s="56">
        <v>18477</v>
      </c>
      <c r="L27" s="38">
        <f t="shared" ca="1" si="1"/>
        <v>40392</v>
      </c>
      <c r="M27" s="21">
        <f t="shared" ca="1" si="2"/>
        <v>60</v>
      </c>
      <c r="N27" s="48">
        <f t="shared" si="3"/>
        <v>8</v>
      </c>
      <c r="O27" s="24" t="s">
        <v>350</v>
      </c>
      <c r="P27" s="22"/>
      <c r="Q27" s="34" t="s">
        <v>352</v>
      </c>
      <c r="R27" s="34" t="s">
        <v>352</v>
      </c>
    </row>
    <row r="28" spans="2:20" x14ac:dyDescent="0.2">
      <c r="B28" s="17">
        <v>17</v>
      </c>
      <c r="C28" s="18" t="s">
        <v>147</v>
      </c>
      <c r="D28" s="18" t="s">
        <v>94</v>
      </c>
      <c r="E28" s="19" t="s">
        <v>62</v>
      </c>
      <c r="F28" s="20" t="s">
        <v>54</v>
      </c>
      <c r="G28" s="18" t="s">
        <v>14</v>
      </c>
      <c r="H28" s="23">
        <v>94469</v>
      </c>
      <c r="I28" s="18" t="s">
        <v>264</v>
      </c>
      <c r="J28" s="20" t="str">
        <f t="shared" si="0"/>
        <v>9</v>
      </c>
      <c r="K28" s="56">
        <v>25772</v>
      </c>
      <c r="L28" s="38">
        <f t="shared" ca="1" si="1"/>
        <v>40382</v>
      </c>
      <c r="M28" s="21">
        <f t="shared" ca="1" si="2"/>
        <v>40</v>
      </c>
      <c r="N28" s="48">
        <f t="shared" si="3"/>
        <v>7</v>
      </c>
      <c r="O28" s="24" t="s">
        <v>350</v>
      </c>
      <c r="P28" s="22"/>
      <c r="Q28" s="34" t="s">
        <v>352</v>
      </c>
      <c r="R28" s="34" t="s">
        <v>352</v>
      </c>
    </row>
    <row r="29" spans="2:20" x14ac:dyDescent="0.2">
      <c r="B29" s="17">
        <v>18</v>
      </c>
      <c r="C29" s="18" t="s">
        <v>213</v>
      </c>
      <c r="D29" s="18" t="s">
        <v>89</v>
      </c>
      <c r="E29" s="19" t="s">
        <v>55</v>
      </c>
      <c r="F29" s="20" t="s">
        <v>54</v>
      </c>
      <c r="G29" s="18" t="s">
        <v>258</v>
      </c>
      <c r="H29" s="23">
        <v>87435</v>
      </c>
      <c r="I29" s="18" t="s">
        <v>257</v>
      </c>
      <c r="J29" s="20" t="str">
        <f t="shared" si="0"/>
        <v>8</v>
      </c>
      <c r="K29" s="56">
        <v>21765</v>
      </c>
      <c r="L29" s="38">
        <f t="shared" ca="1" si="1"/>
        <v>40393</v>
      </c>
      <c r="M29" s="21">
        <f t="shared" ca="1" si="2"/>
        <v>51</v>
      </c>
      <c r="N29" s="48">
        <f t="shared" si="3"/>
        <v>8</v>
      </c>
      <c r="O29" s="24" t="s">
        <v>350</v>
      </c>
      <c r="P29" s="22"/>
      <c r="Q29" s="34" t="s">
        <v>352</v>
      </c>
      <c r="R29" s="34" t="s">
        <v>352</v>
      </c>
      <c r="S29" s="46"/>
    </row>
    <row r="30" spans="2:20" x14ac:dyDescent="0.2">
      <c r="B30" s="17">
        <v>19</v>
      </c>
      <c r="C30" s="18" t="s">
        <v>189</v>
      </c>
      <c r="D30" s="18" t="s">
        <v>128</v>
      </c>
      <c r="E30" s="19"/>
      <c r="F30" s="20" t="s">
        <v>54</v>
      </c>
      <c r="G30" s="18" t="s">
        <v>16</v>
      </c>
      <c r="H30" s="23">
        <v>63608</v>
      </c>
      <c r="I30" s="18" t="s">
        <v>329</v>
      </c>
      <c r="J30" s="20" t="str">
        <f t="shared" si="0"/>
        <v>6</v>
      </c>
      <c r="K30" s="56">
        <v>18527</v>
      </c>
      <c r="L30" s="38">
        <f t="shared" ca="1" si="1"/>
        <v>40442</v>
      </c>
      <c r="M30" s="21">
        <f t="shared" ca="1" si="2"/>
        <v>60</v>
      </c>
      <c r="N30" s="48">
        <f t="shared" si="3"/>
        <v>9</v>
      </c>
      <c r="O30" s="24" t="s">
        <v>350</v>
      </c>
      <c r="P30" s="22"/>
      <c r="Q30" s="34"/>
      <c r="R30" s="34" t="s">
        <v>352</v>
      </c>
      <c r="S30" s="46"/>
    </row>
    <row r="31" spans="2:20" ht="15" customHeight="1" x14ac:dyDescent="0.2">
      <c r="B31" s="17">
        <v>20</v>
      </c>
      <c r="C31" s="18" t="s">
        <v>313</v>
      </c>
      <c r="D31" s="18" t="s">
        <v>92</v>
      </c>
      <c r="E31" s="19"/>
      <c r="F31" s="20" t="s">
        <v>54</v>
      </c>
      <c r="G31" s="18" t="s">
        <v>51</v>
      </c>
      <c r="H31" s="23" t="s">
        <v>337</v>
      </c>
      <c r="I31" s="18" t="s">
        <v>317</v>
      </c>
      <c r="J31" s="20" t="str">
        <f t="shared" si="0"/>
        <v>0</v>
      </c>
      <c r="K31" s="56">
        <v>26817</v>
      </c>
      <c r="L31" s="38">
        <f t="shared" ca="1" si="1"/>
        <v>40331</v>
      </c>
      <c r="M31" s="21">
        <f t="shared" ca="1" si="2"/>
        <v>37</v>
      </c>
      <c r="N31" s="48">
        <f t="shared" si="3"/>
        <v>6</v>
      </c>
      <c r="O31" s="24" t="s">
        <v>351</v>
      </c>
      <c r="P31" s="22"/>
      <c r="Q31" s="34" t="s">
        <v>352</v>
      </c>
      <c r="R31" s="34" t="s">
        <v>352</v>
      </c>
    </row>
    <row r="32" spans="2:20" x14ac:dyDescent="0.2">
      <c r="B32" s="17">
        <v>21</v>
      </c>
      <c r="C32" s="18" t="s">
        <v>224</v>
      </c>
      <c r="D32" s="18" t="s">
        <v>90</v>
      </c>
      <c r="E32" s="19"/>
      <c r="F32" s="20" t="s">
        <v>54</v>
      </c>
      <c r="G32" s="18" t="s">
        <v>275</v>
      </c>
      <c r="H32" s="23">
        <v>71063</v>
      </c>
      <c r="I32" s="18" t="s">
        <v>249</v>
      </c>
      <c r="J32" s="20" t="str">
        <f t="shared" si="0"/>
        <v>7</v>
      </c>
      <c r="K32" s="56">
        <v>23555</v>
      </c>
      <c r="L32" s="38">
        <f t="shared" ca="1" si="1"/>
        <v>40356</v>
      </c>
      <c r="M32" s="21">
        <f t="shared" ca="1" si="2"/>
        <v>46</v>
      </c>
      <c r="N32" s="48">
        <f t="shared" si="3"/>
        <v>6</v>
      </c>
      <c r="O32" s="24" t="s">
        <v>350</v>
      </c>
      <c r="P32" s="22"/>
      <c r="Q32" s="34" t="s">
        <v>352</v>
      </c>
      <c r="R32" s="34" t="s">
        <v>352</v>
      </c>
    </row>
    <row r="33" spans="2:19" ht="15" customHeight="1" x14ac:dyDescent="0.2">
      <c r="B33" s="17">
        <v>22</v>
      </c>
      <c r="C33" s="18" t="s">
        <v>172</v>
      </c>
      <c r="D33" s="18" t="s">
        <v>77</v>
      </c>
      <c r="E33" s="19"/>
      <c r="F33" s="20" t="s">
        <v>54</v>
      </c>
      <c r="G33" s="18" t="s">
        <v>245</v>
      </c>
      <c r="H33" s="23">
        <v>34021</v>
      </c>
      <c r="I33" s="18" t="s">
        <v>10</v>
      </c>
      <c r="J33" s="20" t="str">
        <f t="shared" si="0"/>
        <v>3</v>
      </c>
      <c r="K33" s="56">
        <v>18709</v>
      </c>
      <c r="L33" s="38">
        <f t="shared" ca="1" si="1"/>
        <v>40259</v>
      </c>
      <c r="M33" s="21">
        <f t="shared" ca="1" si="2"/>
        <v>59</v>
      </c>
      <c r="N33" s="48">
        <f t="shared" si="3"/>
        <v>3</v>
      </c>
      <c r="O33" s="24" t="s">
        <v>351</v>
      </c>
      <c r="P33" s="22"/>
      <c r="Q33" s="34" t="s">
        <v>352</v>
      </c>
      <c r="R33" s="34" t="s">
        <v>352</v>
      </c>
    </row>
    <row r="34" spans="2:19" x14ac:dyDescent="0.2">
      <c r="B34" s="17">
        <v>23</v>
      </c>
      <c r="C34" s="18" t="s">
        <v>190</v>
      </c>
      <c r="D34" s="18" t="s">
        <v>131</v>
      </c>
      <c r="E34" s="19" t="s">
        <v>55</v>
      </c>
      <c r="F34" s="20" t="s">
        <v>54</v>
      </c>
      <c r="G34" s="18" t="s">
        <v>273</v>
      </c>
      <c r="H34" s="23">
        <v>80796</v>
      </c>
      <c r="I34" s="18" t="s">
        <v>242</v>
      </c>
      <c r="J34" s="20" t="str">
        <f t="shared" si="0"/>
        <v>8</v>
      </c>
      <c r="K34" s="56">
        <v>21421</v>
      </c>
      <c r="L34" s="38">
        <f t="shared" ca="1" si="1"/>
        <v>40414</v>
      </c>
      <c r="M34" s="21">
        <f t="shared" ca="1" si="2"/>
        <v>52</v>
      </c>
      <c r="N34" s="48">
        <f t="shared" si="3"/>
        <v>8</v>
      </c>
      <c r="O34" s="24" t="s">
        <v>350</v>
      </c>
      <c r="P34" s="22"/>
      <c r="Q34" s="34"/>
      <c r="R34" s="34" t="s">
        <v>352</v>
      </c>
      <c r="S34" s="46"/>
    </row>
    <row r="35" spans="2:19" ht="15" customHeight="1" x14ac:dyDescent="0.2">
      <c r="B35" s="17">
        <v>24</v>
      </c>
      <c r="C35" s="18" t="s">
        <v>232</v>
      </c>
      <c r="D35" s="18" t="s">
        <v>233</v>
      </c>
      <c r="E35" s="19"/>
      <c r="F35" s="20" t="s">
        <v>54</v>
      </c>
      <c r="G35" s="18" t="s">
        <v>282</v>
      </c>
      <c r="H35" s="23">
        <v>44795</v>
      </c>
      <c r="I35" s="18" t="s">
        <v>262</v>
      </c>
      <c r="J35" s="20" t="str">
        <f t="shared" si="0"/>
        <v>4</v>
      </c>
      <c r="K35" s="56">
        <v>22146</v>
      </c>
      <c r="L35" s="38">
        <f t="shared" ca="1" si="1"/>
        <v>40408</v>
      </c>
      <c r="M35" s="21">
        <f t="shared" ca="1" si="2"/>
        <v>50</v>
      </c>
      <c r="N35" s="48">
        <f t="shared" si="3"/>
        <v>8</v>
      </c>
      <c r="O35" s="24" t="s">
        <v>351</v>
      </c>
      <c r="P35" s="22"/>
      <c r="Q35" s="34"/>
      <c r="R35" s="34" t="s">
        <v>352</v>
      </c>
    </row>
    <row r="36" spans="2:19" x14ac:dyDescent="0.2">
      <c r="B36" s="17">
        <v>25</v>
      </c>
      <c r="C36" s="18" t="s">
        <v>161</v>
      </c>
      <c r="D36" s="18" t="s">
        <v>96</v>
      </c>
      <c r="E36" s="19"/>
      <c r="F36" s="20" t="s">
        <v>56</v>
      </c>
      <c r="G36" s="18" t="s">
        <v>20</v>
      </c>
      <c r="H36" s="23">
        <v>90412</v>
      </c>
      <c r="I36" s="18" t="s">
        <v>280</v>
      </c>
      <c r="J36" s="20" t="str">
        <f t="shared" si="0"/>
        <v>9</v>
      </c>
      <c r="K36" s="56">
        <v>25088</v>
      </c>
      <c r="L36" s="38">
        <f t="shared" ca="1" si="1"/>
        <v>40428</v>
      </c>
      <c r="M36" s="21">
        <f t="shared" ca="1" si="2"/>
        <v>42</v>
      </c>
      <c r="N36" s="48">
        <f t="shared" si="3"/>
        <v>9</v>
      </c>
      <c r="O36" s="24" t="s">
        <v>351</v>
      </c>
      <c r="P36" s="22"/>
      <c r="Q36" s="34"/>
      <c r="R36" s="34" t="s">
        <v>352</v>
      </c>
    </row>
    <row r="37" spans="2:19" x14ac:dyDescent="0.2">
      <c r="B37" s="17">
        <v>26</v>
      </c>
      <c r="C37" s="18" t="s">
        <v>173</v>
      </c>
      <c r="D37" s="18" t="s">
        <v>93</v>
      </c>
      <c r="E37" s="19"/>
      <c r="F37" s="20" t="s">
        <v>54</v>
      </c>
      <c r="G37" s="18" t="s">
        <v>48</v>
      </c>
      <c r="H37" s="23">
        <v>81737</v>
      </c>
      <c r="I37" s="18" t="s">
        <v>242</v>
      </c>
      <c r="J37" s="20" t="str">
        <f t="shared" si="0"/>
        <v>8</v>
      </c>
      <c r="K37" s="56">
        <v>14810</v>
      </c>
      <c r="L37" s="38">
        <f t="shared" ca="1" si="1"/>
        <v>40377</v>
      </c>
      <c r="M37" s="21">
        <f t="shared" ca="1" si="2"/>
        <v>70</v>
      </c>
      <c r="N37" s="48">
        <f t="shared" si="3"/>
        <v>7</v>
      </c>
      <c r="O37" s="24" t="s">
        <v>350</v>
      </c>
      <c r="P37" s="22"/>
      <c r="Q37" s="34" t="s">
        <v>352</v>
      </c>
      <c r="R37" s="34" t="s">
        <v>352</v>
      </c>
      <c r="S37" s="46"/>
    </row>
    <row r="38" spans="2:19" ht="15" customHeight="1" x14ac:dyDescent="0.2">
      <c r="B38" s="17">
        <v>27</v>
      </c>
      <c r="C38" s="18" t="s">
        <v>208</v>
      </c>
      <c r="D38" s="18" t="s">
        <v>125</v>
      </c>
      <c r="E38" s="19"/>
      <c r="F38" s="20" t="s">
        <v>54</v>
      </c>
      <c r="G38" s="18" t="s">
        <v>292</v>
      </c>
      <c r="H38" s="23">
        <v>44866</v>
      </c>
      <c r="I38" s="18" t="s">
        <v>262</v>
      </c>
      <c r="J38" s="20" t="str">
        <f t="shared" si="0"/>
        <v>4</v>
      </c>
      <c r="K38" s="56">
        <v>18856</v>
      </c>
      <c r="L38" s="38">
        <f t="shared" ca="1" si="1"/>
        <v>40406</v>
      </c>
      <c r="M38" s="21">
        <f t="shared" ca="1" si="2"/>
        <v>59</v>
      </c>
      <c r="N38" s="48">
        <f t="shared" si="3"/>
        <v>8</v>
      </c>
      <c r="O38" s="24" t="s">
        <v>351</v>
      </c>
      <c r="P38" s="22"/>
      <c r="Q38" s="34"/>
      <c r="R38" s="34" t="s">
        <v>352</v>
      </c>
    </row>
    <row r="39" spans="2:19" ht="15" customHeight="1" x14ac:dyDescent="0.2">
      <c r="B39" s="17">
        <v>28</v>
      </c>
      <c r="C39" s="18" t="s">
        <v>191</v>
      </c>
      <c r="D39" s="18" t="s">
        <v>71</v>
      </c>
      <c r="E39" s="19" t="s">
        <v>55</v>
      </c>
      <c r="F39" s="20" t="s">
        <v>54</v>
      </c>
      <c r="G39" s="18" t="s">
        <v>236</v>
      </c>
      <c r="H39" s="23">
        <v>44623</v>
      </c>
      <c r="I39" s="18" t="s">
        <v>4</v>
      </c>
      <c r="J39" s="20" t="str">
        <f t="shared" si="0"/>
        <v>4</v>
      </c>
      <c r="K39" s="56">
        <v>25489</v>
      </c>
      <c r="L39" s="38">
        <f t="shared" ca="1" si="1"/>
        <v>40464</v>
      </c>
      <c r="M39" s="21">
        <f t="shared" ca="1" si="2"/>
        <v>40</v>
      </c>
      <c r="N39" s="48">
        <f t="shared" si="3"/>
        <v>10</v>
      </c>
      <c r="O39" s="24" t="s">
        <v>351</v>
      </c>
      <c r="P39" s="22"/>
      <c r="Q39" s="34"/>
      <c r="R39" s="34" t="s">
        <v>352</v>
      </c>
    </row>
    <row r="40" spans="2:19" x14ac:dyDescent="0.2">
      <c r="B40" s="17">
        <v>29</v>
      </c>
      <c r="C40" s="18" t="s">
        <v>162</v>
      </c>
      <c r="D40" s="18" t="s">
        <v>108</v>
      </c>
      <c r="E40" s="19"/>
      <c r="F40" s="20" t="s">
        <v>54</v>
      </c>
      <c r="G40" s="18" t="s">
        <v>18</v>
      </c>
      <c r="H40" s="23">
        <v>66663</v>
      </c>
      <c r="I40" s="18" t="s">
        <v>276</v>
      </c>
      <c r="J40" s="20" t="str">
        <f t="shared" si="0"/>
        <v>6</v>
      </c>
      <c r="K40" s="56">
        <v>27322</v>
      </c>
      <c r="L40" s="38">
        <f t="shared" ca="1" si="1"/>
        <v>40471</v>
      </c>
      <c r="M40" s="21">
        <f t="shared" ca="1" si="2"/>
        <v>35</v>
      </c>
      <c r="N40" s="48">
        <f t="shared" si="3"/>
        <v>10</v>
      </c>
      <c r="O40" s="24" t="s">
        <v>351</v>
      </c>
      <c r="P40" s="22"/>
      <c r="Q40" s="34"/>
      <c r="R40" s="34" t="s">
        <v>352</v>
      </c>
    </row>
    <row r="41" spans="2:19" x14ac:dyDescent="0.2">
      <c r="B41" s="17">
        <v>30</v>
      </c>
      <c r="C41" s="18" t="s">
        <v>148</v>
      </c>
      <c r="D41" s="18" t="s">
        <v>109</v>
      </c>
      <c r="E41" s="19"/>
      <c r="F41" s="20" t="s">
        <v>54</v>
      </c>
      <c r="G41" s="18" t="s">
        <v>59</v>
      </c>
      <c r="H41" s="23">
        <v>93073</v>
      </c>
      <c r="I41" s="18" t="s">
        <v>19</v>
      </c>
      <c r="J41" s="20" t="str">
        <f t="shared" si="0"/>
        <v>9</v>
      </c>
      <c r="K41" s="56">
        <v>18521</v>
      </c>
      <c r="L41" s="38">
        <f t="shared" ca="1" si="1"/>
        <v>40436</v>
      </c>
      <c r="M41" s="21">
        <f t="shared" ca="1" si="2"/>
        <v>60</v>
      </c>
      <c r="N41" s="48">
        <f t="shared" si="3"/>
        <v>9</v>
      </c>
      <c r="O41" s="24" t="s">
        <v>351</v>
      </c>
      <c r="P41" s="22"/>
      <c r="Q41" s="34"/>
      <c r="R41" s="34" t="s">
        <v>352</v>
      </c>
    </row>
    <row r="42" spans="2:19" ht="15" customHeight="1" x14ac:dyDescent="0.2">
      <c r="B42" s="17">
        <v>31</v>
      </c>
      <c r="C42" s="18" t="s">
        <v>192</v>
      </c>
      <c r="D42" s="18" t="s">
        <v>106</v>
      </c>
      <c r="E42" s="19"/>
      <c r="F42" s="20" t="s">
        <v>56</v>
      </c>
      <c r="G42" s="18" t="s">
        <v>32</v>
      </c>
      <c r="H42" s="23">
        <v>25135</v>
      </c>
      <c r="I42" s="18" t="s">
        <v>330</v>
      </c>
      <c r="J42" s="20" t="str">
        <f t="shared" si="0"/>
        <v>2</v>
      </c>
      <c r="K42" s="56">
        <v>22817</v>
      </c>
      <c r="L42" s="38">
        <f t="shared" ca="1" si="1"/>
        <v>40349</v>
      </c>
      <c r="M42" s="21">
        <f t="shared" ca="1" si="2"/>
        <v>48</v>
      </c>
      <c r="N42" s="48">
        <f t="shared" si="3"/>
        <v>6</v>
      </c>
      <c r="O42" s="24" t="s">
        <v>351</v>
      </c>
      <c r="P42" s="22"/>
      <c r="Q42" s="34" t="s">
        <v>352</v>
      </c>
      <c r="R42" s="34" t="s">
        <v>352</v>
      </c>
    </row>
    <row r="43" spans="2:19" x14ac:dyDescent="0.2">
      <c r="B43" s="17">
        <v>32</v>
      </c>
      <c r="C43" s="18" t="s">
        <v>193</v>
      </c>
      <c r="D43" s="18" t="s">
        <v>142</v>
      </c>
      <c r="E43" s="19"/>
      <c r="F43" s="20" t="s">
        <v>54</v>
      </c>
      <c r="G43" s="18" t="s">
        <v>41</v>
      </c>
      <c r="H43" s="23">
        <v>89125</v>
      </c>
      <c r="I43" s="18" t="s">
        <v>326</v>
      </c>
      <c r="J43" s="20" t="str">
        <f t="shared" si="0"/>
        <v>8</v>
      </c>
      <c r="K43" s="56">
        <v>22508</v>
      </c>
      <c r="L43" s="38">
        <f t="shared" ca="1" si="1"/>
        <v>40405</v>
      </c>
      <c r="M43" s="21">
        <f t="shared" ca="1" si="2"/>
        <v>49</v>
      </c>
      <c r="N43" s="48">
        <f t="shared" si="3"/>
        <v>8</v>
      </c>
      <c r="O43" s="24" t="s">
        <v>351</v>
      </c>
      <c r="P43" s="22"/>
      <c r="Q43" s="34"/>
      <c r="R43" s="34" t="s">
        <v>352</v>
      </c>
    </row>
    <row r="44" spans="2:19" x14ac:dyDescent="0.2">
      <c r="B44" s="17">
        <v>33</v>
      </c>
      <c r="C44" s="18" t="s">
        <v>194</v>
      </c>
      <c r="D44" s="18" t="s">
        <v>132</v>
      </c>
      <c r="E44" s="19" t="s">
        <v>55</v>
      </c>
      <c r="F44" s="20" t="s">
        <v>56</v>
      </c>
      <c r="G44" s="18" t="s">
        <v>243</v>
      </c>
      <c r="H44" s="23">
        <v>87527</v>
      </c>
      <c r="I44" s="18" t="s">
        <v>274</v>
      </c>
      <c r="J44" s="20" t="str">
        <f t="shared" ref="J44:J75" si="4">LEFT(H44,1)</f>
        <v>8</v>
      </c>
      <c r="K44" s="56">
        <v>17806</v>
      </c>
      <c r="L44" s="38">
        <f t="shared" ref="L44:L75" ca="1" si="5">DATE(YEAR($C$2),MONTH(K44),DAY(K44))</f>
        <v>40451</v>
      </c>
      <c r="M44" s="21">
        <f t="shared" ca="1" si="2"/>
        <v>61</v>
      </c>
      <c r="N44" s="48">
        <f t="shared" si="3"/>
        <v>9</v>
      </c>
      <c r="O44" s="24" t="s">
        <v>350</v>
      </c>
      <c r="P44" s="22"/>
      <c r="Q44" s="34"/>
      <c r="R44" s="34" t="s">
        <v>352</v>
      </c>
      <c r="S44" s="46"/>
    </row>
    <row r="45" spans="2:19" ht="15" customHeight="1" x14ac:dyDescent="0.2">
      <c r="B45" s="17">
        <v>34</v>
      </c>
      <c r="C45" s="18" t="s">
        <v>174</v>
      </c>
      <c r="D45" s="18" t="s">
        <v>110</v>
      </c>
      <c r="E45" s="19"/>
      <c r="F45" s="20" t="s">
        <v>56</v>
      </c>
      <c r="G45" s="18" t="s">
        <v>36</v>
      </c>
      <c r="H45" s="23">
        <v>53179</v>
      </c>
      <c r="I45" s="18" t="s">
        <v>34</v>
      </c>
      <c r="J45" s="20" t="str">
        <f t="shared" si="4"/>
        <v>5</v>
      </c>
      <c r="K45" s="56">
        <v>20277</v>
      </c>
      <c r="L45" s="38">
        <f t="shared" ca="1" si="5"/>
        <v>40366</v>
      </c>
      <c r="M45" s="21">
        <f t="shared" ca="1" si="2"/>
        <v>55</v>
      </c>
      <c r="N45" s="48">
        <f t="shared" si="3"/>
        <v>7</v>
      </c>
      <c r="O45" s="24" t="s">
        <v>350</v>
      </c>
      <c r="P45" s="22"/>
      <c r="Q45" s="34" t="s">
        <v>352</v>
      </c>
      <c r="R45" s="34" t="s">
        <v>352</v>
      </c>
    </row>
    <row r="46" spans="2:19" x14ac:dyDescent="0.2">
      <c r="B46" s="17">
        <v>35</v>
      </c>
      <c r="C46" s="18" t="s">
        <v>175</v>
      </c>
      <c r="D46" s="18" t="s">
        <v>105</v>
      </c>
      <c r="E46" s="19"/>
      <c r="F46" s="20" t="s">
        <v>54</v>
      </c>
      <c r="G46" s="18" t="s">
        <v>239</v>
      </c>
      <c r="H46" s="23">
        <v>65307</v>
      </c>
      <c r="I46" s="18" t="s">
        <v>277</v>
      </c>
      <c r="J46" s="20" t="str">
        <f t="shared" si="4"/>
        <v>6</v>
      </c>
      <c r="K46" s="56">
        <v>20696</v>
      </c>
      <c r="L46" s="38">
        <f t="shared" ca="1" si="5"/>
        <v>40419</v>
      </c>
      <c r="M46" s="21">
        <f t="shared" ca="1" si="2"/>
        <v>54</v>
      </c>
      <c r="N46" s="48">
        <f t="shared" si="3"/>
        <v>8</v>
      </c>
      <c r="O46" s="24" t="s">
        <v>350</v>
      </c>
      <c r="P46" s="22"/>
      <c r="Q46" s="34"/>
      <c r="R46" s="34" t="s">
        <v>352</v>
      </c>
      <c r="S46" s="46"/>
    </row>
    <row r="47" spans="2:19" ht="15" customHeight="1" x14ac:dyDescent="0.2">
      <c r="B47" s="17">
        <v>36</v>
      </c>
      <c r="C47" s="18" t="s">
        <v>176</v>
      </c>
      <c r="D47" s="18" t="s">
        <v>137</v>
      </c>
      <c r="E47" s="19"/>
      <c r="F47" s="20" t="s">
        <v>54</v>
      </c>
      <c r="G47" s="18" t="s">
        <v>2</v>
      </c>
      <c r="H47" s="23">
        <v>24105</v>
      </c>
      <c r="I47" s="18" t="s">
        <v>301</v>
      </c>
      <c r="J47" s="20" t="str">
        <f t="shared" si="4"/>
        <v>2</v>
      </c>
      <c r="K47" s="56">
        <v>19791</v>
      </c>
      <c r="L47" s="38">
        <f t="shared" ca="1" si="5"/>
        <v>40245</v>
      </c>
      <c r="M47" s="21">
        <f t="shared" ca="1" si="2"/>
        <v>56</v>
      </c>
      <c r="N47" s="48">
        <f t="shared" si="3"/>
        <v>3</v>
      </c>
      <c r="O47" s="24" t="s">
        <v>350</v>
      </c>
      <c r="P47" s="22"/>
      <c r="Q47" s="34" t="s">
        <v>352</v>
      </c>
      <c r="R47" s="34" t="s">
        <v>352</v>
      </c>
    </row>
    <row r="48" spans="2:19" x14ac:dyDescent="0.2">
      <c r="B48" s="17">
        <v>37</v>
      </c>
      <c r="C48" s="18" t="s">
        <v>209</v>
      </c>
      <c r="D48" s="18" t="s">
        <v>126</v>
      </c>
      <c r="E48" s="19"/>
      <c r="F48" s="20" t="s">
        <v>54</v>
      </c>
      <c r="G48" s="18" t="s">
        <v>237</v>
      </c>
      <c r="H48" s="23">
        <v>66563</v>
      </c>
      <c r="I48" s="18" t="s">
        <v>276</v>
      </c>
      <c r="J48" s="20" t="str">
        <f t="shared" si="4"/>
        <v>6</v>
      </c>
      <c r="K48" s="56">
        <v>22968</v>
      </c>
      <c r="L48" s="38">
        <f t="shared" ca="1" si="5"/>
        <v>40500</v>
      </c>
      <c r="M48" s="21">
        <f t="shared" ca="1" si="2"/>
        <v>47</v>
      </c>
      <c r="N48" s="48">
        <f t="shared" si="3"/>
        <v>11</v>
      </c>
      <c r="O48" s="24" t="s">
        <v>351</v>
      </c>
      <c r="P48" s="22"/>
      <c r="Q48" s="34"/>
      <c r="R48" s="34" t="s">
        <v>352</v>
      </c>
    </row>
    <row r="49" spans="2:19" ht="15" customHeight="1" x14ac:dyDescent="0.2">
      <c r="B49" s="17">
        <v>38</v>
      </c>
      <c r="C49" s="18" t="s">
        <v>149</v>
      </c>
      <c r="D49" s="18" t="s">
        <v>136</v>
      </c>
      <c r="E49" s="19"/>
      <c r="F49" s="20" t="s">
        <v>54</v>
      </c>
      <c r="G49" s="18" t="s">
        <v>263</v>
      </c>
      <c r="H49" s="23" t="s">
        <v>338</v>
      </c>
      <c r="I49" s="18" t="s">
        <v>318</v>
      </c>
      <c r="J49" s="20" t="str">
        <f t="shared" si="4"/>
        <v>0</v>
      </c>
      <c r="K49" s="56">
        <v>20306</v>
      </c>
      <c r="L49" s="38">
        <f t="shared" ca="1" si="5"/>
        <v>40395</v>
      </c>
      <c r="M49" s="21">
        <f t="shared" ca="1" si="2"/>
        <v>55</v>
      </c>
      <c r="N49" s="48">
        <f t="shared" si="3"/>
        <v>8</v>
      </c>
      <c r="O49" s="24" t="s">
        <v>351</v>
      </c>
      <c r="P49" s="22"/>
      <c r="Q49" s="34"/>
      <c r="R49" s="34" t="s">
        <v>352</v>
      </c>
    </row>
    <row r="50" spans="2:19" x14ac:dyDescent="0.2">
      <c r="B50" s="17">
        <v>39</v>
      </c>
      <c r="C50" s="18" t="s">
        <v>150</v>
      </c>
      <c r="D50" s="18" t="s">
        <v>84</v>
      </c>
      <c r="E50" s="19" t="s">
        <v>55</v>
      </c>
      <c r="F50" s="20" t="s">
        <v>56</v>
      </c>
      <c r="G50" s="18" t="s">
        <v>241</v>
      </c>
      <c r="H50" s="23">
        <v>81927</v>
      </c>
      <c r="I50" s="18" t="s">
        <v>242</v>
      </c>
      <c r="J50" s="20" t="str">
        <f t="shared" si="4"/>
        <v>8</v>
      </c>
      <c r="K50" s="56">
        <v>21711</v>
      </c>
      <c r="L50" s="38">
        <f t="shared" ca="1" si="5"/>
        <v>40339</v>
      </c>
      <c r="M50" s="21">
        <f t="shared" ca="1" si="2"/>
        <v>51</v>
      </c>
      <c r="N50" s="48">
        <f t="shared" si="3"/>
        <v>6</v>
      </c>
      <c r="O50" s="24" t="s">
        <v>350</v>
      </c>
      <c r="P50" s="22"/>
      <c r="Q50" s="34" t="s">
        <v>352</v>
      </c>
      <c r="R50" s="34" t="s">
        <v>352</v>
      </c>
      <c r="S50" s="46"/>
    </row>
    <row r="51" spans="2:19" x14ac:dyDescent="0.2">
      <c r="B51" s="17">
        <v>40</v>
      </c>
      <c r="C51" s="18" t="s">
        <v>195</v>
      </c>
      <c r="D51" s="18" t="s">
        <v>104</v>
      </c>
      <c r="E51" s="19" t="s">
        <v>55</v>
      </c>
      <c r="F51" s="20" t="s">
        <v>54</v>
      </c>
      <c r="G51" s="18" t="s">
        <v>292</v>
      </c>
      <c r="H51" s="23">
        <v>65020</v>
      </c>
      <c r="I51" s="18" t="s">
        <v>53</v>
      </c>
      <c r="J51" s="20" t="str">
        <f t="shared" si="4"/>
        <v>6</v>
      </c>
      <c r="K51" s="56">
        <v>22481</v>
      </c>
      <c r="L51" s="38">
        <f t="shared" ca="1" si="5"/>
        <v>40378</v>
      </c>
      <c r="M51" s="21">
        <f t="shared" ca="1" si="2"/>
        <v>49</v>
      </c>
      <c r="N51" s="48">
        <f t="shared" si="3"/>
        <v>7</v>
      </c>
      <c r="O51" s="24" t="s">
        <v>351</v>
      </c>
      <c r="P51" s="22"/>
      <c r="Q51" s="34" t="s">
        <v>352</v>
      </c>
      <c r="R51" s="34" t="s">
        <v>352</v>
      </c>
      <c r="S51" s="46"/>
    </row>
    <row r="52" spans="2:19" ht="15" customHeight="1" x14ac:dyDescent="0.2">
      <c r="B52" s="17">
        <v>41</v>
      </c>
      <c r="C52" s="18" t="s">
        <v>214</v>
      </c>
      <c r="D52" s="18" t="s">
        <v>72</v>
      </c>
      <c r="E52" s="19"/>
      <c r="F52" s="20" t="s">
        <v>56</v>
      </c>
      <c r="G52" s="18" t="s">
        <v>60</v>
      </c>
      <c r="H52" s="23">
        <v>16515</v>
      </c>
      <c r="I52" s="18" t="s">
        <v>238</v>
      </c>
      <c r="J52" s="20" t="str">
        <f t="shared" si="4"/>
        <v>1</v>
      </c>
      <c r="K52" s="56">
        <v>23349</v>
      </c>
      <c r="L52" s="38">
        <f t="shared" ca="1" si="5"/>
        <v>40516</v>
      </c>
      <c r="M52" s="21">
        <f t="shared" ca="1" si="2"/>
        <v>46</v>
      </c>
      <c r="N52" s="48">
        <f t="shared" si="3"/>
        <v>12</v>
      </c>
      <c r="O52" s="24" t="s">
        <v>350</v>
      </c>
      <c r="P52" s="22"/>
      <c r="Q52" s="34"/>
      <c r="R52" s="34" t="s">
        <v>352</v>
      </c>
    </row>
    <row r="53" spans="2:19" ht="15" customHeight="1" x14ac:dyDescent="0.2">
      <c r="B53" s="17">
        <v>42</v>
      </c>
      <c r="C53" s="18" t="s">
        <v>177</v>
      </c>
      <c r="D53" s="18" t="s">
        <v>127</v>
      </c>
      <c r="E53" s="19" t="s">
        <v>55</v>
      </c>
      <c r="F53" s="20" t="s">
        <v>54</v>
      </c>
      <c r="G53" s="18" t="s">
        <v>278</v>
      </c>
      <c r="H53" s="23">
        <v>47877</v>
      </c>
      <c r="I53" s="18" t="s">
        <v>66</v>
      </c>
      <c r="J53" s="20" t="str">
        <f t="shared" si="4"/>
        <v>4</v>
      </c>
      <c r="K53" s="56">
        <v>19400</v>
      </c>
      <c r="L53" s="38">
        <f t="shared" ca="1" si="5"/>
        <v>40219</v>
      </c>
      <c r="M53" s="21">
        <f t="shared" ca="1" si="2"/>
        <v>57</v>
      </c>
      <c r="N53" s="48">
        <f t="shared" si="3"/>
        <v>2</v>
      </c>
      <c r="O53" s="24" t="s">
        <v>351</v>
      </c>
      <c r="P53" s="22"/>
      <c r="Q53" s="34" t="s">
        <v>352</v>
      </c>
      <c r="R53" s="34" t="s">
        <v>352</v>
      </c>
    </row>
    <row r="54" spans="2:19" x14ac:dyDescent="0.2">
      <c r="B54" s="17">
        <v>43</v>
      </c>
      <c r="C54" s="18" t="s">
        <v>151</v>
      </c>
      <c r="D54" s="18" t="s">
        <v>85</v>
      </c>
      <c r="E54" s="19"/>
      <c r="F54" s="20" t="s">
        <v>54</v>
      </c>
      <c r="G54" s="18" t="s">
        <v>11</v>
      </c>
      <c r="H54" s="23">
        <v>95138</v>
      </c>
      <c r="I54" s="18" t="s">
        <v>267</v>
      </c>
      <c r="J54" s="20" t="str">
        <f t="shared" si="4"/>
        <v>9</v>
      </c>
      <c r="K54" s="56">
        <v>19970</v>
      </c>
      <c r="L54" s="38">
        <f t="shared" ca="1" si="5"/>
        <v>40424</v>
      </c>
      <c r="M54" s="21">
        <f t="shared" ca="1" si="2"/>
        <v>56</v>
      </c>
      <c r="N54" s="48">
        <f t="shared" si="3"/>
        <v>9</v>
      </c>
      <c r="O54" s="24" t="s">
        <v>350</v>
      </c>
      <c r="P54" s="22"/>
      <c r="Q54" s="34"/>
      <c r="R54" s="34" t="s">
        <v>352</v>
      </c>
    </row>
    <row r="55" spans="2:19" ht="15" customHeight="1" x14ac:dyDescent="0.2">
      <c r="B55" s="17">
        <v>44</v>
      </c>
      <c r="C55" s="18" t="s">
        <v>218</v>
      </c>
      <c r="D55" s="18" t="s">
        <v>97</v>
      </c>
      <c r="E55" s="19"/>
      <c r="F55" s="20" t="s">
        <v>54</v>
      </c>
      <c r="G55" s="18" t="s">
        <v>302</v>
      </c>
      <c r="H55" s="23">
        <v>45525</v>
      </c>
      <c r="I55" s="18" t="s">
        <v>291</v>
      </c>
      <c r="J55" s="20" t="str">
        <f t="shared" si="4"/>
        <v>4</v>
      </c>
      <c r="K55" s="56">
        <v>24373</v>
      </c>
      <c r="L55" s="38">
        <f t="shared" ca="1" si="5"/>
        <v>40444</v>
      </c>
      <c r="M55" s="21">
        <f t="shared" ca="1" si="2"/>
        <v>44</v>
      </c>
      <c r="N55" s="48">
        <f t="shared" si="3"/>
        <v>9</v>
      </c>
      <c r="O55" s="24" t="s">
        <v>350</v>
      </c>
      <c r="P55" s="22"/>
      <c r="Q55" s="34"/>
      <c r="R55" s="34" t="s">
        <v>352</v>
      </c>
    </row>
    <row r="56" spans="2:19" ht="15" customHeight="1" x14ac:dyDescent="0.2">
      <c r="B56" s="17">
        <v>45</v>
      </c>
      <c r="C56" s="18" t="s">
        <v>178</v>
      </c>
      <c r="D56" s="18" t="s">
        <v>90</v>
      </c>
      <c r="E56" s="19"/>
      <c r="F56" s="20" t="s">
        <v>54</v>
      </c>
      <c r="G56" s="18" t="s">
        <v>292</v>
      </c>
      <c r="H56" s="23" t="s">
        <v>339</v>
      </c>
      <c r="I56" s="18" t="s">
        <v>321</v>
      </c>
      <c r="J56" s="20" t="str">
        <f t="shared" si="4"/>
        <v>0</v>
      </c>
      <c r="K56" s="56">
        <v>26626</v>
      </c>
      <c r="L56" s="38">
        <f t="shared" ca="1" si="5"/>
        <v>40505</v>
      </c>
      <c r="M56" s="21">
        <f t="shared" ca="1" si="2"/>
        <v>37</v>
      </c>
      <c r="N56" s="48">
        <f t="shared" si="3"/>
        <v>11</v>
      </c>
      <c r="O56" s="24" t="s">
        <v>350</v>
      </c>
      <c r="P56" s="22"/>
      <c r="Q56" s="34"/>
      <c r="R56" s="34" t="s">
        <v>352</v>
      </c>
    </row>
    <row r="57" spans="2:19" ht="15" customHeight="1" x14ac:dyDescent="0.2">
      <c r="B57" s="17">
        <v>46</v>
      </c>
      <c r="C57" s="18" t="s">
        <v>179</v>
      </c>
      <c r="D57" s="18" t="s">
        <v>114</v>
      </c>
      <c r="E57" s="19"/>
      <c r="F57" s="20" t="s">
        <v>56</v>
      </c>
      <c r="G57" s="18" t="s">
        <v>9</v>
      </c>
      <c r="H57" s="23">
        <v>46835</v>
      </c>
      <c r="I57" s="18" t="s">
        <v>15</v>
      </c>
      <c r="J57" s="20" t="str">
        <f t="shared" si="4"/>
        <v>4</v>
      </c>
      <c r="K57" s="56">
        <v>23267</v>
      </c>
      <c r="L57" s="38">
        <f t="shared" ca="1" si="5"/>
        <v>40434</v>
      </c>
      <c r="M57" s="21">
        <f t="shared" ca="1" si="2"/>
        <v>47</v>
      </c>
      <c r="N57" s="48">
        <f t="shared" si="3"/>
        <v>9</v>
      </c>
      <c r="O57" s="24" t="s">
        <v>351</v>
      </c>
      <c r="P57" s="22"/>
      <c r="Q57" s="34"/>
      <c r="R57" s="34" t="s">
        <v>352</v>
      </c>
    </row>
    <row r="58" spans="2:19" ht="15" customHeight="1" x14ac:dyDescent="0.2">
      <c r="B58" s="17">
        <v>47</v>
      </c>
      <c r="C58" s="18" t="s">
        <v>231</v>
      </c>
      <c r="D58" s="18" t="s">
        <v>98</v>
      </c>
      <c r="E58" s="19"/>
      <c r="F58" s="20" t="s">
        <v>56</v>
      </c>
      <c r="G58" s="18" t="s">
        <v>14</v>
      </c>
      <c r="H58" s="23">
        <v>16259</v>
      </c>
      <c r="I58" s="18" t="s">
        <v>27</v>
      </c>
      <c r="J58" s="20" t="str">
        <f t="shared" si="4"/>
        <v>1</v>
      </c>
      <c r="K58" s="56">
        <v>19352</v>
      </c>
      <c r="L58" s="38">
        <f t="shared" ca="1" si="5"/>
        <v>40536</v>
      </c>
      <c r="M58" s="21">
        <f t="shared" ca="1" si="2"/>
        <v>57</v>
      </c>
      <c r="N58" s="48">
        <f t="shared" si="3"/>
        <v>12</v>
      </c>
      <c r="O58" s="24" t="s">
        <v>351</v>
      </c>
      <c r="P58" s="22"/>
      <c r="Q58" s="34"/>
      <c r="R58" s="34" t="s">
        <v>352</v>
      </c>
    </row>
    <row r="59" spans="2:19" ht="15" customHeight="1" x14ac:dyDescent="0.2">
      <c r="B59" s="17">
        <v>48</v>
      </c>
      <c r="C59" s="18" t="s">
        <v>230</v>
      </c>
      <c r="D59" s="18" t="s">
        <v>97</v>
      </c>
      <c r="E59" s="19"/>
      <c r="F59" s="20" t="s">
        <v>54</v>
      </c>
      <c r="G59" s="18" t="s">
        <v>290</v>
      </c>
      <c r="H59" s="23">
        <v>46535</v>
      </c>
      <c r="I59" s="18" t="s">
        <v>15</v>
      </c>
      <c r="J59" s="20" t="str">
        <f t="shared" si="4"/>
        <v>4</v>
      </c>
      <c r="K59" s="56">
        <v>25007</v>
      </c>
      <c r="L59" s="38">
        <f t="shared" ca="1" si="5"/>
        <v>40347</v>
      </c>
      <c r="M59" s="21">
        <f t="shared" ca="1" si="2"/>
        <v>42</v>
      </c>
      <c r="N59" s="48">
        <f t="shared" si="3"/>
        <v>6</v>
      </c>
      <c r="O59" s="24" t="s">
        <v>351</v>
      </c>
      <c r="P59" s="22"/>
      <c r="Q59" s="34" t="s">
        <v>352</v>
      </c>
      <c r="R59" s="34" t="s">
        <v>352</v>
      </c>
    </row>
    <row r="60" spans="2:19" x14ac:dyDescent="0.2">
      <c r="B60" s="17">
        <v>49</v>
      </c>
      <c r="C60" s="18" t="s">
        <v>163</v>
      </c>
      <c r="D60" s="18" t="s">
        <v>88</v>
      </c>
      <c r="E60" s="19" t="s">
        <v>55</v>
      </c>
      <c r="F60" s="20" t="s">
        <v>54</v>
      </c>
      <c r="G60" s="18" t="s">
        <v>17</v>
      </c>
      <c r="H60" s="23">
        <v>75175</v>
      </c>
      <c r="I60" s="18" t="s">
        <v>13</v>
      </c>
      <c r="J60" s="20" t="str">
        <f t="shared" si="4"/>
        <v>7</v>
      </c>
      <c r="K60" s="56">
        <v>26968</v>
      </c>
      <c r="L60" s="38">
        <f t="shared" ca="1" si="5"/>
        <v>40482</v>
      </c>
      <c r="M60" s="21">
        <f t="shared" ca="1" si="2"/>
        <v>36</v>
      </c>
      <c r="N60" s="48">
        <f t="shared" si="3"/>
        <v>10</v>
      </c>
      <c r="O60" s="24" t="s">
        <v>350</v>
      </c>
      <c r="P60" s="22"/>
      <c r="Q60" s="34"/>
      <c r="R60" s="34" t="s">
        <v>352</v>
      </c>
    </row>
    <row r="61" spans="2:19" x14ac:dyDescent="0.2">
      <c r="B61" s="17">
        <v>50</v>
      </c>
      <c r="C61" s="18" t="s">
        <v>219</v>
      </c>
      <c r="D61" s="18" t="s">
        <v>133</v>
      </c>
      <c r="E61" s="19"/>
      <c r="F61" s="20" t="s">
        <v>56</v>
      </c>
      <c r="G61" s="18" t="s">
        <v>295</v>
      </c>
      <c r="H61" s="23">
        <v>85354</v>
      </c>
      <c r="I61" s="18" t="s">
        <v>21</v>
      </c>
      <c r="J61" s="20" t="str">
        <f t="shared" si="4"/>
        <v>8</v>
      </c>
      <c r="K61" s="56">
        <v>15577</v>
      </c>
      <c r="L61" s="38">
        <f t="shared" ca="1" si="5"/>
        <v>40414</v>
      </c>
      <c r="M61" s="21">
        <f t="shared" ca="1" si="2"/>
        <v>68</v>
      </c>
      <c r="N61" s="48">
        <f t="shared" si="3"/>
        <v>8</v>
      </c>
      <c r="O61" s="24" t="s">
        <v>351</v>
      </c>
      <c r="P61" s="22"/>
      <c r="Q61" s="34"/>
      <c r="R61" s="34" t="s">
        <v>352</v>
      </c>
      <c r="S61" s="46"/>
    </row>
    <row r="62" spans="2:19" ht="15" customHeight="1" x14ac:dyDescent="0.2">
      <c r="B62" s="17">
        <v>51</v>
      </c>
      <c r="C62" s="18" t="s">
        <v>164</v>
      </c>
      <c r="D62" s="18" t="s">
        <v>134</v>
      </c>
      <c r="E62" s="19"/>
      <c r="F62" s="20" t="s">
        <v>56</v>
      </c>
      <c r="G62" s="18" t="s">
        <v>252</v>
      </c>
      <c r="H62" s="23">
        <v>48165</v>
      </c>
      <c r="I62" s="18" t="s">
        <v>272</v>
      </c>
      <c r="J62" s="20" t="str">
        <f t="shared" si="4"/>
        <v>4</v>
      </c>
      <c r="K62" s="56">
        <v>25708</v>
      </c>
      <c r="L62" s="38">
        <f t="shared" ca="1" si="5"/>
        <v>40318</v>
      </c>
      <c r="M62" s="21">
        <f t="shared" ca="1" si="2"/>
        <v>40</v>
      </c>
      <c r="N62" s="48">
        <f t="shared" si="3"/>
        <v>5</v>
      </c>
      <c r="O62" s="24" t="s">
        <v>351</v>
      </c>
      <c r="P62" s="22"/>
      <c r="Q62" s="34" t="s">
        <v>352</v>
      </c>
      <c r="R62" s="34" t="s">
        <v>352</v>
      </c>
    </row>
    <row r="63" spans="2:19" x14ac:dyDescent="0.2">
      <c r="B63" s="17">
        <v>52</v>
      </c>
      <c r="C63" s="18" t="s">
        <v>152</v>
      </c>
      <c r="D63" s="18" t="s">
        <v>141</v>
      </c>
      <c r="E63" s="19"/>
      <c r="F63" s="20" t="s">
        <v>56</v>
      </c>
      <c r="G63" s="18" t="s">
        <v>61</v>
      </c>
      <c r="H63" s="23">
        <v>81475</v>
      </c>
      <c r="I63" s="18" t="s">
        <v>242</v>
      </c>
      <c r="J63" s="20" t="str">
        <f t="shared" si="4"/>
        <v>8</v>
      </c>
      <c r="K63" s="56">
        <v>21457</v>
      </c>
      <c r="L63" s="38">
        <f t="shared" ca="1" si="5"/>
        <v>40450</v>
      </c>
      <c r="M63" s="21">
        <f t="shared" ca="1" si="2"/>
        <v>51</v>
      </c>
      <c r="N63" s="48">
        <f t="shared" si="3"/>
        <v>9</v>
      </c>
      <c r="O63" s="24" t="s">
        <v>351</v>
      </c>
      <c r="P63" s="22"/>
      <c r="Q63" s="34"/>
      <c r="R63" s="34" t="s">
        <v>352</v>
      </c>
    </row>
    <row r="64" spans="2:19" ht="15" customHeight="1" x14ac:dyDescent="0.2">
      <c r="B64" s="17">
        <v>53</v>
      </c>
      <c r="C64" s="18" t="s">
        <v>152</v>
      </c>
      <c r="D64" s="18" t="s">
        <v>113</v>
      </c>
      <c r="E64" s="19"/>
      <c r="F64" s="20" t="s">
        <v>54</v>
      </c>
      <c r="G64" s="18" t="s">
        <v>287</v>
      </c>
      <c r="H64" s="23">
        <v>58507</v>
      </c>
      <c r="I64" s="18" t="s">
        <v>255</v>
      </c>
      <c r="J64" s="20" t="str">
        <f t="shared" si="4"/>
        <v>5</v>
      </c>
      <c r="K64" s="56">
        <v>22908</v>
      </c>
      <c r="L64" s="38">
        <f t="shared" ca="1" si="5"/>
        <v>40440</v>
      </c>
      <c r="M64" s="21">
        <f t="shared" ca="1" si="2"/>
        <v>48</v>
      </c>
      <c r="N64" s="48">
        <f t="shared" si="3"/>
        <v>9</v>
      </c>
      <c r="O64" s="24" t="s">
        <v>350</v>
      </c>
      <c r="P64" s="22"/>
      <c r="Q64" s="34"/>
      <c r="R64" s="34" t="s">
        <v>352</v>
      </c>
    </row>
    <row r="65" spans="2:19" x14ac:dyDescent="0.2">
      <c r="B65" s="17">
        <v>54</v>
      </c>
      <c r="C65" s="18" t="s">
        <v>180</v>
      </c>
      <c r="D65" s="18" t="s">
        <v>91</v>
      </c>
      <c r="E65" s="19"/>
      <c r="F65" s="20" t="s">
        <v>54</v>
      </c>
      <c r="G65" s="18" t="s">
        <v>241</v>
      </c>
      <c r="H65" s="23">
        <v>89045</v>
      </c>
      <c r="I65" s="18" t="s">
        <v>240</v>
      </c>
      <c r="J65" s="20" t="str">
        <f t="shared" si="4"/>
        <v>8</v>
      </c>
      <c r="K65" s="56">
        <v>15934</v>
      </c>
      <c r="L65" s="38">
        <f t="shared" ca="1" si="5"/>
        <v>40406</v>
      </c>
      <c r="M65" s="21">
        <f t="shared" ca="1" si="2"/>
        <v>67</v>
      </c>
      <c r="N65" s="48">
        <f t="shared" si="3"/>
        <v>8</v>
      </c>
      <c r="O65" s="24" t="s">
        <v>351</v>
      </c>
      <c r="P65" s="22"/>
      <c r="Q65" s="34"/>
      <c r="R65" s="34" t="s">
        <v>352</v>
      </c>
      <c r="S65" s="46"/>
    </row>
    <row r="66" spans="2:19" ht="15" customHeight="1" x14ac:dyDescent="0.2">
      <c r="B66" s="17">
        <v>55</v>
      </c>
      <c r="C66" s="18" t="s">
        <v>153</v>
      </c>
      <c r="D66" s="18" t="s">
        <v>94</v>
      </c>
      <c r="E66" s="19"/>
      <c r="F66" s="20" t="s">
        <v>54</v>
      </c>
      <c r="G66" s="18" t="s">
        <v>9</v>
      </c>
      <c r="H66" s="23" t="s">
        <v>340</v>
      </c>
      <c r="I66" s="18" t="s">
        <v>333</v>
      </c>
      <c r="J66" s="20" t="str">
        <f t="shared" si="4"/>
        <v>0</v>
      </c>
      <c r="K66" s="56">
        <v>26734</v>
      </c>
      <c r="L66" s="38">
        <f t="shared" ca="1" si="5"/>
        <v>40248</v>
      </c>
      <c r="M66" s="21">
        <f t="shared" ca="1" si="2"/>
        <v>37</v>
      </c>
      <c r="N66" s="48">
        <f t="shared" si="3"/>
        <v>3</v>
      </c>
      <c r="O66" s="24" t="s">
        <v>351</v>
      </c>
      <c r="P66" s="22"/>
      <c r="Q66" s="34" t="s">
        <v>352</v>
      </c>
      <c r="R66" s="34" t="s">
        <v>352</v>
      </c>
    </row>
    <row r="67" spans="2:19" x14ac:dyDescent="0.2">
      <c r="B67" s="17">
        <v>56</v>
      </c>
      <c r="C67" s="18" t="s">
        <v>181</v>
      </c>
      <c r="D67" s="18" t="s">
        <v>86</v>
      </c>
      <c r="E67" s="19" t="s">
        <v>62</v>
      </c>
      <c r="F67" s="20" t="s">
        <v>56</v>
      </c>
      <c r="G67" s="18" t="s">
        <v>63</v>
      </c>
      <c r="H67" s="23">
        <v>85368</v>
      </c>
      <c r="I67" s="18" t="s">
        <v>269</v>
      </c>
      <c r="J67" s="20" t="str">
        <f t="shared" si="4"/>
        <v>8</v>
      </c>
      <c r="K67" s="56">
        <v>21745</v>
      </c>
      <c r="L67" s="38">
        <f t="shared" ca="1" si="5"/>
        <v>40373</v>
      </c>
      <c r="M67" s="21">
        <f t="shared" ca="1" si="2"/>
        <v>51</v>
      </c>
      <c r="N67" s="48">
        <f t="shared" si="3"/>
        <v>7</v>
      </c>
      <c r="O67" s="24" t="s">
        <v>350</v>
      </c>
      <c r="P67" s="22"/>
      <c r="Q67" s="34" t="s">
        <v>352</v>
      </c>
      <c r="R67" s="34" t="s">
        <v>352</v>
      </c>
    </row>
    <row r="68" spans="2:19" x14ac:dyDescent="0.2">
      <c r="B68" s="17">
        <v>57</v>
      </c>
      <c r="C68" s="18" t="s">
        <v>154</v>
      </c>
      <c r="D68" s="18" t="s">
        <v>75</v>
      </c>
      <c r="E68" s="19"/>
      <c r="F68" s="20" t="s">
        <v>56</v>
      </c>
      <c r="G68" s="18" t="s">
        <v>31</v>
      </c>
      <c r="H68" s="23">
        <v>91054</v>
      </c>
      <c r="I68" s="18" t="s">
        <v>25</v>
      </c>
      <c r="J68" s="20" t="str">
        <f t="shared" si="4"/>
        <v>9</v>
      </c>
      <c r="K68" s="56">
        <v>20274</v>
      </c>
      <c r="L68" s="38">
        <f t="shared" ca="1" si="5"/>
        <v>40363</v>
      </c>
      <c r="M68" s="21">
        <f t="shared" ca="1" si="2"/>
        <v>55</v>
      </c>
      <c r="N68" s="48">
        <f t="shared" si="3"/>
        <v>7</v>
      </c>
      <c r="O68" s="24" t="s">
        <v>351</v>
      </c>
      <c r="P68" s="22"/>
      <c r="Q68" s="34" t="s">
        <v>352</v>
      </c>
      <c r="R68" s="34" t="s">
        <v>352</v>
      </c>
      <c r="S68" s="46"/>
    </row>
    <row r="69" spans="2:19" ht="15" customHeight="1" x14ac:dyDescent="0.2">
      <c r="B69" s="17">
        <v>58</v>
      </c>
      <c r="C69" s="18" t="s">
        <v>196</v>
      </c>
      <c r="D69" s="18" t="s">
        <v>120</v>
      </c>
      <c r="E69" s="19"/>
      <c r="F69" s="20" t="s">
        <v>54</v>
      </c>
      <c r="G69" s="18" t="s">
        <v>64</v>
      </c>
      <c r="H69" s="23" t="s">
        <v>341</v>
      </c>
      <c r="I69" s="18" t="s">
        <v>319</v>
      </c>
      <c r="J69" s="20" t="str">
        <f t="shared" si="4"/>
        <v>0</v>
      </c>
      <c r="K69" s="56">
        <v>25816</v>
      </c>
      <c r="L69" s="38">
        <f t="shared" ca="1" si="5"/>
        <v>40426</v>
      </c>
      <c r="M69" s="21">
        <f t="shared" ca="1" si="2"/>
        <v>40</v>
      </c>
      <c r="N69" s="48">
        <f t="shared" si="3"/>
        <v>9</v>
      </c>
      <c r="O69" s="24" t="s">
        <v>350</v>
      </c>
      <c r="P69" s="22"/>
      <c r="Q69" s="34"/>
      <c r="R69" s="34" t="s">
        <v>352</v>
      </c>
    </row>
    <row r="70" spans="2:19" x14ac:dyDescent="0.2">
      <c r="B70" s="17">
        <v>59</v>
      </c>
      <c r="C70" s="18" t="s">
        <v>215</v>
      </c>
      <c r="D70" s="18" t="s">
        <v>121</v>
      </c>
      <c r="E70" s="19"/>
      <c r="F70" s="20" t="s">
        <v>54</v>
      </c>
      <c r="G70" s="18" t="s">
        <v>246</v>
      </c>
      <c r="H70" s="23">
        <v>90402</v>
      </c>
      <c r="I70" s="18" t="s">
        <v>280</v>
      </c>
      <c r="J70" s="20" t="str">
        <f t="shared" si="4"/>
        <v>9</v>
      </c>
      <c r="K70" s="56">
        <v>22490</v>
      </c>
      <c r="L70" s="38">
        <f t="shared" ca="1" si="5"/>
        <v>40387</v>
      </c>
      <c r="M70" s="21">
        <f t="shared" ca="1" si="2"/>
        <v>49</v>
      </c>
      <c r="N70" s="48">
        <f t="shared" si="3"/>
        <v>7</v>
      </c>
      <c r="O70" s="24" t="s">
        <v>350</v>
      </c>
      <c r="P70" s="22"/>
      <c r="Q70" s="34" t="s">
        <v>352</v>
      </c>
      <c r="R70" s="34" t="s">
        <v>352</v>
      </c>
    </row>
    <row r="71" spans="2:19" x14ac:dyDescent="0.2">
      <c r="B71" s="17">
        <v>60</v>
      </c>
      <c r="C71" s="18" t="s">
        <v>197</v>
      </c>
      <c r="D71" s="18" t="s">
        <v>105</v>
      </c>
      <c r="E71" s="19"/>
      <c r="F71" s="20" t="s">
        <v>54</v>
      </c>
      <c r="G71" s="18" t="s">
        <v>256</v>
      </c>
      <c r="H71" s="23">
        <v>85570</v>
      </c>
      <c r="I71" s="18" t="s">
        <v>281</v>
      </c>
      <c r="J71" s="20" t="str">
        <f t="shared" si="4"/>
        <v>8</v>
      </c>
      <c r="K71" s="56">
        <v>22820</v>
      </c>
      <c r="L71" s="38">
        <f t="shared" ca="1" si="5"/>
        <v>40352</v>
      </c>
      <c r="M71" s="21">
        <f t="shared" ca="1" si="2"/>
        <v>48</v>
      </c>
      <c r="N71" s="48">
        <f t="shared" si="3"/>
        <v>6</v>
      </c>
      <c r="O71" s="24" t="s">
        <v>351</v>
      </c>
      <c r="P71" s="22"/>
      <c r="Q71" s="34" t="s">
        <v>352</v>
      </c>
      <c r="R71" s="34" t="s">
        <v>352</v>
      </c>
      <c r="S71" s="46"/>
    </row>
    <row r="72" spans="2:19" x14ac:dyDescent="0.2">
      <c r="B72" s="17">
        <v>61</v>
      </c>
      <c r="C72" s="18" t="s">
        <v>229</v>
      </c>
      <c r="D72" s="18" t="s">
        <v>140</v>
      </c>
      <c r="E72" s="19"/>
      <c r="F72" s="20" t="s">
        <v>54</v>
      </c>
      <c r="G72" s="18" t="s">
        <v>239</v>
      </c>
      <c r="H72" s="23">
        <v>97737</v>
      </c>
      <c r="I72" s="18" t="s">
        <v>251</v>
      </c>
      <c r="J72" s="20" t="str">
        <f t="shared" si="4"/>
        <v>9</v>
      </c>
      <c r="K72" s="56">
        <v>26095</v>
      </c>
      <c r="L72" s="38">
        <f t="shared" ca="1" si="5"/>
        <v>40340</v>
      </c>
      <c r="M72" s="21">
        <f t="shared" ca="1" si="2"/>
        <v>39</v>
      </c>
      <c r="N72" s="48">
        <f t="shared" si="3"/>
        <v>6</v>
      </c>
      <c r="O72" s="24" t="s">
        <v>351</v>
      </c>
      <c r="P72" s="22"/>
      <c r="Q72" s="34" t="s">
        <v>352</v>
      </c>
      <c r="R72" s="34" t="s">
        <v>352</v>
      </c>
    </row>
    <row r="73" spans="2:19" ht="15" customHeight="1" x14ac:dyDescent="0.2">
      <c r="B73" s="17">
        <v>62</v>
      </c>
      <c r="C73" s="18" t="s">
        <v>198</v>
      </c>
      <c r="D73" s="18" t="s">
        <v>84</v>
      </c>
      <c r="E73" s="19"/>
      <c r="F73" s="20" t="s">
        <v>56</v>
      </c>
      <c r="G73" s="18" t="s">
        <v>38</v>
      </c>
      <c r="H73" s="23" t="s">
        <v>342</v>
      </c>
      <c r="I73" s="18" t="s">
        <v>320</v>
      </c>
      <c r="J73" s="20" t="str">
        <f t="shared" si="4"/>
        <v>0</v>
      </c>
      <c r="K73" s="56">
        <v>25683</v>
      </c>
      <c r="L73" s="38">
        <f t="shared" ca="1" si="5"/>
        <v>40293</v>
      </c>
      <c r="M73" s="21">
        <f t="shared" ca="1" si="2"/>
        <v>40</v>
      </c>
      <c r="N73" s="48">
        <f t="shared" si="3"/>
        <v>4</v>
      </c>
      <c r="O73" s="24" t="s">
        <v>351</v>
      </c>
      <c r="P73" s="22"/>
      <c r="Q73" s="34" t="s">
        <v>352</v>
      </c>
      <c r="R73" s="34" t="s">
        <v>352</v>
      </c>
    </row>
    <row r="74" spans="2:19" ht="15" customHeight="1" x14ac:dyDescent="0.2">
      <c r="B74" s="17">
        <v>63</v>
      </c>
      <c r="C74" s="18" t="s">
        <v>228</v>
      </c>
      <c r="D74" s="18" t="s">
        <v>85</v>
      </c>
      <c r="E74" s="19"/>
      <c r="F74" s="20" t="s">
        <v>54</v>
      </c>
      <c r="G74" s="18" t="s">
        <v>288</v>
      </c>
      <c r="H74" s="23">
        <v>34589</v>
      </c>
      <c r="I74" s="18" t="s">
        <v>10</v>
      </c>
      <c r="J74" s="20" t="str">
        <f t="shared" si="4"/>
        <v>3</v>
      </c>
      <c r="K74" s="56">
        <v>24703</v>
      </c>
      <c r="L74" s="38">
        <f t="shared" ca="1" si="5"/>
        <v>40409</v>
      </c>
      <c r="M74" s="21">
        <f t="shared" ca="1" si="2"/>
        <v>43</v>
      </c>
      <c r="N74" s="48">
        <f t="shared" si="3"/>
        <v>8</v>
      </c>
      <c r="O74" s="24" t="s">
        <v>351</v>
      </c>
      <c r="P74" s="22"/>
      <c r="Q74" s="34"/>
      <c r="R74" s="34" t="s">
        <v>352</v>
      </c>
    </row>
    <row r="75" spans="2:19" ht="15" customHeight="1" x14ac:dyDescent="0.2">
      <c r="B75" s="17">
        <v>64</v>
      </c>
      <c r="C75" s="18" t="s">
        <v>165</v>
      </c>
      <c r="D75" s="18" t="s">
        <v>121</v>
      </c>
      <c r="E75" s="19" t="s">
        <v>55</v>
      </c>
      <c r="F75" s="20" t="s">
        <v>54</v>
      </c>
      <c r="G75" s="18" t="s">
        <v>248</v>
      </c>
      <c r="H75" s="23" t="s">
        <v>343</v>
      </c>
      <c r="I75" s="18" t="s">
        <v>315</v>
      </c>
      <c r="J75" s="20" t="str">
        <f t="shared" si="4"/>
        <v>0</v>
      </c>
      <c r="K75" s="56">
        <v>25605</v>
      </c>
      <c r="L75" s="38">
        <f t="shared" ca="1" si="5"/>
        <v>40215</v>
      </c>
      <c r="M75" s="21">
        <f t="shared" ca="1" si="2"/>
        <v>40</v>
      </c>
      <c r="N75" s="48">
        <f t="shared" si="3"/>
        <v>2</v>
      </c>
      <c r="O75" s="24" t="s">
        <v>350</v>
      </c>
      <c r="P75" s="22"/>
      <c r="Q75" s="34" t="s">
        <v>352</v>
      </c>
      <c r="R75" s="34" t="s">
        <v>352</v>
      </c>
    </row>
    <row r="76" spans="2:19" ht="15" customHeight="1" x14ac:dyDescent="0.2">
      <c r="B76" s="17">
        <v>65</v>
      </c>
      <c r="C76" s="18" t="s">
        <v>155</v>
      </c>
      <c r="D76" s="18" t="s">
        <v>116</v>
      </c>
      <c r="E76" s="19"/>
      <c r="F76" s="20" t="s">
        <v>54</v>
      </c>
      <c r="G76" s="18" t="s">
        <v>0</v>
      </c>
      <c r="H76" s="23">
        <v>10969</v>
      </c>
      <c r="I76" s="18" t="s">
        <v>279</v>
      </c>
      <c r="J76" s="20" t="str">
        <f t="shared" ref="J76:J105" si="6">LEFT(H76,1)</f>
        <v>1</v>
      </c>
      <c r="K76" s="56">
        <v>23142</v>
      </c>
      <c r="L76" s="38">
        <f t="shared" ref="L76:L105" ca="1" si="7">DATE(YEAR($C$2),MONTH(K76),DAY(K76))</f>
        <v>40309</v>
      </c>
      <c r="M76" s="21">
        <f t="shared" ca="1" si="2"/>
        <v>47</v>
      </c>
      <c r="N76" s="48">
        <f t="shared" si="3"/>
        <v>5</v>
      </c>
      <c r="O76" s="24" t="s">
        <v>351</v>
      </c>
      <c r="P76" s="22"/>
      <c r="Q76" s="34" t="s">
        <v>352</v>
      </c>
      <c r="R76" s="34" t="s">
        <v>352</v>
      </c>
    </row>
    <row r="77" spans="2:19" ht="15" customHeight="1" x14ac:dyDescent="0.2">
      <c r="B77" s="17">
        <v>66</v>
      </c>
      <c r="C77" s="18" t="s">
        <v>220</v>
      </c>
      <c r="D77" s="18" t="s">
        <v>76</v>
      </c>
      <c r="E77" s="19"/>
      <c r="F77" s="20" t="s">
        <v>54</v>
      </c>
      <c r="G77" s="18" t="s">
        <v>65</v>
      </c>
      <c r="H77" s="23" t="s">
        <v>344</v>
      </c>
      <c r="I77" s="18" t="s">
        <v>323</v>
      </c>
      <c r="J77" s="20" t="str">
        <f t="shared" si="6"/>
        <v>0</v>
      </c>
      <c r="K77" s="56">
        <v>26228</v>
      </c>
      <c r="L77" s="38">
        <f t="shared" ca="1" si="7"/>
        <v>40473</v>
      </c>
      <c r="M77" s="21">
        <f t="shared" ref="M77:M105" ca="1" si="8">DATEDIF(K77,$C$2,"y")</f>
        <v>38</v>
      </c>
      <c r="N77" s="48">
        <f t="shared" ref="N77:N105" si="9">MONTH(K77)</f>
        <v>10</v>
      </c>
      <c r="O77" s="24" t="s">
        <v>351</v>
      </c>
      <c r="P77" s="22"/>
      <c r="Q77" s="34"/>
      <c r="R77" s="34" t="s">
        <v>352</v>
      </c>
    </row>
    <row r="78" spans="2:19" ht="15" customHeight="1" x14ac:dyDescent="0.2">
      <c r="B78" s="17">
        <v>67</v>
      </c>
      <c r="C78" s="18" t="s">
        <v>166</v>
      </c>
      <c r="D78" s="18" t="s">
        <v>83</v>
      </c>
      <c r="E78" s="19"/>
      <c r="F78" s="20" t="s">
        <v>54</v>
      </c>
      <c r="G78" s="18" t="s">
        <v>261</v>
      </c>
      <c r="H78" s="23">
        <v>34117</v>
      </c>
      <c r="I78" s="18" t="s">
        <v>10</v>
      </c>
      <c r="J78" s="20" t="str">
        <f t="shared" si="6"/>
        <v>3</v>
      </c>
      <c r="K78" s="56">
        <v>24942</v>
      </c>
      <c r="L78" s="38">
        <f t="shared" ca="1" si="7"/>
        <v>40282</v>
      </c>
      <c r="M78" s="21">
        <f t="shared" ca="1" si="8"/>
        <v>42</v>
      </c>
      <c r="N78" s="48">
        <f t="shared" si="9"/>
        <v>4</v>
      </c>
      <c r="O78" s="24" t="s">
        <v>350</v>
      </c>
      <c r="P78" s="22"/>
      <c r="Q78" s="34" t="s">
        <v>352</v>
      </c>
      <c r="R78" s="34" t="s">
        <v>352</v>
      </c>
    </row>
    <row r="79" spans="2:19" ht="15" customHeight="1" x14ac:dyDescent="0.2">
      <c r="B79" s="17">
        <v>68</v>
      </c>
      <c r="C79" s="18" t="s">
        <v>225</v>
      </c>
      <c r="D79" s="18" t="s">
        <v>118</v>
      </c>
      <c r="E79" s="19"/>
      <c r="F79" s="20" t="s">
        <v>54</v>
      </c>
      <c r="G79" s="18" t="s">
        <v>14</v>
      </c>
      <c r="H79" s="23">
        <v>49214</v>
      </c>
      <c r="I79" s="18" t="s">
        <v>270</v>
      </c>
      <c r="J79" s="20" t="str">
        <f t="shared" si="6"/>
        <v>4</v>
      </c>
      <c r="K79" s="56">
        <v>25216</v>
      </c>
      <c r="L79" s="38">
        <f t="shared" ca="1" si="7"/>
        <v>40191</v>
      </c>
      <c r="M79" s="21">
        <f t="shared" ca="1" si="8"/>
        <v>41</v>
      </c>
      <c r="N79" s="48">
        <f t="shared" si="9"/>
        <v>1</v>
      </c>
      <c r="O79" s="24" t="s">
        <v>351</v>
      </c>
      <c r="P79" s="22"/>
      <c r="Q79" s="34" t="s">
        <v>352</v>
      </c>
      <c r="R79" s="34" t="s">
        <v>352</v>
      </c>
    </row>
    <row r="80" spans="2:19" ht="15" customHeight="1" x14ac:dyDescent="0.2">
      <c r="B80" s="17">
        <v>69</v>
      </c>
      <c r="C80" s="18" t="s">
        <v>144</v>
      </c>
      <c r="D80" s="18" t="s">
        <v>77</v>
      </c>
      <c r="E80" s="19"/>
      <c r="F80" s="20" t="s">
        <v>54</v>
      </c>
      <c r="G80" s="18" t="s">
        <v>44</v>
      </c>
      <c r="H80" s="23">
        <v>30159</v>
      </c>
      <c r="I80" s="18" t="s">
        <v>43</v>
      </c>
      <c r="J80" s="20" t="str">
        <f t="shared" si="6"/>
        <v>3</v>
      </c>
      <c r="K80" s="56">
        <v>26105</v>
      </c>
      <c r="L80" s="38">
        <f t="shared" ca="1" si="7"/>
        <v>40350</v>
      </c>
      <c r="M80" s="21">
        <f t="shared" ca="1" si="8"/>
        <v>39</v>
      </c>
      <c r="N80" s="48">
        <f t="shared" si="9"/>
        <v>6</v>
      </c>
      <c r="O80" s="24" t="s">
        <v>350</v>
      </c>
      <c r="P80" s="22"/>
      <c r="Q80" s="34" t="s">
        <v>352</v>
      </c>
      <c r="R80" s="34" t="s">
        <v>352</v>
      </c>
    </row>
    <row r="81" spans="2:19" ht="15" customHeight="1" x14ac:dyDescent="0.2">
      <c r="B81" s="17">
        <v>70</v>
      </c>
      <c r="C81" s="18" t="s">
        <v>182</v>
      </c>
      <c r="D81" s="18" t="s">
        <v>138</v>
      </c>
      <c r="E81" s="19"/>
      <c r="F81" s="20" t="s">
        <v>56</v>
      </c>
      <c r="G81" s="18" t="s">
        <v>246</v>
      </c>
      <c r="H81" s="23" t="s">
        <v>345</v>
      </c>
      <c r="I81" s="18" t="s">
        <v>52</v>
      </c>
      <c r="J81" s="20" t="str">
        <f t="shared" si="6"/>
        <v>0</v>
      </c>
      <c r="K81" s="56">
        <v>18414</v>
      </c>
      <c r="L81" s="38">
        <f t="shared" ca="1" si="7"/>
        <v>40329</v>
      </c>
      <c r="M81" s="21">
        <f t="shared" ca="1" si="8"/>
        <v>60</v>
      </c>
      <c r="N81" s="48">
        <f t="shared" si="9"/>
        <v>5</v>
      </c>
      <c r="O81" s="24" t="s">
        <v>350</v>
      </c>
      <c r="P81" s="22"/>
      <c r="Q81" s="34" t="s">
        <v>352</v>
      </c>
      <c r="R81" s="34" t="s">
        <v>352</v>
      </c>
    </row>
    <row r="82" spans="2:19" ht="15" customHeight="1" x14ac:dyDescent="0.2">
      <c r="B82" s="17">
        <v>71</v>
      </c>
      <c r="C82" s="18" t="s">
        <v>221</v>
      </c>
      <c r="D82" s="18" t="s">
        <v>81</v>
      </c>
      <c r="E82" s="19"/>
      <c r="F82" s="20" t="s">
        <v>54</v>
      </c>
      <c r="G82" s="18" t="s">
        <v>46</v>
      </c>
      <c r="H82" s="23">
        <v>12163</v>
      </c>
      <c r="I82" s="18" t="s">
        <v>279</v>
      </c>
      <c r="J82" s="20" t="str">
        <f t="shared" si="6"/>
        <v>1</v>
      </c>
      <c r="K82" s="56">
        <v>26691</v>
      </c>
      <c r="L82" s="38">
        <f t="shared" ca="1" si="7"/>
        <v>40205</v>
      </c>
      <c r="M82" s="21">
        <f t="shared" ca="1" si="8"/>
        <v>37</v>
      </c>
      <c r="N82" s="48">
        <f t="shared" si="9"/>
        <v>1</v>
      </c>
      <c r="O82" s="24" t="s">
        <v>351</v>
      </c>
      <c r="P82" s="22"/>
      <c r="Q82" s="34" t="s">
        <v>352</v>
      </c>
      <c r="R82" s="34" t="s">
        <v>352</v>
      </c>
    </row>
    <row r="83" spans="2:19" ht="15" customHeight="1" x14ac:dyDescent="0.2">
      <c r="B83" s="17">
        <v>72</v>
      </c>
      <c r="C83" s="18" t="s">
        <v>183</v>
      </c>
      <c r="D83" s="18" t="s">
        <v>70</v>
      </c>
      <c r="E83" s="19" t="s">
        <v>55</v>
      </c>
      <c r="F83" s="20" t="s">
        <v>54</v>
      </c>
      <c r="G83" s="18" t="s">
        <v>49</v>
      </c>
      <c r="H83" s="23">
        <v>49074</v>
      </c>
      <c r="I83" s="18" t="s">
        <v>297</v>
      </c>
      <c r="J83" s="20" t="str">
        <f t="shared" si="6"/>
        <v>4</v>
      </c>
      <c r="K83" s="56">
        <v>18765</v>
      </c>
      <c r="L83" s="38">
        <f t="shared" ca="1" si="7"/>
        <v>40315</v>
      </c>
      <c r="M83" s="21">
        <f t="shared" ca="1" si="8"/>
        <v>59</v>
      </c>
      <c r="N83" s="48">
        <f t="shared" si="9"/>
        <v>5</v>
      </c>
      <c r="O83" s="24" t="s">
        <v>350</v>
      </c>
      <c r="P83" s="22"/>
      <c r="Q83" s="34" t="s">
        <v>352</v>
      </c>
      <c r="R83" s="34" t="s">
        <v>352</v>
      </c>
    </row>
    <row r="84" spans="2:19" x14ac:dyDescent="0.2">
      <c r="B84" s="17">
        <v>73</v>
      </c>
      <c r="C84" s="18" t="s">
        <v>168</v>
      </c>
      <c r="D84" s="18" t="s">
        <v>102</v>
      </c>
      <c r="E84" s="19"/>
      <c r="F84" s="20" t="s">
        <v>56</v>
      </c>
      <c r="G84" s="18" t="s">
        <v>6</v>
      </c>
      <c r="H84" s="23">
        <v>81801</v>
      </c>
      <c r="I84" s="18" t="s">
        <v>242</v>
      </c>
      <c r="J84" s="20" t="str">
        <f t="shared" si="6"/>
        <v>8</v>
      </c>
      <c r="K84" s="56">
        <v>18463</v>
      </c>
      <c r="L84" s="38">
        <f t="shared" ca="1" si="7"/>
        <v>40378</v>
      </c>
      <c r="M84" s="21">
        <f t="shared" ca="1" si="8"/>
        <v>60</v>
      </c>
      <c r="N84" s="48">
        <f t="shared" si="9"/>
        <v>7</v>
      </c>
      <c r="O84" s="24" t="s">
        <v>351</v>
      </c>
      <c r="P84" s="22"/>
      <c r="Q84" s="34" t="s">
        <v>352</v>
      </c>
      <c r="R84" s="34" t="s">
        <v>352</v>
      </c>
      <c r="S84" s="46"/>
    </row>
    <row r="85" spans="2:19" ht="15" customHeight="1" x14ac:dyDescent="0.2">
      <c r="B85" s="17">
        <v>74</v>
      </c>
      <c r="C85" s="18" t="s">
        <v>167</v>
      </c>
      <c r="D85" s="18" t="s">
        <v>111</v>
      </c>
      <c r="E85" s="19"/>
      <c r="F85" s="20" t="s">
        <v>54</v>
      </c>
      <c r="G85" s="18" t="s">
        <v>268</v>
      </c>
      <c r="H85" s="23">
        <v>48147</v>
      </c>
      <c r="I85" s="18" t="s">
        <v>1</v>
      </c>
      <c r="J85" s="20" t="str">
        <f t="shared" si="6"/>
        <v>4</v>
      </c>
      <c r="K85" s="56">
        <v>20263</v>
      </c>
      <c r="L85" s="38">
        <f t="shared" ca="1" si="7"/>
        <v>40352</v>
      </c>
      <c r="M85" s="21">
        <f t="shared" ca="1" si="8"/>
        <v>55</v>
      </c>
      <c r="N85" s="48">
        <f t="shared" si="9"/>
        <v>6</v>
      </c>
      <c r="O85" s="24" t="s">
        <v>351</v>
      </c>
      <c r="P85" s="22"/>
      <c r="Q85" s="34" t="s">
        <v>352</v>
      </c>
      <c r="R85" s="34" t="s">
        <v>352</v>
      </c>
    </row>
    <row r="86" spans="2:19" x14ac:dyDescent="0.2">
      <c r="B86" s="17">
        <v>75</v>
      </c>
      <c r="C86" s="18" t="s">
        <v>184</v>
      </c>
      <c r="D86" s="18" t="s">
        <v>69</v>
      </c>
      <c r="E86" s="19"/>
      <c r="F86" s="20" t="s">
        <v>56</v>
      </c>
      <c r="G86" s="18" t="s">
        <v>304</v>
      </c>
      <c r="H86" s="23">
        <v>88419</v>
      </c>
      <c r="I86" s="18" t="s">
        <v>39</v>
      </c>
      <c r="J86" s="20" t="str">
        <f t="shared" si="6"/>
        <v>8</v>
      </c>
      <c r="K86" s="56">
        <v>16668</v>
      </c>
      <c r="L86" s="38">
        <f t="shared" ca="1" si="7"/>
        <v>40409</v>
      </c>
      <c r="M86" s="21">
        <f t="shared" ca="1" si="8"/>
        <v>65</v>
      </c>
      <c r="N86" s="48">
        <f t="shared" si="9"/>
        <v>8</v>
      </c>
      <c r="O86" s="24" t="s">
        <v>351</v>
      </c>
      <c r="P86" s="22"/>
      <c r="Q86" s="34"/>
      <c r="R86" s="34" t="s">
        <v>352</v>
      </c>
      <c r="S86" s="46"/>
    </row>
    <row r="87" spans="2:19" ht="15" customHeight="1" x14ac:dyDescent="0.2">
      <c r="B87" s="17">
        <v>76</v>
      </c>
      <c r="C87" s="18" t="s">
        <v>216</v>
      </c>
      <c r="D87" s="18" t="s">
        <v>103</v>
      </c>
      <c r="E87" s="19" t="s">
        <v>55</v>
      </c>
      <c r="F87" s="20" t="s">
        <v>56</v>
      </c>
      <c r="G87" s="18" t="s">
        <v>298</v>
      </c>
      <c r="H87" s="23">
        <v>26603</v>
      </c>
      <c r="I87" s="18" t="s">
        <v>7</v>
      </c>
      <c r="J87" s="20" t="str">
        <f t="shared" si="6"/>
        <v>2</v>
      </c>
      <c r="K87" s="56">
        <v>25167</v>
      </c>
      <c r="L87" s="38">
        <f t="shared" ca="1" si="7"/>
        <v>40507</v>
      </c>
      <c r="M87" s="21">
        <f t="shared" ca="1" si="8"/>
        <v>41</v>
      </c>
      <c r="N87" s="48">
        <f t="shared" si="9"/>
        <v>11</v>
      </c>
      <c r="O87" s="24" t="s">
        <v>351</v>
      </c>
      <c r="P87" s="22"/>
      <c r="Q87" s="34"/>
      <c r="R87" s="34" t="s">
        <v>352</v>
      </c>
    </row>
    <row r="88" spans="2:19" ht="15" customHeight="1" x14ac:dyDescent="0.2">
      <c r="B88" s="17">
        <v>77</v>
      </c>
      <c r="C88" s="18" t="s">
        <v>185</v>
      </c>
      <c r="D88" s="18" t="s">
        <v>99</v>
      </c>
      <c r="E88" s="19"/>
      <c r="F88" s="20" t="s">
        <v>54</v>
      </c>
      <c r="G88" s="18" t="s">
        <v>9</v>
      </c>
      <c r="H88" s="23" t="s">
        <v>346</v>
      </c>
      <c r="I88" s="18" t="s">
        <v>324</v>
      </c>
      <c r="J88" s="20" t="str">
        <f t="shared" si="6"/>
        <v>0</v>
      </c>
      <c r="K88" s="56">
        <v>19038</v>
      </c>
      <c r="L88" s="38">
        <f t="shared" ca="1" si="7"/>
        <v>40223</v>
      </c>
      <c r="M88" s="21">
        <f t="shared" ca="1" si="8"/>
        <v>58</v>
      </c>
      <c r="N88" s="48">
        <f t="shared" si="9"/>
        <v>2</v>
      </c>
      <c r="O88" s="24" t="s">
        <v>350</v>
      </c>
      <c r="P88" s="22"/>
      <c r="Q88" s="34" t="s">
        <v>352</v>
      </c>
      <c r="R88" s="34" t="s">
        <v>352</v>
      </c>
    </row>
    <row r="89" spans="2:19" x14ac:dyDescent="0.2">
      <c r="B89" s="17">
        <v>78</v>
      </c>
      <c r="C89" s="18" t="s">
        <v>222</v>
      </c>
      <c r="D89" s="18" t="s">
        <v>119</v>
      </c>
      <c r="E89" s="19"/>
      <c r="F89" s="20" t="s">
        <v>54</v>
      </c>
      <c r="G89" s="18" t="s">
        <v>296</v>
      </c>
      <c r="H89" s="23">
        <v>80608</v>
      </c>
      <c r="I89" s="18" t="s">
        <v>242</v>
      </c>
      <c r="J89" s="20" t="str">
        <f t="shared" si="6"/>
        <v>8</v>
      </c>
      <c r="K89" s="56">
        <v>18911</v>
      </c>
      <c r="L89" s="38">
        <f t="shared" ca="1" si="7"/>
        <v>40461</v>
      </c>
      <c r="M89" s="21">
        <f t="shared" ca="1" si="8"/>
        <v>58</v>
      </c>
      <c r="N89" s="48">
        <f t="shared" si="9"/>
        <v>10</v>
      </c>
      <c r="O89" s="24" t="s">
        <v>350</v>
      </c>
      <c r="P89" s="22"/>
      <c r="Q89" s="34"/>
      <c r="R89" s="34" t="s">
        <v>352</v>
      </c>
    </row>
    <row r="90" spans="2:19" ht="15" customHeight="1" x14ac:dyDescent="0.2">
      <c r="B90" s="17">
        <v>79</v>
      </c>
      <c r="C90" s="18" t="s">
        <v>210</v>
      </c>
      <c r="D90" s="18" t="s">
        <v>130</v>
      </c>
      <c r="E90" s="19" t="s">
        <v>55</v>
      </c>
      <c r="F90" s="20" t="s">
        <v>56</v>
      </c>
      <c r="G90" s="18" t="s">
        <v>35</v>
      </c>
      <c r="H90" s="23">
        <v>49152</v>
      </c>
      <c r="I90" s="18" t="s">
        <v>294</v>
      </c>
      <c r="J90" s="20" t="str">
        <f t="shared" si="6"/>
        <v>4</v>
      </c>
      <c r="K90" s="56">
        <v>19997</v>
      </c>
      <c r="L90" s="38">
        <f t="shared" ca="1" si="7"/>
        <v>40451</v>
      </c>
      <c r="M90" s="21">
        <f t="shared" ca="1" si="8"/>
        <v>55</v>
      </c>
      <c r="N90" s="48">
        <f t="shared" si="9"/>
        <v>9</v>
      </c>
      <c r="O90" s="24" t="s">
        <v>351</v>
      </c>
      <c r="P90" s="22"/>
      <c r="Q90" s="34"/>
      <c r="R90" s="34" t="s">
        <v>352</v>
      </c>
    </row>
    <row r="91" spans="2:19" ht="15" customHeight="1" x14ac:dyDescent="0.2">
      <c r="B91" s="17">
        <v>80</v>
      </c>
      <c r="C91" s="18" t="s">
        <v>199</v>
      </c>
      <c r="D91" s="18" t="s">
        <v>107</v>
      </c>
      <c r="E91" s="19"/>
      <c r="F91" s="20" t="s">
        <v>56</v>
      </c>
      <c r="G91" s="18" t="s">
        <v>284</v>
      </c>
      <c r="H91" s="23">
        <v>48143</v>
      </c>
      <c r="I91" s="18" t="s">
        <v>1</v>
      </c>
      <c r="J91" s="20" t="str">
        <f t="shared" si="6"/>
        <v>4</v>
      </c>
      <c r="K91" s="56">
        <v>27536</v>
      </c>
      <c r="L91" s="38">
        <f t="shared" ca="1" si="7"/>
        <v>40320</v>
      </c>
      <c r="M91" s="21">
        <f t="shared" ca="1" si="8"/>
        <v>35</v>
      </c>
      <c r="N91" s="48">
        <f t="shared" si="9"/>
        <v>5</v>
      </c>
      <c r="O91" s="24" t="s">
        <v>350</v>
      </c>
      <c r="P91" s="22"/>
      <c r="Q91" s="34" t="s">
        <v>352</v>
      </c>
      <c r="R91" s="34" t="s">
        <v>352</v>
      </c>
    </row>
    <row r="92" spans="2:19" ht="15" customHeight="1" x14ac:dyDescent="0.2">
      <c r="B92" s="17">
        <v>81</v>
      </c>
      <c r="C92" s="18" t="s">
        <v>200</v>
      </c>
      <c r="D92" s="18" t="s">
        <v>117</v>
      </c>
      <c r="E92" s="19"/>
      <c r="F92" s="20" t="s">
        <v>56</v>
      </c>
      <c r="G92" s="18" t="s">
        <v>239</v>
      </c>
      <c r="H92" s="23" t="s">
        <v>347</v>
      </c>
      <c r="I92" s="18" t="s">
        <v>316</v>
      </c>
      <c r="J92" s="20" t="str">
        <f t="shared" si="6"/>
        <v>0</v>
      </c>
      <c r="K92" s="56">
        <v>27759</v>
      </c>
      <c r="L92" s="38">
        <f t="shared" ca="1" si="7"/>
        <v>40543</v>
      </c>
      <c r="M92" s="21">
        <f t="shared" ca="1" si="8"/>
        <v>34</v>
      </c>
      <c r="N92" s="48">
        <f t="shared" si="9"/>
        <v>12</v>
      </c>
      <c r="O92" s="24" t="s">
        <v>350</v>
      </c>
      <c r="P92" s="22"/>
      <c r="Q92" s="34"/>
      <c r="R92" s="34" t="s">
        <v>352</v>
      </c>
    </row>
    <row r="93" spans="2:19" x14ac:dyDescent="0.2">
      <c r="B93" s="17">
        <v>82</v>
      </c>
      <c r="C93" s="18" t="s">
        <v>201</v>
      </c>
      <c r="D93" s="18" t="s">
        <v>124</v>
      </c>
      <c r="E93" s="19"/>
      <c r="F93" s="20" t="s">
        <v>54</v>
      </c>
      <c r="G93" s="18" t="s">
        <v>305</v>
      </c>
      <c r="H93" s="23">
        <v>93133</v>
      </c>
      <c r="I93" s="18" t="s">
        <v>289</v>
      </c>
      <c r="J93" s="20" t="str">
        <f t="shared" si="6"/>
        <v>9</v>
      </c>
      <c r="K93" s="56">
        <v>17440</v>
      </c>
      <c r="L93" s="38">
        <f t="shared" ca="1" si="7"/>
        <v>40451</v>
      </c>
      <c r="M93" s="21">
        <f t="shared" ca="1" si="8"/>
        <v>62</v>
      </c>
      <c r="N93" s="48">
        <f t="shared" si="9"/>
        <v>9</v>
      </c>
      <c r="O93" s="24" t="s">
        <v>351</v>
      </c>
      <c r="P93" s="22"/>
      <c r="Q93" s="34"/>
      <c r="R93" s="34" t="s">
        <v>352</v>
      </c>
      <c r="S93" s="46"/>
    </row>
    <row r="94" spans="2:19" x14ac:dyDescent="0.2">
      <c r="B94" s="17">
        <v>83</v>
      </c>
      <c r="C94" s="18" t="s">
        <v>169</v>
      </c>
      <c r="D94" s="18" t="s">
        <v>87</v>
      </c>
      <c r="E94" s="19"/>
      <c r="F94" s="20" t="s">
        <v>56</v>
      </c>
      <c r="G94" s="18" t="s">
        <v>14</v>
      </c>
      <c r="H94" s="23">
        <v>79713</v>
      </c>
      <c r="I94" s="18" t="s">
        <v>283</v>
      </c>
      <c r="J94" s="20" t="str">
        <f t="shared" si="6"/>
        <v>7</v>
      </c>
      <c r="K94" s="56">
        <v>21012</v>
      </c>
      <c r="L94" s="38">
        <f t="shared" ca="1" si="7"/>
        <v>40370</v>
      </c>
      <c r="M94" s="21">
        <f t="shared" ca="1" si="8"/>
        <v>53</v>
      </c>
      <c r="N94" s="48">
        <f t="shared" si="9"/>
        <v>7</v>
      </c>
      <c r="O94" s="24" t="s">
        <v>350</v>
      </c>
      <c r="P94" s="22"/>
      <c r="Q94" s="34" t="s">
        <v>352</v>
      </c>
      <c r="R94" s="34" t="s">
        <v>352</v>
      </c>
      <c r="S94" s="46"/>
    </row>
    <row r="95" spans="2:19" ht="15" customHeight="1" x14ac:dyDescent="0.2">
      <c r="B95" s="17">
        <v>84</v>
      </c>
      <c r="C95" s="18" t="s">
        <v>202</v>
      </c>
      <c r="D95" s="18" t="s">
        <v>105</v>
      </c>
      <c r="E95" s="19"/>
      <c r="F95" s="20" t="s">
        <v>54</v>
      </c>
      <c r="G95" s="18" t="s">
        <v>254</v>
      </c>
      <c r="H95" s="23" t="s">
        <v>348</v>
      </c>
      <c r="I95" s="18" t="s">
        <v>299</v>
      </c>
      <c r="J95" s="20" t="str">
        <f t="shared" si="6"/>
        <v>0</v>
      </c>
      <c r="K95" s="56">
        <v>23034</v>
      </c>
      <c r="L95" s="38">
        <f t="shared" ca="1" si="7"/>
        <v>40201</v>
      </c>
      <c r="M95" s="21">
        <f t="shared" ca="1" si="8"/>
        <v>47</v>
      </c>
      <c r="N95" s="48">
        <f t="shared" si="9"/>
        <v>1</v>
      </c>
      <c r="O95" s="24" t="s">
        <v>351</v>
      </c>
      <c r="P95" s="22"/>
      <c r="Q95" s="34" t="s">
        <v>352</v>
      </c>
      <c r="R95" s="34" t="s">
        <v>352</v>
      </c>
    </row>
    <row r="96" spans="2:19" ht="15" customHeight="1" x14ac:dyDescent="0.2">
      <c r="B96" s="17">
        <v>85</v>
      </c>
      <c r="C96" s="18" t="s">
        <v>203</v>
      </c>
      <c r="D96" s="18" t="s">
        <v>124</v>
      </c>
      <c r="E96" s="19"/>
      <c r="F96" s="20" t="s">
        <v>54</v>
      </c>
      <c r="G96" s="18" t="s">
        <v>26</v>
      </c>
      <c r="H96" s="23">
        <v>48607</v>
      </c>
      <c r="I96" s="18" t="s">
        <v>47</v>
      </c>
      <c r="J96" s="20" t="str">
        <f t="shared" si="6"/>
        <v>4</v>
      </c>
      <c r="K96" s="56">
        <v>26631</v>
      </c>
      <c r="L96" s="38">
        <f t="shared" ca="1" si="7"/>
        <v>40510</v>
      </c>
      <c r="M96" s="21">
        <f t="shared" ca="1" si="8"/>
        <v>37</v>
      </c>
      <c r="N96" s="48">
        <f t="shared" si="9"/>
        <v>11</v>
      </c>
      <c r="O96" s="24" t="s">
        <v>350</v>
      </c>
      <c r="P96" s="22"/>
      <c r="Q96" s="34"/>
      <c r="R96" s="34" t="s">
        <v>352</v>
      </c>
    </row>
    <row r="97" spans="2:19" x14ac:dyDescent="0.2">
      <c r="B97" s="17">
        <v>86</v>
      </c>
      <c r="C97" s="18" t="s">
        <v>217</v>
      </c>
      <c r="D97" s="18" t="s">
        <v>80</v>
      </c>
      <c r="E97" s="19"/>
      <c r="F97" s="20" t="s">
        <v>54</v>
      </c>
      <c r="G97" s="18" t="s">
        <v>29</v>
      </c>
      <c r="H97" s="23">
        <v>94051</v>
      </c>
      <c r="I97" s="18" t="s">
        <v>8</v>
      </c>
      <c r="J97" s="20" t="str">
        <f t="shared" si="6"/>
        <v>9</v>
      </c>
      <c r="K97" s="56">
        <v>23603</v>
      </c>
      <c r="L97" s="38">
        <f t="shared" ca="1" si="7"/>
        <v>40404</v>
      </c>
      <c r="M97" s="21">
        <f t="shared" ca="1" si="8"/>
        <v>46</v>
      </c>
      <c r="N97" s="48">
        <f t="shared" si="9"/>
        <v>8</v>
      </c>
      <c r="O97" s="24" t="s">
        <v>351</v>
      </c>
      <c r="P97" s="22"/>
      <c r="Q97" s="34"/>
      <c r="R97" s="34" t="s">
        <v>352</v>
      </c>
      <c r="S97" s="46"/>
    </row>
    <row r="98" spans="2:19" ht="15" customHeight="1" x14ac:dyDescent="0.2">
      <c r="B98" s="17">
        <v>87</v>
      </c>
      <c r="C98" s="18" t="s">
        <v>335</v>
      </c>
      <c r="D98" s="18" t="s">
        <v>117</v>
      </c>
      <c r="E98" s="19"/>
      <c r="F98" s="20" t="s">
        <v>56</v>
      </c>
      <c r="G98" s="18" t="s">
        <v>300</v>
      </c>
      <c r="H98" s="23">
        <v>59846</v>
      </c>
      <c r="I98" s="18" t="s">
        <v>260</v>
      </c>
      <c r="J98" s="20" t="str">
        <f t="shared" si="6"/>
        <v>5</v>
      </c>
      <c r="K98" s="56">
        <v>24343</v>
      </c>
      <c r="L98" s="38">
        <f t="shared" ca="1" si="7"/>
        <v>40414</v>
      </c>
      <c r="M98" s="21">
        <f t="shared" ca="1" si="8"/>
        <v>44</v>
      </c>
      <c r="N98" s="48">
        <f t="shared" si="9"/>
        <v>8</v>
      </c>
      <c r="O98" s="24" t="s">
        <v>350</v>
      </c>
      <c r="P98" s="22"/>
      <c r="Q98" s="34"/>
      <c r="R98" s="34" t="s">
        <v>352</v>
      </c>
    </row>
    <row r="99" spans="2:19" ht="15" customHeight="1" x14ac:dyDescent="0.2">
      <c r="B99" s="17">
        <v>88</v>
      </c>
      <c r="C99" s="18" t="s">
        <v>227</v>
      </c>
      <c r="D99" s="18" t="s">
        <v>78</v>
      </c>
      <c r="E99" s="19" t="s">
        <v>55</v>
      </c>
      <c r="F99" s="20" t="s">
        <v>54</v>
      </c>
      <c r="G99" s="18" t="s">
        <v>33</v>
      </c>
      <c r="H99" s="23">
        <v>26122</v>
      </c>
      <c r="I99" s="18" t="s">
        <v>306</v>
      </c>
      <c r="J99" s="20" t="str">
        <f t="shared" si="6"/>
        <v>2</v>
      </c>
      <c r="K99" s="56">
        <v>20866</v>
      </c>
      <c r="L99" s="38">
        <f t="shared" ca="1" si="7"/>
        <v>40224</v>
      </c>
      <c r="M99" s="21">
        <f t="shared" ca="1" si="8"/>
        <v>53</v>
      </c>
      <c r="N99" s="48">
        <f t="shared" si="9"/>
        <v>2</v>
      </c>
      <c r="O99" s="24" t="s">
        <v>350</v>
      </c>
      <c r="P99" s="22"/>
      <c r="Q99" s="34" t="s">
        <v>352</v>
      </c>
      <c r="R99" s="34" t="s">
        <v>352</v>
      </c>
    </row>
    <row r="100" spans="2:19" ht="15" customHeight="1" x14ac:dyDescent="0.2">
      <c r="B100" s="17">
        <v>89</v>
      </c>
      <c r="C100" s="18" t="s">
        <v>156</v>
      </c>
      <c r="D100" s="18" t="s">
        <v>73</v>
      </c>
      <c r="E100" s="19"/>
      <c r="F100" s="20" t="s">
        <v>56</v>
      </c>
      <c r="G100" s="18" t="s">
        <v>286</v>
      </c>
      <c r="H100" s="23" t="s">
        <v>349</v>
      </c>
      <c r="I100" s="18" t="s">
        <v>52</v>
      </c>
      <c r="J100" s="20" t="str">
        <f t="shared" si="6"/>
        <v>0</v>
      </c>
      <c r="K100" s="56">
        <v>22459</v>
      </c>
      <c r="L100" s="38">
        <f t="shared" ca="1" si="7"/>
        <v>40356</v>
      </c>
      <c r="M100" s="21">
        <f t="shared" ca="1" si="8"/>
        <v>49</v>
      </c>
      <c r="N100" s="48">
        <f t="shared" si="9"/>
        <v>6</v>
      </c>
      <c r="O100" s="24" t="s">
        <v>350</v>
      </c>
      <c r="P100" s="22"/>
      <c r="Q100" s="34" t="s">
        <v>352</v>
      </c>
      <c r="R100" s="34" t="s">
        <v>352</v>
      </c>
    </row>
    <row r="101" spans="2:19" ht="15" customHeight="1" x14ac:dyDescent="0.2">
      <c r="B101" s="17">
        <v>90</v>
      </c>
      <c r="C101" s="18" t="s">
        <v>226</v>
      </c>
      <c r="D101" s="18" t="s">
        <v>135</v>
      </c>
      <c r="E101" s="19"/>
      <c r="F101" s="20" t="s">
        <v>54</v>
      </c>
      <c r="G101" s="18" t="s">
        <v>293</v>
      </c>
      <c r="H101" s="23">
        <v>58557</v>
      </c>
      <c r="I101" s="18" t="s">
        <v>255</v>
      </c>
      <c r="J101" s="20" t="str">
        <f t="shared" si="6"/>
        <v>5</v>
      </c>
      <c r="K101" s="56">
        <v>20394</v>
      </c>
      <c r="L101" s="38">
        <f t="shared" ca="1" si="7"/>
        <v>40483</v>
      </c>
      <c r="M101" s="21">
        <f t="shared" ca="1" si="8"/>
        <v>54</v>
      </c>
      <c r="N101" s="48">
        <f t="shared" si="9"/>
        <v>11</v>
      </c>
      <c r="O101" s="24" t="s">
        <v>351</v>
      </c>
      <c r="P101" s="22"/>
      <c r="Q101" s="34"/>
      <c r="R101" s="34" t="s">
        <v>352</v>
      </c>
    </row>
    <row r="102" spans="2:19" ht="15" customHeight="1" x14ac:dyDescent="0.2">
      <c r="B102" s="17">
        <v>91</v>
      </c>
      <c r="C102" s="18" t="s">
        <v>186</v>
      </c>
      <c r="D102" s="18" t="s">
        <v>122</v>
      </c>
      <c r="E102" s="19"/>
      <c r="F102" s="20" t="s">
        <v>56</v>
      </c>
      <c r="G102" s="18" t="s">
        <v>67</v>
      </c>
      <c r="H102" s="23">
        <v>41236</v>
      </c>
      <c r="I102" s="18" t="s">
        <v>12</v>
      </c>
      <c r="J102" s="20" t="str">
        <f t="shared" si="6"/>
        <v>4</v>
      </c>
      <c r="K102" s="56">
        <v>22566</v>
      </c>
      <c r="L102" s="38">
        <f t="shared" ca="1" si="7"/>
        <v>40463</v>
      </c>
      <c r="M102" s="21">
        <f t="shared" ca="1" si="8"/>
        <v>48</v>
      </c>
      <c r="N102" s="48">
        <f t="shared" si="9"/>
        <v>10</v>
      </c>
      <c r="O102" s="24" t="s">
        <v>351</v>
      </c>
      <c r="P102" s="22"/>
      <c r="Q102" s="34"/>
      <c r="R102" s="34" t="s">
        <v>352</v>
      </c>
    </row>
    <row r="103" spans="2:19" ht="15" customHeight="1" x14ac:dyDescent="0.2">
      <c r="B103" s="17">
        <v>92</v>
      </c>
      <c r="C103" s="18" t="s">
        <v>187</v>
      </c>
      <c r="D103" s="18" t="s">
        <v>139</v>
      </c>
      <c r="E103" s="19"/>
      <c r="F103" s="20" t="s">
        <v>56</v>
      </c>
      <c r="G103" s="18" t="s">
        <v>275</v>
      </c>
      <c r="H103" s="23">
        <v>48282</v>
      </c>
      <c r="I103" s="18" t="s">
        <v>37</v>
      </c>
      <c r="J103" s="20" t="str">
        <f t="shared" si="6"/>
        <v>4</v>
      </c>
      <c r="K103" s="56">
        <v>24545</v>
      </c>
      <c r="L103" s="38">
        <f t="shared" ca="1" si="7"/>
        <v>40251</v>
      </c>
      <c r="M103" s="21">
        <f t="shared" ca="1" si="8"/>
        <v>43</v>
      </c>
      <c r="N103" s="48">
        <f t="shared" si="9"/>
        <v>3</v>
      </c>
      <c r="O103" s="24" t="s">
        <v>351</v>
      </c>
      <c r="P103" s="22"/>
      <c r="Q103" s="34" t="s">
        <v>352</v>
      </c>
      <c r="R103" s="34" t="s">
        <v>352</v>
      </c>
    </row>
    <row r="104" spans="2:19" x14ac:dyDescent="0.2">
      <c r="B104" s="17">
        <v>93</v>
      </c>
      <c r="C104" s="18" t="s">
        <v>211</v>
      </c>
      <c r="D104" s="18" t="s">
        <v>114</v>
      </c>
      <c r="E104" s="19"/>
      <c r="F104" s="20" t="s">
        <v>56</v>
      </c>
      <c r="G104" s="18" t="s">
        <v>254</v>
      </c>
      <c r="H104" s="23">
        <v>78462</v>
      </c>
      <c r="I104" s="18" t="s">
        <v>23</v>
      </c>
      <c r="J104" s="20" t="str">
        <f t="shared" si="6"/>
        <v>7</v>
      </c>
      <c r="K104" s="56">
        <v>16250</v>
      </c>
      <c r="L104" s="38">
        <f t="shared" ca="1" si="7"/>
        <v>40356</v>
      </c>
      <c r="M104" s="21">
        <f t="shared" ca="1" si="8"/>
        <v>66</v>
      </c>
      <c r="N104" s="48">
        <f t="shared" si="9"/>
        <v>6</v>
      </c>
      <c r="O104" s="24" t="s">
        <v>350</v>
      </c>
      <c r="P104" s="22"/>
      <c r="Q104" s="34" t="s">
        <v>352</v>
      </c>
      <c r="R104" s="34" t="s">
        <v>352</v>
      </c>
      <c r="S104" s="46"/>
    </row>
    <row r="105" spans="2:19" x14ac:dyDescent="0.2">
      <c r="B105" s="17">
        <v>94</v>
      </c>
      <c r="C105" s="18" t="s">
        <v>212</v>
      </c>
      <c r="D105" s="18" t="s">
        <v>123</v>
      </c>
      <c r="E105" s="19" t="s">
        <v>62</v>
      </c>
      <c r="F105" s="20" t="s">
        <v>54</v>
      </c>
      <c r="G105" s="18" t="s">
        <v>22</v>
      </c>
      <c r="H105" s="23">
        <v>82010</v>
      </c>
      <c r="I105" s="18" t="s">
        <v>247</v>
      </c>
      <c r="J105" s="20" t="str">
        <f t="shared" si="6"/>
        <v>8</v>
      </c>
      <c r="K105" s="56">
        <v>22199</v>
      </c>
      <c r="L105" s="38">
        <f t="shared" ca="1" si="7"/>
        <v>40461</v>
      </c>
      <c r="M105" s="21">
        <f t="shared" ca="1" si="8"/>
        <v>49</v>
      </c>
      <c r="N105" s="48">
        <f t="shared" si="9"/>
        <v>10</v>
      </c>
      <c r="O105" s="24" t="s">
        <v>350</v>
      </c>
      <c r="P105" s="22"/>
      <c r="Q105" s="34"/>
      <c r="R105" s="34" t="s">
        <v>352</v>
      </c>
    </row>
    <row r="106" spans="2:19" ht="15" customHeight="1" x14ac:dyDescent="0.2">
      <c r="B106" s="17">
        <v>95</v>
      </c>
      <c r="C106" s="18"/>
      <c r="D106" s="18"/>
      <c r="E106" s="19"/>
      <c r="F106" s="20"/>
      <c r="G106" s="18"/>
      <c r="H106" s="23"/>
      <c r="I106" s="18"/>
      <c r="J106" s="20"/>
      <c r="K106" s="56"/>
      <c r="L106" s="38"/>
      <c r="M106" s="21"/>
      <c r="N106" s="48"/>
      <c r="O106" s="24"/>
      <c r="P106" s="22"/>
      <c r="Q106" s="34"/>
      <c r="R106" s="34"/>
    </row>
    <row r="107" spans="2:19" ht="15" customHeight="1" x14ac:dyDescent="0.2">
      <c r="B107" s="17">
        <v>96</v>
      </c>
      <c r="C107" s="18"/>
      <c r="D107" s="18"/>
      <c r="E107" s="19"/>
      <c r="F107" s="20"/>
      <c r="G107" s="18"/>
      <c r="H107" s="23"/>
      <c r="I107" s="18"/>
      <c r="J107" s="20"/>
      <c r="K107" s="56"/>
      <c r="L107" s="38"/>
      <c r="M107" s="21"/>
      <c r="N107" s="48"/>
      <c r="O107" s="24"/>
      <c r="P107" s="22"/>
      <c r="Q107" s="34"/>
      <c r="R107" s="34"/>
    </row>
    <row r="108" spans="2:19" ht="15" customHeight="1" x14ac:dyDescent="0.2">
      <c r="B108" s="17">
        <v>97</v>
      </c>
      <c r="C108" s="18"/>
      <c r="D108" s="18"/>
      <c r="E108" s="19"/>
      <c r="F108" s="20"/>
      <c r="G108" s="18"/>
      <c r="H108" s="23"/>
      <c r="I108" s="18"/>
      <c r="J108" s="20"/>
      <c r="K108" s="56"/>
      <c r="L108" s="38"/>
      <c r="M108" s="21"/>
      <c r="N108" s="48"/>
      <c r="O108" s="24"/>
      <c r="P108" s="22"/>
      <c r="Q108" s="34"/>
      <c r="R108" s="34"/>
    </row>
    <row r="109" spans="2:19" ht="15" customHeight="1" x14ac:dyDescent="0.2">
      <c r="B109" s="17">
        <v>98</v>
      </c>
      <c r="C109" s="18"/>
      <c r="D109" s="18"/>
      <c r="E109" s="19"/>
      <c r="F109" s="20"/>
      <c r="G109" s="18"/>
      <c r="H109" s="23"/>
      <c r="I109" s="18"/>
      <c r="J109" s="20"/>
      <c r="K109" s="56"/>
      <c r="L109" s="38"/>
      <c r="M109" s="21"/>
      <c r="N109" s="48"/>
      <c r="O109" s="24"/>
      <c r="P109" s="22"/>
      <c r="Q109" s="34"/>
      <c r="R109" s="34"/>
    </row>
    <row r="110" spans="2:19" ht="15" customHeight="1" x14ac:dyDescent="0.2">
      <c r="B110" s="17">
        <v>99</v>
      </c>
      <c r="C110" s="18"/>
      <c r="D110" s="18"/>
      <c r="E110" s="19"/>
      <c r="F110" s="20"/>
      <c r="G110" s="18"/>
      <c r="H110" s="23"/>
      <c r="I110" s="18"/>
      <c r="J110" s="20"/>
      <c r="K110" s="56"/>
      <c r="L110" s="38"/>
      <c r="M110" s="21"/>
      <c r="N110" s="48"/>
      <c r="O110" s="24"/>
      <c r="P110" s="22"/>
      <c r="Q110" s="34"/>
      <c r="R110" s="34"/>
    </row>
    <row r="111" spans="2:19" ht="15" customHeight="1" x14ac:dyDescent="0.2">
      <c r="B111" s="17">
        <v>100</v>
      </c>
      <c r="C111" s="18"/>
      <c r="D111" s="18"/>
      <c r="E111" s="19"/>
      <c r="F111" s="20"/>
      <c r="G111" s="18"/>
      <c r="H111" s="23"/>
      <c r="I111" s="18"/>
      <c r="J111" s="20"/>
      <c r="K111" s="56"/>
      <c r="L111" s="38"/>
      <c r="M111" s="21"/>
      <c r="N111" s="48"/>
      <c r="O111" s="24"/>
      <c r="P111" s="22"/>
      <c r="Q111" s="34"/>
      <c r="R111" s="34"/>
    </row>
    <row r="112" spans="2:19" ht="15" customHeight="1" x14ac:dyDescent="0.2">
      <c r="B112" s="17">
        <v>101</v>
      </c>
      <c r="C112" s="18"/>
      <c r="D112" s="18"/>
      <c r="E112" s="19"/>
      <c r="F112" s="20"/>
      <c r="G112" s="18"/>
      <c r="H112" s="23"/>
      <c r="I112" s="18"/>
      <c r="J112" s="20"/>
      <c r="K112" s="56"/>
      <c r="L112" s="38"/>
      <c r="M112" s="21"/>
      <c r="N112" s="48"/>
      <c r="O112" s="24"/>
      <c r="P112" s="22"/>
      <c r="Q112" s="34"/>
      <c r="R112" s="34"/>
    </row>
    <row r="113" spans="2:18" ht="15" customHeight="1" x14ac:dyDescent="0.2">
      <c r="B113" s="17">
        <v>102</v>
      </c>
      <c r="C113" s="18"/>
      <c r="D113" s="18"/>
      <c r="E113" s="19"/>
      <c r="F113" s="20"/>
      <c r="G113" s="18"/>
      <c r="H113" s="23"/>
      <c r="I113" s="18"/>
      <c r="J113" s="20"/>
      <c r="K113" s="56"/>
      <c r="L113" s="38"/>
      <c r="M113" s="21"/>
      <c r="N113" s="48"/>
      <c r="O113" s="24"/>
      <c r="P113" s="22"/>
      <c r="Q113" s="34"/>
      <c r="R113" s="34"/>
    </row>
    <row r="114" spans="2:18" ht="15" customHeight="1" x14ac:dyDescent="0.2">
      <c r="B114" s="17">
        <v>103</v>
      </c>
      <c r="C114" s="18"/>
      <c r="D114" s="18"/>
      <c r="E114" s="19"/>
      <c r="F114" s="20"/>
      <c r="G114" s="18"/>
      <c r="H114" s="23"/>
      <c r="I114" s="18"/>
      <c r="J114" s="20"/>
      <c r="K114" s="56"/>
      <c r="L114" s="38"/>
      <c r="M114" s="21"/>
      <c r="N114" s="48"/>
      <c r="O114" s="24"/>
      <c r="P114" s="22"/>
      <c r="Q114" s="34"/>
      <c r="R114" s="34"/>
    </row>
    <row r="115" spans="2:18" ht="15" customHeight="1" x14ac:dyDescent="0.2">
      <c r="B115" s="17">
        <v>104</v>
      </c>
      <c r="C115" s="18"/>
      <c r="D115" s="18"/>
      <c r="E115" s="19"/>
      <c r="F115" s="20"/>
      <c r="G115" s="18"/>
      <c r="H115" s="23"/>
      <c r="I115" s="18"/>
      <c r="J115" s="20"/>
      <c r="K115" s="56"/>
      <c r="L115" s="38"/>
      <c r="M115" s="21"/>
      <c r="N115" s="48"/>
      <c r="O115" s="24"/>
      <c r="P115" s="22"/>
      <c r="Q115" s="34"/>
      <c r="R115" s="34"/>
    </row>
    <row r="116" spans="2:18" ht="15" customHeight="1" x14ac:dyDescent="0.2">
      <c r="B116" s="17">
        <v>105</v>
      </c>
      <c r="C116" s="18"/>
      <c r="D116" s="18"/>
      <c r="E116" s="19"/>
      <c r="F116" s="20"/>
      <c r="G116" s="18"/>
      <c r="H116" s="23"/>
      <c r="I116" s="18"/>
      <c r="J116" s="20"/>
      <c r="K116" s="56"/>
      <c r="L116" s="38"/>
      <c r="M116" s="21"/>
      <c r="N116" s="48"/>
      <c r="O116" s="24"/>
      <c r="P116" s="22"/>
      <c r="Q116" s="34"/>
      <c r="R116" s="34"/>
    </row>
    <row r="117" spans="2:18" ht="15" customHeight="1" x14ac:dyDescent="0.2">
      <c r="B117" s="17">
        <v>106</v>
      </c>
      <c r="C117" s="18"/>
      <c r="D117" s="18"/>
      <c r="E117" s="19"/>
      <c r="F117" s="20"/>
      <c r="G117" s="18"/>
      <c r="H117" s="23"/>
      <c r="I117" s="18"/>
      <c r="J117" s="20"/>
      <c r="K117" s="56"/>
      <c r="L117" s="38"/>
      <c r="M117" s="21"/>
      <c r="N117" s="48"/>
      <c r="O117" s="24"/>
      <c r="P117" s="22"/>
      <c r="Q117" s="34"/>
      <c r="R117" s="34"/>
    </row>
    <row r="118" spans="2:18" ht="15" customHeight="1" x14ac:dyDescent="0.2">
      <c r="B118" s="17">
        <v>107</v>
      </c>
      <c r="C118" s="18"/>
      <c r="D118" s="18"/>
      <c r="E118" s="19"/>
      <c r="F118" s="20"/>
      <c r="G118" s="18"/>
      <c r="H118" s="23"/>
      <c r="I118" s="18"/>
      <c r="J118" s="20"/>
      <c r="K118" s="56"/>
      <c r="L118" s="38"/>
      <c r="M118" s="21"/>
      <c r="N118" s="48"/>
      <c r="O118" s="24"/>
      <c r="P118" s="22"/>
      <c r="Q118" s="34"/>
      <c r="R118" s="34"/>
    </row>
    <row r="119" spans="2:18" ht="15" customHeight="1" x14ac:dyDescent="0.2">
      <c r="B119" s="17">
        <v>108</v>
      </c>
      <c r="C119" s="18"/>
      <c r="D119" s="18"/>
      <c r="E119" s="19"/>
      <c r="F119" s="20"/>
      <c r="G119" s="18"/>
      <c r="H119" s="23"/>
      <c r="I119" s="18"/>
      <c r="J119" s="20"/>
      <c r="K119" s="56"/>
      <c r="L119" s="38"/>
      <c r="M119" s="21"/>
      <c r="N119" s="48"/>
      <c r="O119" s="24"/>
      <c r="P119" s="22"/>
      <c r="Q119" s="34"/>
      <c r="R119" s="34"/>
    </row>
    <row r="120" spans="2:18" ht="15" customHeight="1" x14ac:dyDescent="0.2">
      <c r="B120" s="17">
        <v>109</v>
      </c>
      <c r="C120" s="18"/>
      <c r="D120" s="18"/>
      <c r="E120" s="19"/>
      <c r="F120" s="20"/>
      <c r="G120" s="18"/>
      <c r="H120" s="23"/>
      <c r="I120" s="18"/>
      <c r="J120" s="20"/>
      <c r="K120" s="56"/>
      <c r="L120" s="38"/>
      <c r="M120" s="21"/>
      <c r="N120" s="48"/>
      <c r="O120" s="24"/>
      <c r="P120" s="22"/>
      <c r="Q120" s="34"/>
      <c r="R120" s="34"/>
    </row>
    <row r="121" spans="2:18" ht="15" customHeight="1" x14ac:dyDescent="0.2">
      <c r="B121" s="17">
        <v>110</v>
      </c>
      <c r="C121" s="18"/>
      <c r="D121" s="18"/>
      <c r="E121" s="19"/>
      <c r="F121" s="20"/>
      <c r="G121" s="18"/>
      <c r="H121" s="23"/>
      <c r="I121" s="18"/>
      <c r="J121" s="20"/>
      <c r="K121" s="56"/>
      <c r="L121" s="38"/>
      <c r="M121" s="21"/>
      <c r="N121" s="48"/>
      <c r="O121" s="24"/>
      <c r="P121" s="22"/>
      <c r="Q121" s="34"/>
      <c r="R121" s="34"/>
    </row>
  </sheetData>
  <autoFilter ref="B11:R121"/>
  <sortState ref="C12:O106">
    <sortCondition ref="C12:C106"/>
  </sortState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01 Adressen Geburtstage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für den Hausgebrauch</dc:title>
  <dc:creator>Reinhold Scheck, Berlin</dc:creator>
  <dc:description>Microsoft Press 2010  •  ISBN: 978-3-86645-544-3</dc:description>
  <cp:lastModifiedBy>Reinhold Scheck</cp:lastModifiedBy>
  <dcterms:created xsi:type="dcterms:W3CDTF">2001-07-08T12:33:03Z</dcterms:created>
  <dcterms:modified xsi:type="dcterms:W3CDTF">2010-09-23T15:24:58Z</dcterms:modified>
</cp:coreProperties>
</file>