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DieseArbeitsmappe" defaultThemeVersion="124226"/>
  <bookViews>
    <workbookView xWindow="600" yWindow="75" windowWidth="14115" windowHeight="7995"/>
  </bookViews>
  <sheets>
    <sheet name="Tabelle7" sheetId="1" r:id="rId1"/>
  </sheets>
  <calcPr calcId="145621"/>
</workbook>
</file>

<file path=xl/calcChain.xml><?xml version="1.0" encoding="utf-8"?>
<calcChain xmlns="http://schemas.openxmlformats.org/spreadsheetml/2006/main">
  <c r="F17" i="1" l="1"/>
  <c r="C12" i="1" l="1"/>
  <c r="C13" i="1"/>
  <c r="C11" i="1"/>
  <c r="D13" i="1"/>
  <c r="D12" i="1"/>
  <c r="E12" i="1" s="1"/>
  <c r="D11" i="1"/>
  <c r="E11" i="1" s="1"/>
  <c r="D10" i="1"/>
  <c r="C10" i="1"/>
  <c r="B10" i="1"/>
  <c r="E10" i="1" s="1"/>
  <c r="F13" i="1"/>
  <c r="B13" i="1"/>
  <c r="E13" i="1" l="1"/>
  <c r="F11" i="1"/>
  <c r="F15" i="1" s="1"/>
  <c r="F10" i="1"/>
  <c r="F12" i="1"/>
  <c r="E15" i="1"/>
  <c r="F19" i="1" l="1"/>
</calcChain>
</file>

<file path=xl/sharedStrings.xml><?xml version="1.0" encoding="utf-8"?>
<sst xmlns="http://schemas.openxmlformats.org/spreadsheetml/2006/main" count="16" uniqueCount="16">
  <si>
    <t>Kauf oder Leasing</t>
  </si>
  <si>
    <t>Kauf</t>
  </si>
  <si>
    <t>Leasing</t>
  </si>
  <si>
    <t>Beschaffung</t>
  </si>
  <si>
    <t>Wiederverkaufserlös</t>
  </si>
  <si>
    <t>Leasingrate</t>
  </si>
  <si>
    <t>Zinssatz</t>
  </si>
  <si>
    <t>Jahre</t>
  </si>
  <si>
    <t>Ausz. Kauf</t>
  </si>
  <si>
    <t>Ausz. Leasing</t>
  </si>
  <si>
    <t>p</t>
  </si>
  <si>
    <t>Barwert K.</t>
  </si>
  <si>
    <t>Barwert L.</t>
  </si>
  <si>
    <t>Projektkostenbarwert</t>
  </si>
  <si>
    <t>Vorteil</t>
  </si>
  <si>
    <t>in Prozent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</si>
</sst>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43" fontId="1" fillId="0" borderId="0" xfId="1" applyFont="1"/>
    <xf numFmtId="164" fontId="1" fillId="0" borderId="0" xfId="1" applyNumberFormat="1" applyFont="1"/>
    <xf numFmtId="43" fontId="1" fillId="0" borderId="0" xfId="1" applyNumberFormat="1" applyFont="1"/>
    <xf numFmtId="43" fontId="0" fillId="0" borderId="0" xfId="0" applyNumberFormat="1"/>
    <xf numFmtId="164" fontId="0" fillId="0" borderId="0" xfId="0" applyNumberFormat="1"/>
    <xf numFmtId="165" fontId="0" fillId="0" borderId="0" xfId="2" applyNumberFormat="1" applyFont="1"/>
    <xf numFmtId="10" fontId="0" fillId="0" borderId="0" xfId="2" applyNumberFormat="1" applyFont="1"/>
    <xf numFmtId="164" fontId="2" fillId="0" borderId="0" xfId="1" applyNumberFormat="1" applyFont="1"/>
    <xf numFmtId="43" fontId="0" fillId="0" borderId="0" xfId="1" applyFont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F19"/>
  <sheetViews>
    <sheetView tabSelected="1" topLeftCell="A9" zoomScale="145" zoomScaleNormal="145" workbookViewId="0">
      <selection activeCell="F17" sqref="F17"/>
    </sheetView>
  </sheetViews>
  <sheetFormatPr baseColWidth="10" defaultRowHeight="15" x14ac:dyDescent="0.25"/>
  <cols>
    <col min="1" max="1" width="20.7109375" customWidth="1"/>
    <col min="2" max="2" width="12.28515625" style="1" bestFit="1" customWidth="1"/>
    <col min="3" max="3" width="13.140625" style="1" customWidth="1"/>
    <col min="4" max="6" width="12.28515625" bestFit="1" customWidth="1"/>
  </cols>
  <sheetData>
    <row r="1" spans="1:6" x14ac:dyDescent="0.25">
      <c r="A1" t="s">
        <v>0</v>
      </c>
    </row>
    <row r="3" spans="1:6" x14ac:dyDescent="0.25">
      <c r="B3" s="1" t="s">
        <v>1</v>
      </c>
      <c r="C3" s="1" t="s">
        <v>2</v>
      </c>
    </row>
    <row r="4" spans="1:6" x14ac:dyDescent="0.25">
      <c r="A4" t="s">
        <v>3</v>
      </c>
      <c r="B4" s="2">
        <v>40000</v>
      </c>
    </row>
    <row r="5" spans="1:6" x14ac:dyDescent="0.25">
      <c r="A5" t="s">
        <v>4</v>
      </c>
      <c r="B5" s="2">
        <v>20000</v>
      </c>
      <c r="C5" s="2"/>
    </row>
    <row r="6" spans="1:6" x14ac:dyDescent="0.25">
      <c r="A6" t="s">
        <v>5</v>
      </c>
      <c r="B6" s="2"/>
      <c r="C6" s="2">
        <v>7800</v>
      </c>
    </row>
    <row r="7" spans="1:6" x14ac:dyDescent="0.25">
      <c r="A7" t="s">
        <v>6</v>
      </c>
      <c r="B7" s="7">
        <v>0.05</v>
      </c>
    </row>
    <row r="8" spans="1:6" x14ac:dyDescent="0.25">
      <c r="D8" s="1"/>
      <c r="E8" s="1"/>
      <c r="F8" s="1"/>
    </row>
    <row r="9" spans="1:6" x14ac:dyDescent="0.25">
      <c r="A9" t="s">
        <v>7</v>
      </c>
      <c r="B9" s="1" t="s">
        <v>8</v>
      </c>
      <c r="C9" s="1" t="s">
        <v>9</v>
      </c>
      <c r="D9" s="1" t="s">
        <v>10</v>
      </c>
      <c r="E9" s="1" t="s">
        <v>11</v>
      </c>
      <c r="F9" s="1" t="s">
        <v>12</v>
      </c>
    </row>
    <row r="10" spans="1:6" x14ac:dyDescent="0.25">
      <c r="A10">
        <v>0</v>
      </c>
      <c r="B10" s="8">
        <f>+B4</f>
        <v>40000</v>
      </c>
      <c r="C10" s="8">
        <f>+C4</f>
        <v>0</v>
      </c>
      <c r="D10" s="2">
        <f>1/(1+$B$7)^A10</f>
        <v>1</v>
      </c>
      <c r="E10" s="2">
        <f t="shared" ref="E10:F13" si="0">+B10*$D10</f>
        <v>40000</v>
      </c>
      <c r="F10" s="2">
        <f t="shared" si="0"/>
        <v>0</v>
      </c>
    </row>
    <row r="11" spans="1:6" x14ac:dyDescent="0.25">
      <c r="A11">
        <v>1</v>
      </c>
      <c r="B11" s="8">
        <v>0</v>
      </c>
      <c r="C11" s="8">
        <f>C$6</f>
        <v>7800</v>
      </c>
      <c r="D11" s="3">
        <f>1/(1+$B$7)^A11</f>
        <v>0.95238095238095233</v>
      </c>
      <c r="E11" s="2">
        <f t="shared" si="0"/>
        <v>0</v>
      </c>
      <c r="F11" s="2">
        <f t="shared" si="0"/>
        <v>7428.5714285714284</v>
      </c>
    </row>
    <row r="12" spans="1:6" x14ac:dyDescent="0.25">
      <c r="A12">
        <v>2</v>
      </c>
      <c r="B12" s="8">
        <v>0</v>
      </c>
      <c r="C12" s="8">
        <f t="shared" ref="C12:C13" si="1">C$6</f>
        <v>7800</v>
      </c>
      <c r="D12" s="3">
        <f>1/(1+$B$7)^A12</f>
        <v>0.90702947845804982</v>
      </c>
      <c r="E12" s="2">
        <f t="shared" si="0"/>
        <v>0</v>
      </c>
      <c r="F12" s="2">
        <f t="shared" si="0"/>
        <v>7074.8299319727885</v>
      </c>
    </row>
    <row r="13" spans="1:6" x14ac:dyDescent="0.25">
      <c r="A13">
        <v>3</v>
      </c>
      <c r="B13" s="8">
        <f>-B5</f>
        <v>-20000</v>
      </c>
      <c r="C13" s="8">
        <f t="shared" si="1"/>
        <v>7800</v>
      </c>
      <c r="D13" s="3">
        <f>1/(1+$B$7)^A13</f>
        <v>0.86383759853147601</v>
      </c>
      <c r="E13" s="2">
        <f t="shared" si="0"/>
        <v>-17276.751970629521</v>
      </c>
      <c r="F13" s="2">
        <f t="shared" si="0"/>
        <v>6737.9332685455129</v>
      </c>
    </row>
    <row r="14" spans="1:6" x14ac:dyDescent="0.25">
      <c r="B14" s="2"/>
      <c r="C14" s="2"/>
      <c r="D14" s="2"/>
      <c r="E14" s="2"/>
      <c r="F14" s="2"/>
    </row>
    <row r="15" spans="1:6" x14ac:dyDescent="0.25">
      <c r="B15" s="2"/>
      <c r="C15" s="2" t="s">
        <v>13</v>
      </c>
      <c r="D15" s="2"/>
      <c r="E15" s="2">
        <f>SUM(E10:E14)</f>
        <v>22723.248029370479</v>
      </c>
      <c r="F15" s="2">
        <f>SUM(F10:F14)</f>
        <v>21241.334629089728</v>
      </c>
    </row>
    <row r="16" spans="1:6" x14ac:dyDescent="0.25">
      <c r="D16" s="4"/>
    </row>
    <row r="17" spans="3:6" x14ac:dyDescent="0.25">
      <c r="C17" s="1" t="s">
        <v>14</v>
      </c>
      <c r="F17" s="5">
        <f>+E15-F15</f>
        <v>1481.9134002807514</v>
      </c>
    </row>
    <row r="19" spans="3:6" x14ac:dyDescent="0.25">
      <c r="C19" s="9" t="s">
        <v>15</v>
      </c>
      <c r="F19" s="6">
        <f>+F17/F15</f>
        <v>6.9765550336525955E-2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Tabelle7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2011-12-30T23:17:04Z</dcterms:created>
  <dcterms:modified xsi:type="dcterms:W3CDTF">2012-02-21T15:05:18Z</dcterms:modified>
</cp:coreProperties>
</file>