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995" windowHeight="12270"/>
  </bookViews>
  <sheets>
    <sheet name="Grunddaten" sheetId="1" r:id="rId1"/>
    <sheet name="Resturlaub" sheetId="2" r:id="rId2"/>
    <sheet name="Abwesenheiten" sheetId="3" r:id="rId3"/>
    <sheet name="Schulungen" sheetId="4" r:id="rId4"/>
    <sheet name="Altersvorsorge" sheetId="5" r:id="rId5"/>
  </sheets>
  <definedNames>
    <definedName name="Abteilung">Grunddaten!$H$4:$H$198</definedName>
    <definedName name="Abwesenheiten" localSheetId="2">Abwesenheiten!$A$1:$E$196</definedName>
    <definedName name="Austrittsdatum">Grunddaten!$G$4:$G$198</definedName>
    <definedName name="Befristungsdatum">Grunddaten!$F$4:$F$198</definedName>
    <definedName name="Berufsbeschreibung">Grunddaten!$L$4:$L$198</definedName>
    <definedName name="Beschäftigungsbeginn">Grunddaten!$E$4:$E$198</definedName>
    <definedName name="betriebAV">Altersvorsorge!$A$1:$D$196</definedName>
    <definedName name="betrieblicheAV" localSheetId="4">Altersvorsorge!$A$1:$Y$196</definedName>
    <definedName name="bWAZ_AT">Grunddaten!$X$1</definedName>
    <definedName name="bWAZ_Tarif">Grunddaten!$AA$1</definedName>
    <definedName name="Familienstand">Grunddaten!$O$4:$O$198</definedName>
    <definedName name="Freiwillige_Zulage">Grunddaten!$Z$4:$Z$198</definedName>
    <definedName name="GdB">Grunddaten!$R$4:$R$198</definedName>
    <definedName name="Geburtstag">Grunddaten!$D$4:$D$198</definedName>
    <definedName name="Geschlecht">Grunddaten!$N$4:$N$198</definedName>
    <definedName name="Grundentgelt">Grunddaten!$X$4:$X$198</definedName>
    <definedName name="IRWAZ">Grunddaten!$T$4:$T$198</definedName>
    <definedName name="Kinder">Grunddaten!$P$4:$P$198</definedName>
    <definedName name="Kostenstelle">Grunddaten!$I$4:$I$198</definedName>
    <definedName name="Kranktage">Abwesenheiten!$A$1:$E$196</definedName>
    <definedName name="KSt_lang">Grunddaten!$J$4:$J$198</definedName>
    <definedName name="LZinProz">Grunddaten!$Y$4:$Y$198</definedName>
    <definedName name="Name">Grunddaten!$C$4:$C$198</definedName>
    <definedName name="PrsNr">Grunddaten!$A$4:$A$198</definedName>
    <definedName name="Resturlaub">Resturlaub!$A$1:$D$204</definedName>
    <definedName name="Rohdaten" localSheetId="0">Grunddaten!$A$3:$Z$198</definedName>
    <definedName name="Schulung">Schulungen!$A$1:$D$196</definedName>
    <definedName name="Schulungen_jhrl" localSheetId="3">Schulungen!$A$1:$D$196</definedName>
    <definedName name="Steuerklasse">Grunddaten!$Q$4:$Q$198</definedName>
    <definedName name="Stichtag">Grunddaten!$C$1</definedName>
    <definedName name="Stufungsdatum">Grunddaten!$W$4:$W$198</definedName>
    <definedName name="Tarifgruppe">Grunddaten!$U$4:$U$198</definedName>
    <definedName name="Tarifstufe">Grunddaten!$V$4:$V$198</definedName>
    <definedName name="Tariftyp">Grunddaten!$S$4:$S$198</definedName>
    <definedName name="TTKS2010">Grunddaten!$M$4:$M$198</definedName>
    <definedName name="Vorgesetzter">Grunddaten!$K$4:$K$198</definedName>
    <definedName name="Vorname">Grunddaten!$B$4:$B$198</definedName>
  </definedNames>
  <calcPr calcId="145621"/>
</workbook>
</file>

<file path=xl/calcChain.xml><?xml version="1.0" encoding="utf-8"?>
<calcChain xmlns="http://schemas.openxmlformats.org/spreadsheetml/2006/main">
  <c r="AH5" i="1" l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4" i="1"/>
  <c r="AD4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4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</calcChain>
</file>

<file path=xl/connections.xml><?xml version="1.0" encoding="utf-8"?>
<connections xmlns="http://schemas.openxmlformats.org/spreadsheetml/2006/main">
  <connection id="1" name="Abwesenheiten" type="6" refreshedVersion="4" background="1" saveData="1">
    <textPr sourceFile="C:\EiP3\Beispieldateien 10\Abwesenheiten.txt" decimal="," thousands=".">
      <textFields count="5">
        <textField/>
        <textField/>
        <textField/>
        <textField/>
        <textField/>
      </textFields>
    </textPr>
  </connection>
  <connection id="2" name="betrieblicheAV" type="6" refreshedVersion="4" background="1" saveData="1">
    <textPr sourceFile="C:\EiP3\Beispieldateien 10\betrieblicheAV.txt" decimal="," thousands=".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Rohdaten" type="6" refreshedVersion="4" background="1" saveData="1">
    <textPr sourceFile="C:\EiP3\Beispieldateien 10\Rohdaten.txt" decimal="," thousands=".">
      <textFields>
        <textField/>
      </textFields>
    </textPr>
  </connection>
  <connection id="4" name="Schulungen_jhrl" type="6" refreshedVersion="4" background="1" saveData="1">
    <textPr sourceFile="C:\EiP3\Beispieldateien 10\Schulungen_jhrl.txt" decimal="," thousands=".">
      <textFields count="4">
        <textField/>
        <textField/>
        <textField/>
        <textField/>
      </textFields>
    </textPr>
  </connection>
  <connection id="5" name="Urlaub" type="6" refreshedVersion="4" background="1" saveData="1">
    <textPr sourceFile="C:\EiP3\Beispieldateien 10\Urlaub.csv" decimal="," thousands="." tab="0" semicolon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<sst xmlns="http://schemas.openxmlformats.org/spreadsheetml/2006/main" count="3751" uniqueCount="453">
  <si>
    <t>PrsNr</t>
  </si>
  <si>
    <t>Vorname</t>
  </si>
  <si>
    <t>Name</t>
  </si>
  <si>
    <t>Geburtstag</t>
  </si>
  <si>
    <t>Beschäftigungsbeginn</t>
  </si>
  <si>
    <t>Befristungsdatum</t>
  </si>
  <si>
    <t>Austrittsdatum</t>
  </si>
  <si>
    <t>Abteilung</t>
  </si>
  <si>
    <t>Kostenstelle</t>
  </si>
  <si>
    <t>KSt_lang</t>
  </si>
  <si>
    <t>Vorgesetzter</t>
  </si>
  <si>
    <t>Berufsbeschreibung</t>
  </si>
  <si>
    <t>TTKS2010</t>
  </si>
  <si>
    <t>Geschlecht</t>
  </si>
  <si>
    <t>Familienstand</t>
  </si>
  <si>
    <t>Kinder</t>
  </si>
  <si>
    <t>Steuerklasse</t>
  </si>
  <si>
    <t>GdB</t>
  </si>
  <si>
    <t>Tariftyp</t>
  </si>
  <si>
    <t>IRWAZ</t>
  </si>
  <si>
    <t>Tarifgruppe</t>
  </si>
  <si>
    <t>Tarifstufe</t>
  </si>
  <si>
    <t>Stufungsdatum</t>
  </si>
  <si>
    <t>Grundentgelt</t>
  </si>
  <si>
    <t>LZinProz</t>
  </si>
  <si>
    <t>Freiwillige Zulage</t>
  </si>
  <si>
    <t>Antje</t>
  </si>
  <si>
    <t>Alberti</t>
  </si>
  <si>
    <t>JA</t>
  </si>
  <si>
    <t>Lager Waren</t>
  </si>
  <si>
    <t>Jansen</t>
  </si>
  <si>
    <t>Zerspanungsmechaniker/in - Frästechnik</t>
  </si>
  <si>
    <t>w</t>
  </si>
  <si>
    <t>ledig</t>
  </si>
  <si>
    <t>Tarif</t>
  </si>
  <si>
    <t>EG09</t>
  </si>
  <si>
    <t>fix</t>
  </si>
  <si>
    <t>Dieter</t>
  </si>
  <si>
    <t>Alpermann</t>
  </si>
  <si>
    <t>FI</t>
  </si>
  <si>
    <t>Finanzen</t>
  </si>
  <si>
    <t>Lahm</t>
  </si>
  <si>
    <t>Stanzmaschinenführer/in</t>
  </si>
  <si>
    <t>m</t>
  </si>
  <si>
    <t>EG05</t>
  </si>
  <si>
    <t>Christiane</t>
  </si>
  <si>
    <t>Altmeyer</t>
  </si>
  <si>
    <t>WI</t>
  </si>
  <si>
    <t>Versuchswerkstatt Lager</t>
  </si>
  <si>
    <t>Fandrich</t>
  </si>
  <si>
    <t>verheiratet</t>
  </si>
  <si>
    <t>Birgit</t>
  </si>
  <si>
    <t>Appel</t>
  </si>
  <si>
    <t>GF</t>
  </si>
  <si>
    <t>Geschäftsleitung</t>
  </si>
  <si>
    <t>Bernhard</t>
  </si>
  <si>
    <t>Backes</t>
  </si>
  <si>
    <t>AB</t>
  </si>
  <si>
    <t>Vertrieb</t>
  </si>
  <si>
    <t>Aufdermauer</t>
  </si>
  <si>
    <t>EG03</t>
  </si>
  <si>
    <t>Domenico</t>
  </si>
  <si>
    <t>Bagheri</t>
  </si>
  <si>
    <t>IT</t>
  </si>
  <si>
    <t>EDV</t>
  </si>
  <si>
    <t>Hansen</t>
  </si>
  <si>
    <t>Referatsleiter/in</t>
  </si>
  <si>
    <t>EG12</t>
  </si>
  <si>
    <t>bz_36</t>
  </si>
  <si>
    <t>Bernd</t>
  </si>
  <si>
    <t>Bamberger</t>
  </si>
  <si>
    <t>HR</t>
  </si>
  <si>
    <t>Personal</t>
  </si>
  <si>
    <t>Paatz</t>
  </si>
  <si>
    <t>Konstruktionsingenieur/in</t>
  </si>
  <si>
    <t>AT</t>
  </si>
  <si>
    <t>Claus</t>
  </si>
  <si>
    <t>Barich</t>
  </si>
  <si>
    <t>DG</t>
  </si>
  <si>
    <t>Wickelei</t>
  </si>
  <si>
    <t>Jeschke</t>
  </si>
  <si>
    <t>Teamassistent/in</t>
  </si>
  <si>
    <t>EG08</t>
  </si>
  <si>
    <t>Dirk</t>
  </si>
  <si>
    <t>Battista</t>
  </si>
  <si>
    <t>Vertriebstechniker/in</t>
  </si>
  <si>
    <t>Dietrich</t>
  </si>
  <si>
    <t>Bauermeister</t>
  </si>
  <si>
    <t>NG</t>
  </si>
  <si>
    <t>Versand</t>
  </si>
  <si>
    <t>Metallbauer/in - Landtechnik</t>
  </si>
  <si>
    <t>Baumgärtel</t>
  </si>
  <si>
    <t>ON</t>
  </si>
  <si>
    <t>Versuchswerkstatt</t>
  </si>
  <si>
    <t>Denise</t>
  </si>
  <si>
    <t>Becker</t>
  </si>
  <si>
    <t>Zerspanungstechniker/in</t>
  </si>
  <si>
    <t>EG11</t>
  </si>
  <si>
    <t>Anette</t>
  </si>
  <si>
    <t>Behles</t>
  </si>
  <si>
    <t>Lager</t>
  </si>
  <si>
    <t>Formerhelfer/in</t>
  </si>
  <si>
    <t>EG01</t>
  </si>
  <si>
    <t>Edgar</t>
  </si>
  <si>
    <t>Benner-Machel</t>
  </si>
  <si>
    <t>EG06</t>
  </si>
  <si>
    <t>Elke</t>
  </si>
  <si>
    <t>Beyer</t>
  </si>
  <si>
    <t>Metallbauer/in - Nutzfahrzeugbau</t>
  </si>
  <si>
    <t>Werkgehilfe/-gehilfin-Schmuckwarenindustrie, Taschen-, Armbanduhren</t>
  </si>
  <si>
    <t>Barbara</t>
  </si>
  <si>
    <t>Bieringer</t>
  </si>
  <si>
    <t>FO</t>
  </si>
  <si>
    <t>Geschäftsbereichsleitung</t>
  </si>
  <si>
    <t>EG14</t>
  </si>
  <si>
    <t>bz_12</t>
  </si>
  <si>
    <t>Anne</t>
  </si>
  <si>
    <t>Bindels</t>
  </si>
  <si>
    <t>Produktionshelfer/in - Elektro</t>
  </si>
  <si>
    <t>Alfred</t>
  </si>
  <si>
    <t>Bischoff</t>
  </si>
  <si>
    <t>Blimke</t>
  </si>
  <si>
    <t>Dagmar</t>
  </si>
  <si>
    <t>Blum</t>
  </si>
  <si>
    <t>Lederwarenmodelleur/-in</t>
  </si>
  <si>
    <t>Eckhard</t>
  </si>
  <si>
    <t>Boguth</t>
  </si>
  <si>
    <t>Boris</t>
  </si>
  <si>
    <t>Bolling</t>
  </si>
  <si>
    <t>Kernmacherhelfer/in</t>
  </si>
  <si>
    <t>Bosch</t>
  </si>
  <si>
    <t>Wirtschaftstechniker/in</t>
  </si>
  <si>
    <t>EG13</t>
  </si>
  <si>
    <t>nd_36</t>
  </si>
  <si>
    <t>Brandt</t>
  </si>
  <si>
    <t>Kunze</t>
  </si>
  <si>
    <t>Braun</t>
  </si>
  <si>
    <t>Servicefahrer/in</t>
  </si>
  <si>
    <t>EG04</t>
  </si>
  <si>
    <t>Bräutigam</t>
  </si>
  <si>
    <t>Starkstromelektriker/in</t>
  </si>
  <si>
    <t>Bettina</t>
  </si>
  <si>
    <t>Breivogel</t>
  </si>
  <si>
    <t>Breuer</t>
  </si>
  <si>
    <t>Warenauszeichner/in</t>
  </si>
  <si>
    <t>Detmar</t>
  </si>
  <si>
    <t>Breyer</t>
  </si>
  <si>
    <t>Teilzeichner/in</t>
  </si>
  <si>
    <t>Brodehl</t>
  </si>
  <si>
    <t>Leiter/in - Informationsmanagement</t>
  </si>
  <si>
    <t>Brokamp</t>
  </si>
  <si>
    <t>Einkauf</t>
  </si>
  <si>
    <t>Transportgeräteführer/in</t>
  </si>
  <si>
    <t>geschieden</t>
  </si>
  <si>
    <t>Buddenberg</t>
  </si>
  <si>
    <t>Montierer/in</t>
  </si>
  <si>
    <t>EG02</t>
  </si>
  <si>
    <t>Bühler</t>
  </si>
  <si>
    <t>Burger</t>
  </si>
  <si>
    <t>Versuchsingenieur/in</t>
  </si>
  <si>
    <t>Diana</t>
  </si>
  <si>
    <t>Busch</t>
  </si>
  <si>
    <t>Personalsachbearbeiter/in</t>
  </si>
  <si>
    <t>EG10</t>
  </si>
  <si>
    <t>Steffanie</t>
  </si>
  <si>
    <t>Caelers</t>
  </si>
  <si>
    <t>Carlos</t>
  </si>
  <si>
    <t>Casado</t>
  </si>
  <si>
    <t>Materialwirtschaftsleiter/in</t>
  </si>
  <si>
    <t>Caspary</t>
  </si>
  <si>
    <t>Anita</t>
  </si>
  <si>
    <t>Coleman</t>
  </si>
  <si>
    <t>Metallbauer/in - Anlagen- und Fördertechnik</t>
  </si>
  <si>
    <t>EG07</t>
  </si>
  <si>
    <t>Csikai</t>
  </si>
  <si>
    <t>Simone</t>
  </si>
  <si>
    <t>Dekant</t>
  </si>
  <si>
    <t>Werbebetriebswirt/in</t>
  </si>
  <si>
    <t>Adolf</t>
  </si>
  <si>
    <t>D'Hoedt</t>
  </si>
  <si>
    <t>Eberhard</t>
  </si>
  <si>
    <t>Dielmann</t>
  </si>
  <si>
    <t>Studienberater/in</t>
  </si>
  <si>
    <t>nd_18</t>
  </si>
  <si>
    <t>Dienerowitz</t>
  </si>
  <si>
    <t>Andreas</t>
  </si>
  <si>
    <t>Dieterich</t>
  </si>
  <si>
    <t>Doris</t>
  </si>
  <si>
    <t>Ditter</t>
  </si>
  <si>
    <t>Domanowsky</t>
  </si>
  <si>
    <t>Wickelung</t>
  </si>
  <si>
    <t>Dommes</t>
  </si>
  <si>
    <t>Kantine</t>
  </si>
  <si>
    <t>Clemens</t>
  </si>
  <si>
    <t>Dörr</t>
  </si>
  <si>
    <t>Christian</t>
  </si>
  <si>
    <t>Drömer</t>
  </si>
  <si>
    <t>Duclervil</t>
  </si>
  <si>
    <t>Carolin</t>
  </si>
  <si>
    <t>Eckert</t>
  </si>
  <si>
    <t>Metallschleiferhelfer/in</t>
  </si>
  <si>
    <t>Eckhardt</t>
  </si>
  <si>
    <t>Detlef</t>
  </si>
  <si>
    <t>Eckstaedt</t>
  </si>
  <si>
    <t>Dorothea</t>
  </si>
  <si>
    <t>Eder</t>
  </si>
  <si>
    <t>Wirtschaftsingenieur/in</t>
  </si>
  <si>
    <t>Ehrke</t>
  </si>
  <si>
    <t>Cornelius</t>
  </si>
  <si>
    <t>Emmrich</t>
  </si>
  <si>
    <t>Bodo</t>
  </si>
  <si>
    <t>Englert</t>
  </si>
  <si>
    <t>PO</t>
  </si>
  <si>
    <t>Auftragslogistik</t>
  </si>
  <si>
    <t>Lehmann</t>
  </si>
  <si>
    <t>Enste</t>
  </si>
  <si>
    <t>Erdmann</t>
  </si>
  <si>
    <t>Testfahrer/in</t>
  </si>
  <si>
    <t>Christoph</t>
  </si>
  <si>
    <t>Erhardt</t>
  </si>
  <si>
    <t>Verfahrenstechniker/in</t>
  </si>
  <si>
    <t>Albrecht</t>
  </si>
  <si>
    <t>Ermisch</t>
  </si>
  <si>
    <t>Edgard</t>
  </si>
  <si>
    <t>Frederich</t>
  </si>
  <si>
    <t>Anke</t>
  </si>
  <si>
    <t>Fuchs</t>
  </si>
  <si>
    <t>Netzwerkadministrator/in</t>
  </si>
  <si>
    <t>bz_18</t>
  </si>
  <si>
    <t>Fürsch</t>
  </si>
  <si>
    <t>US</t>
  </si>
  <si>
    <t>Forschung &amp; Entwicklung</t>
  </si>
  <si>
    <t>Melillo</t>
  </si>
  <si>
    <t>Techniker/in - Elektrotechnik</t>
  </si>
  <si>
    <t>nd_12</t>
  </si>
  <si>
    <t>Galette</t>
  </si>
  <si>
    <t>STH</t>
  </si>
  <si>
    <t>Mechanische Fertigung</t>
  </si>
  <si>
    <t>Götz</t>
  </si>
  <si>
    <t>TQM-Auditor/in (Total-Quality-Management-Auditor/in)</t>
  </si>
  <si>
    <t>Gall</t>
  </si>
  <si>
    <t>Technische/r Einkäufer/in</t>
  </si>
  <si>
    <t>Ganser</t>
  </si>
  <si>
    <t>Axel</t>
  </si>
  <si>
    <t>Gaschermann-Matterstock</t>
  </si>
  <si>
    <t>Jessica</t>
  </si>
  <si>
    <t>Gati-Fabry</t>
  </si>
  <si>
    <t>Warenannehmer/in</t>
  </si>
  <si>
    <t>Gehm</t>
  </si>
  <si>
    <t>Armin</t>
  </si>
  <si>
    <t>Heimes</t>
  </si>
  <si>
    <t>Heine</t>
  </si>
  <si>
    <t>Montiererhelfer/in</t>
  </si>
  <si>
    <t>Albert</t>
  </si>
  <si>
    <t>Held</t>
  </si>
  <si>
    <t>Qualitätssicherungstechniker/in</t>
  </si>
  <si>
    <t>Julia</t>
  </si>
  <si>
    <t>Henkel</t>
  </si>
  <si>
    <t>Herbst</t>
  </si>
  <si>
    <t>Herr</t>
  </si>
  <si>
    <t>Heyde</t>
  </si>
  <si>
    <t>Marketing</t>
  </si>
  <si>
    <t>Importkaufmann/-frau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</si>
  <si>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</si>
  <si>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</si>
  <si>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</si>
  <si>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</si>
  <si>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</si>
  <si>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</si>
  <si>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</si>
  <si>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</si>
  <si>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</si>
  <si>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Wartungsingenieur/in</t>
  </si>
  <si>
    <t>Jung</t>
  </si>
  <si>
    <t>Kalb</t>
  </si>
  <si>
    <t>Kielhorn</t>
  </si>
  <si>
    <t>Metallerzeugerhelfer/in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</si>
  <si>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</si>
  <si>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</si>
  <si>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</si>
  <si>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</si>
  <si>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</si>
  <si>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</si>
  <si>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</si>
  <si>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</si>
  <si>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</si>
  <si>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AJ2</t>
  </si>
  <si>
    <t>Arno</t>
  </si>
  <si>
    <t>Klockenkemper</t>
  </si>
  <si>
    <t>Edmond</t>
  </si>
  <si>
    <t>Kluthe</t>
  </si>
  <si>
    <t>Alexander</t>
  </si>
  <si>
    <t>Knopp</t>
  </si>
  <si>
    <t>Produktionshelfer/in - Gießerei</t>
  </si>
  <si>
    <t>Fiederike</t>
  </si>
  <si>
    <t>Knoth</t>
  </si>
  <si>
    <t>Walzerhelfer/in</t>
  </si>
  <si>
    <t>Daniel</t>
  </si>
  <si>
    <t>Köhler</t>
  </si>
  <si>
    <t>König</t>
  </si>
  <si>
    <t>Versandleiter/in</t>
  </si>
  <si>
    <t>Bärbel</t>
  </si>
  <si>
    <t>Kramer</t>
  </si>
  <si>
    <t>Krost</t>
  </si>
  <si>
    <t>Lenz</t>
  </si>
  <si>
    <t>Ulrike</t>
  </si>
  <si>
    <t>Leppert</t>
  </si>
  <si>
    <t>Robotereinsteller/in</t>
  </si>
  <si>
    <t>Alf</t>
  </si>
  <si>
    <t>Lingenfelder</t>
  </si>
  <si>
    <t>Lisch</t>
  </si>
  <si>
    <t>Sicherheitsbeauftragte/r für Arbeitsschutz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</si>
  <si>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</si>
  <si>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</si>
  <si>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</si>
  <si>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</si>
  <si>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</si>
  <si>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</si>
  <si>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</si>
  <si>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</si>
  <si>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AJ3</t>
  </si>
  <si>
    <t>Mühr</t>
  </si>
  <si>
    <t>Schmied/in</t>
  </si>
  <si>
    <t>Müller</t>
  </si>
  <si>
    <t>Naegle</t>
  </si>
  <si>
    <t>Ansgar</t>
  </si>
  <si>
    <t>Nagel</t>
  </si>
  <si>
    <t>Nanninga</t>
  </si>
  <si>
    <t>Werkzeugkonstrukteur/in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</si>
  <si>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</si>
  <si>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</si>
  <si>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</si>
  <si>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</si>
  <si>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</si>
  <si>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</si>
  <si>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</si>
  <si>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</si>
  <si>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</si>
  <si>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</si>
  <si>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</si>
  <si>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</si>
  <si>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</si>
  <si>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</si>
  <si>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Vertriebscontroller/in</t>
  </si>
  <si>
    <t>Pfeifer</t>
  </si>
  <si>
    <t>AJ1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</si>
  <si>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</si>
  <si>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</si>
  <si>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</si>
  <si>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</si>
  <si>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</si>
  <si>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</si>
  <si>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</si>
  <si>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</si>
  <si>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</si>
  <si>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</si>
  <si>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</si>
  <si>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</si>
  <si>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</si>
  <si>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</si>
  <si>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Lohnbuchhalter/in</t>
  </si>
  <si>
    <t>Burkhard</t>
  </si>
  <si>
    <t>Regler</t>
  </si>
  <si>
    <t>Reiser</t>
  </si>
  <si>
    <t>Rhein</t>
  </si>
  <si>
    <t>Riebsamen</t>
  </si>
  <si>
    <t>Wartungstechniker/in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</si>
  <si>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</si>
  <si>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</si>
  <si>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</si>
  <si>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</si>
  <si>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</si>
  <si>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</si>
  <si>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</si>
  <si>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</si>
  <si>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</si>
  <si>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</si>
  <si>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</si>
  <si>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</si>
  <si>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Leiter/in - Finanz- und Rechnungswesen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</si>
  <si>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</si>
  <si>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</si>
  <si>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</si>
  <si>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</si>
  <si>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</si>
  <si>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</si>
  <si>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</si>
  <si>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</si>
  <si>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</si>
  <si>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</si>
  <si>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</si>
  <si>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</si>
  <si>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</si>
  <si>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</si>
  <si>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</si>
  <si>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</si>
  <si>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Vertriebsleiter/in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</si>
  <si>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</si>
  <si>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</si>
  <si>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</si>
  <si>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</si>
  <si>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</si>
  <si>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</si>
  <si>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</si>
  <si>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</si>
  <si>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</si>
  <si>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</si>
  <si>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Elektroniker/in - Maschinen und Antriebstechnik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</si>
  <si>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</si>
  <si>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</si>
  <si>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</si>
  <si>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</si>
  <si>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</si>
  <si>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</si>
  <si>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</si>
  <si>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</si>
  <si>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</si>
  <si>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Zugmaschinen-, Sonderfahrzeugführer/in</t>
  </si>
  <si>
    <t>Ziesch</t>
  </si>
  <si>
    <t>Zilly</t>
  </si>
  <si>
    <t>Teilezurichter/in</t>
  </si>
  <si>
    <t>Zimmermann</t>
  </si>
  <si>
    <t>Zöller</t>
  </si>
  <si>
    <t>Nachname</t>
  </si>
  <si>
    <t>Resturlaub</t>
  </si>
  <si>
    <t>Wölfel</t>
  </si>
  <si>
    <t>Bastian</t>
  </si>
  <si>
    <t>Blank</t>
  </si>
  <si>
    <t>Hotop</t>
  </si>
  <si>
    <t>Knaflic</t>
  </si>
  <si>
    <t>Krakow</t>
  </si>
  <si>
    <t>Reinart-Lissmann</t>
  </si>
  <si>
    <t>Derek</t>
  </si>
  <si>
    <t>Dietmar</t>
  </si>
  <si>
    <t>Bertina</t>
  </si>
  <si>
    <t>Krank ohne Nachweis</t>
  </si>
  <si>
    <t>Krank mit Nachweis</t>
  </si>
  <si>
    <t>Schulung</t>
  </si>
  <si>
    <t>PK / DV</t>
  </si>
  <si>
    <t>Alter</t>
  </si>
  <si>
    <t>Stichtag:</t>
  </si>
  <si>
    <t>bWAZ-AT:</t>
  </si>
  <si>
    <t>bWAZ_Tarif:</t>
  </si>
  <si>
    <t>Kaaf</t>
  </si>
  <si>
    <t>Rülke</t>
  </si>
  <si>
    <t>Mönkediek</t>
  </si>
  <si>
    <t>Weiser</t>
  </si>
  <si>
    <t>Horn</t>
  </si>
  <si>
    <t>FTE/MAK</t>
  </si>
  <si>
    <t>Betriebszugehörigkeit</t>
  </si>
  <si>
    <t>RUrlaub</t>
  </si>
  <si>
    <t>bertieblAV</t>
  </si>
  <si>
    <t>Schulungstage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</si>
</sst>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14" fontId="3" fillId="2" borderId="0" xfId="0" applyNumberFormat="1" applyFont="1" applyFill="1"/>
    <xf numFmtId="0" fontId="1" fillId="3" borderId="0" xfId="0" applyFont="1" applyFill="1"/>
    <xf numFmtId="0" fontId="1" fillId="4" borderId="0" xfId="0" applyFont="1" applyFill="1"/>
    <xf numFmtId="0" fontId="3" fillId="0" borderId="0" xfId="0" applyFont="1" applyAlignment="1">
      <alignment horizontal="right"/>
    </xf>
    <xf numFmtId="0" fontId="3" fillId="2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Rohdaten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Abwesenheiten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chulungen_jhrl" connectionId="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betrieblicheAV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8"/>
  <sheetViews>
    <sheetView tabSelected="1" workbookViewId="0">
      <pane xSplit="5" ySplit="3" topLeftCell="V4" activePane="bottomRight" state="frozen"/>
      <selection pane="topRight" activeCell="F1" sqref="F1"/>
      <selection pane="bottomLeft" activeCell="A4" sqref="A4"/>
      <selection pane="bottomRight" activeCell="C1" sqref="C1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5.28515625" customWidth="1"/>
    <col min="4" max="4" width="10.85546875" hidden="1" customWidth="1"/>
    <col min="5" max="5" width="20.5703125" hidden="1" customWidth="1"/>
    <col min="6" max="6" width="16.85546875" bestFit="1" customWidth="1"/>
    <col min="7" max="7" width="14.28515625" bestFit="1" customWidth="1"/>
    <col min="8" max="8" width="9.7109375" bestFit="1" customWidth="1"/>
    <col min="9" max="9" width="12.140625" bestFit="1" customWidth="1"/>
    <col min="10" max="10" width="23.7109375" bestFit="1" customWidth="1"/>
    <col min="11" max="11" width="12.85546875" bestFit="1" customWidth="1"/>
    <col min="12" max="12" width="67.140625" bestFit="1" customWidth="1"/>
    <col min="13" max="13" width="10" bestFit="1" customWidth="1"/>
    <col min="14" max="14" width="10.85546875" bestFit="1" customWidth="1"/>
    <col min="15" max="15" width="13.5703125" bestFit="1" customWidth="1"/>
    <col min="16" max="16" width="6.85546875" bestFit="1" customWidth="1"/>
    <col min="17" max="17" width="12.28515625" bestFit="1" customWidth="1"/>
    <col min="18" max="18" width="4.7109375" bestFit="1" customWidth="1"/>
    <col min="19" max="19" width="7.85546875" bestFit="1" customWidth="1"/>
    <col min="20" max="20" width="7" customWidth="1"/>
    <col min="21" max="21" width="21" bestFit="1" customWidth="1"/>
    <col min="22" max="22" width="9.5703125" bestFit="1" customWidth="1"/>
    <col min="23" max="23" width="14.42578125" bestFit="1" customWidth="1"/>
    <col min="24" max="24" width="13" bestFit="1" customWidth="1"/>
    <col min="25" max="25" width="8.42578125" customWidth="1"/>
    <col min="26" max="26" width="16.85546875" customWidth="1"/>
    <col min="27" max="27" width="5.42578125" bestFit="1" customWidth="1"/>
    <col min="28" max="28" width="20.7109375" bestFit="1" customWidth="1"/>
    <col min="29" max="29" width="9.140625" bestFit="1" customWidth="1"/>
    <col min="30" max="30" width="20.140625" bestFit="1" customWidth="1"/>
    <col min="31" max="31" width="18.140625" bestFit="1" customWidth="1"/>
    <col min="32" max="32" width="9" bestFit="1" customWidth="1"/>
    <col min="33" max="33" width="8.140625" bestFit="1" customWidth="1"/>
    <col min="34" max="34" width="10.7109375" bestFit="1" customWidth="1"/>
  </cols>
  <sheetData>
    <row r="1" spans="1:34" s="4" customFormat="1" ht="18.75" x14ac:dyDescent="0.3">
      <c r="B1" s="4" t="s">
        <v>440</v>
      </c>
      <c r="C1" s="5">
        <v>41153</v>
      </c>
      <c r="W1" s="8" t="s">
        <v>441</v>
      </c>
      <c r="X1" s="9">
        <v>40</v>
      </c>
      <c r="Z1" s="8" t="s">
        <v>442</v>
      </c>
      <c r="AA1" s="9">
        <v>35</v>
      </c>
    </row>
    <row r="3" spans="1:34" s="2" customFormat="1" x14ac:dyDescent="0.25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  <c r="N3" s="7" t="s">
        <v>13</v>
      </c>
      <c r="O3" s="7" t="s">
        <v>14</v>
      </c>
      <c r="P3" s="7" t="s">
        <v>15</v>
      </c>
      <c r="Q3" s="7" t="s">
        <v>16</v>
      </c>
      <c r="R3" s="7" t="s">
        <v>17</v>
      </c>
      <c r="S3" s="7" t="s">
        <v>18</v>
      </c>
      <c r="T3" s="7" t="s">
        <v>19</v>
      </c>
      <c r="U3" s="7" t="s">
        <v>20</v>
      </c>
      <c r="V3" s="7" t="s">
        <v>21</v>
      </c>
      <c r="W3" s="7" t="s">
        <v>22</v>
      </c>
      <c r="X3" s="7" t="s">
        <v>23</v>
      </c>
      <c r="Y3" s="7" t="s">
        <v>24</v>
      </c>
      <c r="Z3" s="7" t="s">
        <v>25</v>
      </c>
      <c r="AA3" s="6" t="s">
        <v>439</v>
      </c>
      <c r="AB3" s="6" t="s">
        <v>449</v>
      </c>
      <c r="AC3" s="6" t="s">
        <v>448</v>
      </c>
      <c r="AD3" s="6" t="s">
        <v>435</v>
      </c>
      <c r="AE3" s="6" t="s">
        <v>436</v>
      </c>
      <c r="AF3" s="6" t="s">
        <v>452</v>
      </c>
      <c r="AG3" s="6" t="s">
        <v>450</v>
      </c>
      <c r="AH3" s="6" t="s">
        <v>451</v>
      </c>
    </row>
    <row r="4" spans="1:34" x14ac:dyDescent="0.25">
      <c r="A4">
        <v>1001</v>
      </c>
      <c r="B4" t="s">
        <v>26</v>
      </c>
      <c r="C4" t="s">
        <v>27</v>
      </c>
      <c r="D4" s="1">
        <v>17933</v>
      </c>
      <c r="E4" s="1">
        <v>32537</v>
      </c>
      <c r="F4" s="1"/>
      <c r="H4" t="s">
        <v>28</v>
      </c>
      <c r="I4">
        <v>64000</v>
      </c>
      <c r="J4" t="s">
        <v>29</v>
      </c>
      <c r="K4" t="s">
        <v>30</v>
      </c>
      <c r="L4" t="s">
        <v>31</v>
      </c>
      <c r="M4">
        <v>242322211</v>
      </c>
      <c r="N4" t="s">
        <v>32</v>
      </c>
      <c r="O4" t="s">
        <v>33</v>
      </c>
      <c r="P4">
        <v>0</v>
      </c>
      <c r="Q4">
        <v>1</v>
      </c>
      <c r="S4" t="s">
        <v>34</v>
      </c>
      <c r="T4">
        <v>35</v>
      </c>
      <c r="U4" t="s">
        <v>35</v>
      </c>
      <c r="V4" t="s">
        <v>36</v>
      </c>
      <c r="W4" s="1"/>
      <c r="X4">
        <v>2608</v>
      </c>
      <c r="Y4">
        <v>9</v>
      </c>
      <c r="AA4">
        <f t="shared" ref="AA4:AA35" si="0">DATEDIF(Geburtstag,Stichtag,"Y")</f>
        <v>63</v>
      </c>
      <c r="AB4">
        <f t="shared" ref="AB4:AB35" si="1">DATEDIF(Beschäftigungsbeginn,Stichtag,"Y")</f>
        <v>23</v>
      </c>
      <c r="AC4">
        <f t="shared" ref="AC4:AC35" si="2">ROUND(IRWAZ/IF(Tariftyp="AT",bWAZ_AT,bWAZ_Tarif),2)</f>
        <v>1</v>
      </c>
      <c r="AD4" t="str">
        <f t="shared" ref="AD4:AD35" si="3">IF(VLOOKUP(PrsNr,Kranktage,4,FALSE)=0,"",VLOOKUP(PrsNr,Kranktage,4,FALSE))</f>
        <v/>
      </c>
      <c r="AE4">
        <f t="shared" ref="AE4:AE35" si="4">IF(VLOOKUP(PrsNr,Kranktage,5,FALSE)=0,"",VLOOKUP(PrsNr,Kranktage,5,FALSE))</f>
        <v>10</v>
      </c>
      <c r="AF4" t="str">
        <f t="shared" ref="AF4:AF35" si="5">IF(VLOOKUP(PrsNr,Schulung,4,FALSE)=0,"",VLOOKUP(PrsNr,Schulung,4,FALSE))</f>
        <v/>
      </c>
      <c r="AG4">
        <f t="shared" ref="AG4:AG35" si="6">IF(VLOOKUP(PrsNr,Resturlaub,4,FALSE)=0,"",VLOOKUP(PrsNr,Resturlaub,4,FALSE))</f>
        <v>8</v>
      </c>
      <c r="AH4" t="str">
        <f t="shared" ref="AH4:AH35" si="7">IF(VLOOKUP(PrsNr,betriebAV,4,FALSE)=0,"",VLOOKUP(PrsNr,betriebAV,4,FALSE))</f>
        <v/>
      </c>
    </row>
    <row r="5" spans="1:34" x14ac:dyDescent="0.25">
      <c r="A5">
        <v>1020</v>
      </c>
      <c r="B5" t="s">
        <v>37</v>
      </c>
      <c r="C5" t="s">
        <v>38</v>
      </c>
      <c r="D5" s="1">
        <v>24427</v>
      </c>
      <c r="E5" s="1">
        <v>35380</v>
      </c>
      <c r="H5" t="s">
        <v>39</v>
      </c>
      <c r="I5">
        <v>25000</v>
      </c>
      <c r="J5" t="s">
        <v>40</v>
      </c>
      <c r="K5" t="s">
        <v>41</v>
      </c>
      <c r="L5" t="s">
        <v>42</v>
      </c>
      <c r="M5">
        <v>242123111</v>
      </c>
      <c r="N5" t="s">
        <v>43</v>
      </c>
      <c r="O5" t="s">
        <v>33</v>
      </c>
      <c r="P5">
        <v>0</v>
      </c>
      <c r="Q5">
        <v>1</v>
      </c>
      <c r="S5" t="s">
        <v>34</v>
      </c>
      <c r="T5">
        <v>40</v>
      </c>
      <c r="U5" t="s">
        <v>44</v>
      </c>
      <c r="V5" t="s">
        <v>36</v>
      </c>
      <c r="X5">
        <v>2167.5</v>
      </c>
      <c r="Y5">
        <v>8</v>
      </c>
      <c r="AA5">
        <f t="shared" si="0"/>
        <v>45</v>
      </c>
      <c r="AB5">
        <f t="shared" si="1"/>
        <v>15</v>
      </c>
      <c r="AC5">
        <f t="shared" si="2"/>
        <v>1.1399999999999999</v>
      </c>
      <c r="AD5">
        <f t="shared" si="3"/>
        <v>2</v>
      </c>
      <c r="AE5" t="str">
        <f t="shared" si="4"/>
        <v/>
      </c>
      <c r="AF5">
        <f t="shared" si="5"/>
        <v>2</v>
      </c>
      <c r="AG5">
        <f t="shared" si="6"/>
        <v>5</v>
      </c>
      <c r="AH5" t="str">
        <f t="shared" si="7"/>
        <v/>
      </c>
    </row>
    <row r="6" spans="1:34" x14ac:dyDescent="0.25">
      <c r="A6">
        <v>1027</v>
      </c>
      <c r="B6" t="s">
        <v>45</v>
      </c>
      <c r="C6" t="s">
        <v>46</v>
      </c>
      <c r="D6" s="1">
        <v>19336</v>
      </c>
      <c r="E6" s="1">
        <v>32479</v>
      </c>
      <c r="H6" t="s">
        <v>47</v>
      </c>
      <c r="I6">
        <v>51020</v>
      </c>
      <c r="J6" t="s">
        <v>48</v>
      </c>
      <c r="K6" t="s">
        <v>49</v>
      </c>
      <c r="L6" t="s">
        <v>42</v>
      </c>
      <c r="M6">
        <v>242122212</v>
      </c>
      <c r="N6" t="s">
        <v>32</v>
      </c>
      <c r="O6" t="s">
        <v>50</v>
      </c>
      <c r="P6">
        <v>3</v>
      </c>
      <c r="Q6">
        <v>4</v>
      </c>
      <c r="S6" t="s">
        <v>34</v>
      </c>
      <c r="T6">
        <v>25</v>
      </c>
      <c r="U6" t="s">
        <v>44</v>
      </c>
      <c r="V6" t="s">
        <v>36</v>
      </c>
      <c r="X6">
        <v>2167.5</v>
      </c>
      <c r="Y6">
        <v>9</v>
      </c>
      <c r="Z6">
        <v>132</v>
      </c>
      <c r="AA6">
        <f t="shared" si="0"/>
        <v>59</v>
      </c>
      <c r="AB6">
        <f t="shared" si="1"/>
        <v>23</v>
      </c>
      <c r="AC6">
        <f t="shared" si="2"/>
        <v>0.71</v>
      </c>
      <c r="AD6" t="str">
        <f t="shared" si="3"/>
        <v/>
      </c>
      <c r="AE6" t="str">
        <f t="shared" si="4"/>
        <v/>
      </c>
      <c r="AF6" t="str">
        <f t="shared" si="5"/>
        <v/>
      </c>
      <c r="AG6">
        <f t="shared" si="6"/>
        <v>10</v>
      </c>
      <c r="AH6" t="str">
        <f t="shared" si="7"/>
        <v/>
      </c>
    </row>
    <row r="7" spans="1:34" x14ac:dyDescent="0.25">
      <c r="A7">
        <v>1031</v>
      </c>
      <c r="B7" t="s">
        <v>51</v>
      </c>
      <c r="C7" t="s">
        <v>52</v>
      </c>
      <c r="D7" s="1">
        <v>22318</v>
      </c>
      <c r="E7" s="1">
        <v>37648</v>
      </c>
      <c r="H7" t="s">
        <v>53</v>
      </c>
      <c r="I7">
        <v>55000</v>
      </c>
      <c r="J7" t="s">
        <v>54</v>
      </c>
      <c r="K7" t="s">
        <v>73</v>
      </c>
      <c r="L7" t="s">
        <v>31</v>
      </c>
      <c r="M7">
        <v>242322211</v>
      </c>
      <c r="N7" t="s">
        <v>32</v>
      </c>
      <c r="O7" t="s">
        <v>50</v>
      </c>
      <c r="P7">
        <v>1</v>
      </c>
      <c r="Q7">
        <v>3</v>
      </c>
      <c r="S7" t="s">
        <v>34</v>
      </c>
      <c r="T7">
        <v>35</v>
      </c>
      <c r="U7" t="s">
        <v>35</v>
      </c>
      <c r="V7" t="s">
        <v>36</v>
      </c>
      <c r="X7">
        <v>2608</v>
      </c>
      <c r="Y7">
        <v>10</v>
      </c>
      <c r="AA7">
        <f t="shared" si="0"/>
        <v>51</v>
      </c>
      <c r="AB7">
        <f t="shared" si="1"/>
        <v>9</v>
      </c>
      <c r="AC7">
        <f t="shared" si="2"/>
        <v>1</v>
      </c>
      <c r="AD7" t="str">
        <f t="shared" si="3"/>
        <v/>
      </c>
      <c r="AE7" t="str">
        <f t="shared" si="4"/>
        <v/>
      </c>
      <c r="AF7">
        <f t="shared" si="5"/>
        <v>2</v>
      </c>
      <c r="AG7">
        <f t="shared" si="6"/>
        <v>8</v>
      </c>
      <c r="AH7">
        <f t="shared" si="7"/>
        <v>100</v>
      </c>
    </row>
    <row r="8" spans="1:34" x14ac:dyDescent="0.25">
      <c r="A8">
        <v>1034</v>
      </c>
      <c r="B8" t="s">
        <v>55</v>
      </c>
      <c r="C8" t="s">
        <v>56</v>
      </c>
      <c r="D8" s="1">
        <v>18716</v>
      </c>
      <c r="E8" s="1">
        <v>34411</v>
      </c>
      <c r="H8" t="s">
        <v>57</v>
      </c>
      <c r="I8">
        <v>22010</v>
      </c>
      <c r="J8" t="s">
        <v>58</v>
      </c>
      <c r="K8" t="s">
        <v>59</v>
      </c>
      <c r="L8" t="s">
        <v>31</v>
      </c>
      <c r="M8">
        <v>242322211</v>
      </c>
      <c r="N8" t="s">
        <v>43</v>
      </c>
      <c r="O8" t="s">
        <v>50</v>
      </c>
      <c r="P8">
        <v>5</v>
      </c>
      <c r="Q8">
        <v>5</v>
      </c>
      <c r="S8" t="s">
        <v>34</v>
      </c>
      <c r="T8">
        <v>35</v>
      </c>
      <c r="U8" t="s">
        <v>60</v>
      </c>
      <c r="V8" t="s">
        <v>36</v>
      </c>
      <c r="X8">
        <v>2091</v>
      </c>
      <c r="Y8">
        <v>10</v>
      </c>
      <c r="AA8">
        <f t="shared" si="0"/>
        <v>61</v>
      </c>
      <c r="AB8">
        <f t="shared" si="1"/>
        <v>18</v>
      </c>
      <c r="AC8">
        <f t="shared" si="2"/>
        <v>1</v>
      </c>
      <c r="AD8" t="str">
        <f t="shared" si="3"/>
        <v/>
      </c>
      <c r="AE8" t="str">
        <f t="shared" si="4"/>
        <v/>
      </c>
      <c r="AF8" t="str">
        <f t="shared" si="5"/>
        <v/>
      </c>
      <c r="AG8">
        <f t="shared" si="6"/>
        <v>1</v>
      </c>
      <c r="AH8" t="str">
        <f t="shared" si="7"/>
        <v/>
      </c>
    </row>
    <row r="9" spans="1:34" x14ac:dyDescent="0.25">
      <c r="A9">
        <v>1048</v>
      </c>
      <c r="B9" t="s">
        <v>61</v>
      </c>
      <c r="C9" t="s">
        <v>62</v>
      </c>
      <c r="D9" s="1">
        <v>23071</v>
      </c>
      <c r="E9" s="1">
        <v>34753</v>
      </c>
      <c r="H9" t="s">
        <v>63</v>
      </c>
      <c r="I9">
        <v>49000</v>
      </c>
      <c r="J9" t="s">
        <v>64</v>
      </c>
      <c r="K9" t="s">
        <v>65</v>
      </c>
      <c r="L9" t="s">
        <v>66</v>
      </c>
      <c r="M9">
        <v>713943211</v>
      </c>
      <c r="N9" t="s">
        <v>43</v>
      </c>
      <c r="O9" t="s">
        <v>50</v>
      </c>
      <c r="P9">
        <v>4</v>
      </c>
      <c r="Q9">
        <v>3</v>
      </c>
      <c r="S9" t="s">
        <v>34</v>
      </c>
      <c r="T9">
        <v>35</v>
      </c>
      <c r="U9" t="s">
        <v>67</v>
      </c>
      <c r="V9" t="s">
        <v>68</v>
      </c>
      <c r="W9" s="1">
        <v>40983</v>
      </c>
      <c r="X9">
        <v>3311.5</v>
      </c>
      <c r="Y9">
        <v>10</v>
      </c>
      <c r="AA9">
        <f t="shared" si="0"/>
        <v>49</v>
      </c>
      <c r="AB9">
        <f t="shared" si="1"/>
        <v>17</v>
      </c>
      <c r="AC9">
        <f t="shared" si="2"/>
        <v>1</v>
      </c>
      <c r="AD9" t="str">
        <f t="shared" si="3"/>
        <v/>
      </c>
      <c r="AE9" t="str">
        <f t="shared" si="4"/>
        <v/>
      </c>
      <c r="AF9" t="str">
        <f t="shared" si="5"/>
        <v/>
      </c>
      <c r="AG9">
        <f t="shared" si="6"/>
        <v>9</v>
      </c>
      <c r="AH9" t="str">
        <f t="shared" si="7"/>
        <v/>
      </c>
    </row>
    <row r="10" spans="1:34" x14ac:dyDescent="0.25">
      <c r="A10">
        <v>1061</v>
      </c>
      <c r="B10" t="s">
        <v>69</v>
      </c>
      <c r="C10" t="s">
        <v>70</v>
      </c>
      <c r="D10" s="1">
        <v>26933</v>
      </c>
      <c r="E10" s="1">
        <v>36423</v>
      </c>
      <c r="H10" t="s">
        <v>71</v>
      </c>
      <c r="I10">
        <v>13200</v>
      </c>
      <c r="J10" t="s">
        <v>72</v>
      </c>
      <c r="K10" t="s">
        <v>445</v>
      </c>
      <c r="L10" t="s">
        <v>74</v>
      </c>
      <c r="M10">
        <v>272244511</v>
      </c>
      <c r="N10" t="s">
        <v>43</v>
      </c>
      <c r="O10" t="s">
        <v>50</v>
      </c>
      <c r="P10">
        <v>2</v>
      </c>
      <c r="Q10">
        <v>5</v>
      </c>
      <c r="S10" t="s">
        <v>75</v>
      </c>
      <c r="T10">
        <v>40</v>
      </c>
      <c r="X10">
        <v>5461.41</v>
      </c>
      <c r="AA10">
        <f t="shared" si="0"/>
        <v>38</v>
      </c>
      <c r="AB10">
        <f t="shared" si="1"/>
        <v>12</v>
      </c>
      <c r="AC10">
        <f t="shared" si="2"/>
        <v>1</v>
      </c>
      <c r="AD10" t="str">
        <f t="shared" si="3"/>
        <v/>
      </c>
      <c r="AE10" t="str">
        <f t="shared" si="4"/>
        <v/>
      </c>
      <c r="AF10">
        <f t="shared" si="5"/>
        <v>1</v>
      </c>
      <c r="AG10">
        <f t="shared" si="6"/>
        <v>2</v>
      </c>
      <c r="AH10">
        <f t="shared" si="7"/>
        <v>120</v>
      </c>
    </row>
    <row r="11" spans="1:34" x14ac:dyDescent="0.25">
      <c r="A11">
        <v>1062</v>
      </c>
      <c r="B11" t="s">
        <v>76</v>
      </c>
      <c r="C11" t="s">
        <v>77</v>
      </c>
      <c r="D11" s="1">
        <v>25948</v>
      </c>
      <c r="E11" s="1">
        <v>36168</v>
      </c>
      <c r="H11" t="s">
        <v>78</v>
      </c>
      <c r="I11">
        <v>41000</v>
      </c>
      <c r="J11" t="s">
        <v>79</v>
      </c>
      <c r="K11" t="s">
        <v>80</v>
      </c>
      <c r="L11" t="s">
        <v>81</v>
      </c>
      <c r="M11">
        <v>714023212</v>
      </c>
      <c r="N11" t="s">
        <v>43</v>
      </c>
      <c r="O11" t="s">
        <v>50</v>
      </c>
      <c r="P11">
        <v>4</v>
      </c>
      <c r="Q11">
        <v>5</v>
      </c>
      <c r="S11" t="s">
        <v>34</v>
      </c>
      <c r="T11">
        <v>21</v>
      </c>
      <c r="U11" t="s">
        <v>82</v>
      </c>
      <c r="V11" t="s">
        <v>36</v>
      </c>
      <c r="X11">
        <v>2413</v>
      </c>
      <c r="Y11">
        <v>9</v>
      </c>
      <c r="Z11">
        <v>256</v>
      </c>
      <c r="AA11">
        <f t="shared" si="0"/>
        <v>41</v>
      </c>
      <c r="AB11">
        <f t="shared" si="1"/>
        <v>13</v>
      </c>
      <c r="AC11">
        <f t="shared" si="2"/>
        <v>0.6</v>
      </c>
      <c r="AD11" t="str">
        <f t="shared" si="3"/>
        <v/>
      </c>
      <c r="AE11" t="str">
        <f t="shared" si="4"/>
        <v/>
      </c>
      <c r="AF11">
        <f t="shared" si="5"/>
        <v>2</v>
      </c>
      <c r="AG11">
        <f t="shared" si="6"/>
        <v>4</v>
      </c>
      <c r="AH11">
        <f t="shared" si="7"/>
        <v>120</v>
      </c>
    </row>
    <row r="12" spans="1:34" x14ac:dyDescent="0.25">
      <c r="A12">
        <v>1095</v>
      </c>
      <c r="B12" t="s">
        <v>83</v>
      </c>
      <c r="C12" t="s">
        <v>84</v>
      </c>
      <c r="D12" s="1">
        <v>28550</v>
      </c>
      <c r="E12" s="1">
        <v>39500</v>
      </c>
      <c r="H12" t="s">
        <v>28</v>
      </c>
      <c r="I12">
        <v>64000</v>
      </c>
      <c r="J12" t="s">
        <v>29</v>
      </c>
      <c r="K12" t="s">
        <v>30</v>
      </c>
      <c r="L12" t="s">
        <v>85</v>
      </c>
      <c r="M12">
        <v>611234211</v>
      </c>
      <c r="N12" t="s">
        <v>43</v>
      </c>
      <c r="O12" t="s">
        <v>50</v>
      </c>
      <c r="P12">
        <v>1</v>
      </c>
      <c r="Q12">
        <v>3</v>
      </c>
      <c r="S12" t="s">
        <v>75</v>
      </c>
      <c r="T12">
        <v>40</v>
      </c>
      <c r="X12">
        <v>5465.16</v>
      </c>
      <c r="AA12">
        <f t="shared" si="0"/>
        <v>34</v>
      </c>
      <c r="AB12">
        <f t="shared" si="1"/>
        <v>4</v>
      </c>
      <c r="AC12">
        <f t="shared" si="2"/>
        <v>1</v>
      </c>
      <c r="AD12" t="str">
        <f t="shared" si="3"/>
        <v/>
      </c>
      <c r="AE12" t="str">
        <f t="shared" si="4"/>
        <v/>
      </c>
      <c r="AF12" t="str">
        <f t="shared" si="5"/>
        <v/>
      </c>
      <c r="AG12">
        <f t="shared" si="6"/>
        <v>8</v>
      </c>
      <c r="AH12" t="str">
        <f t="shared" si="7"/>
        <v/>
      </c>
    </row>
    <row r="13" spans="1:34" x14ac:dyDescent="0.25">
      <c r="A13">
        <v>1096</v>
      </c>
      <c r="B13" t="s">
        <v>86</v>
      </c>
      <c r="C13" t="s">
        <v>87</v>
      </c>
      <c r="D13" s="1">
        <v>27834</v>
      </c>
      <c r="E13" s="1">
        <v>35499</v>
      </c>
      <c r="H13" t="s">
        <v>88</v>
      </c>
      <c r="I13">
        <v>65000</v>
      </c>
      <c r="J13" t="s">
        <v>89</v>
      </c>
      <c r="K13" t="s">
        <v>446</v>
      </c>
      <c r="L13" t="s">
        <v>90</v>
      </c>
      <c r="M13">
        <v>252224511</v>
      </c>
      <c r="N13" t="s">
        <v>43</v>
      </c>
      <c r="O13" t="s">
        <v>50</v>
      </c>
      <c r="P13">
        <v>2</v>
      </c>
      <c r="Q13">
        <v>3</v>
      </c>
      <c r="S13" t="s">
        <v>75</v>
      </c>
      <c r="T13">
        <v>40</v>
      </c>
      <c r="X13">
        <v>5941.41</v>
      </c>
      <c r="AA13">
        <f t="shared" si="0"/>
        <v>36</v>
      </c>
      <c r="AB13">
        <f t="shared" si="1"/>
        <v>15</v>
      </c>
      <c r="AC13">
        <f t="shared" si="2"/>
        <v>1</v>
      </c>
      <c r="AD13" t="str">
        <f t="shared" si="3"/>
        <v/>
      </c>
      <c r="AE13" t="str">
        <f t="shared" si="4"/>
        <v/>
      </c>
      <c r="AF13" t="str">
        <f t="shared" si="5"/>
        <v/>
      </c>
      <c r="AG13">
        <f t="shared" si="6"/>
        <v>8</v>
      </c>
      <c r="AH13" t="str">
        <f t="shared" si="7"/>
        <v/>
      </c>
    </row>
    <row r="14" spans="1:34" x14ac:dyDescent="0.25">
      <c r="A14">
        <v>1097</v>
      </c>
      <c r="B14" t="s">
        <v>86</v>
      </c>
      <c r="C14" t="s">
        <v>91</v>
      </c>
      <c r="D14" s="1">
        <v>29902</v>
      </c>
      <c r="E14" s="1">
        <v>37567</v>
      </c>
      <c r="H14" t="s">
        <v>92</v>
      </c>
      <c r="I14">
        <v>44000</v>
      </c>
      <c r="J14" t="s">
        <v>93</v>
      </c>
      <c r="K14" t="s">
        <v>444</v>
      </c>
      <c r="L14" t="s">
        <v>31</v>
      </c>
      <c r="M14">
        <v>242323211</v>
      </c>
      <c r="N14" t="s">
        <v>43</v>
      </c>
      <c r="O14" t="s">
        <v>33</v>
      </c>
      <c r="P14">
        <v>0</v>
      </c>
      <c r="Q14">
        <v>1</v>
      </c>
      <c r="S14" t="s">
        <v>34</v>
      </c>
      <c r="T14">
        <v>40</v>
      </c>
      <c r="U14" t="s">
        <v>60</v>
      </c>
      <c r="V14" t="s">
        <v>36</v>
      </c>
      <c r="X14">
        <v>2091</v>
      </c>
      <c r="Y14">
        <v>9</v>
      </c>
      <c r="AA14">
        <f t="shared" si="0"/>
        <v>30</v>
      </c>
      <c r="AB14">
        <f t="shared" si="1"/>
        <v>9</v>
      </c>
      <c r="AC14">
        <f t="shared" si="2"/>
        <v>1.1399999999999999</v>
      </c>
      <c r="AD14" t="str">
        <f t="shared" si="3"/>
        <v/>
      </c>
      <c r="AE14" t="str">
        <f t="shared" si="4"/>
        <v/>
      </c>
      <c r="AF14" t="str">
        <f t="shared" si="5"/>
        <v/>
      </c>
      <c r="AG14">
        <f t="shared" si="6"/>
        <v>5</v>
      </c>
      <c r="AH14" t="str">
        <f t="shared" si="7"/>
        <v/>
      </c>
    </row>
    <row r="15" spans="1:34" x14ac:dyDescent="0.25">
      <c r="A15">
        <v>1104</v>
      </c>
      <c r="B15" t="s">
        <v>94</v>
      </c>
      <c r="C15" t="s">
        <v>95</v>
      </c>
      <c r="D15" s="1">
        <v>27787</v>
      </c>
      <c r="E15" s="1">
        <v>40562</v>
      </c>
      <c r="H15" t="s">
        <v>28</v>
      </c>
      <c r="I15">
        <v>64000</v>
      </c>
      <c r="J15" t="s">
        <v>29</v>
      </c>
      <c r="K15" t="s">
        <v>30</v>
      </c>
      <c r="L15" t="s">
        <v>96</v>
      </c>
      <c r="M15">
        <v>242332211</v>
      </c>
      <c r="N15" t="s">
        <v>32</v>
      </c>
      <c r="O15" t="s">
        <v>50</v>
      </c>
      <c r="P15">
        <v>3</v>
      </c>
      <c r="Q15">
        <v>5</v>
      </c>
      <c r="S15" t="s">
        <v>34</v>
      </c>
      <c r="T15">
        <v>35</v>
      </c>
      <c r="U15" t="s">
        <v>97</v>
      </c>
      <c r="V15" t="s">
        <v>36</v>
      </c>
      <c r="X15">
        <v>3213.5</v>
      </c>
      <c r="Y15">
        <v>11</v>
      </c>
      <c r="Z15">
        <v>183</v>
      </c>
      <c r="AA15">
        <f t="shared" si="0"/>
        <v>36</v>
      </c>
      <c r="AB15">
        <f t="shared" si="1"/>
        <v>1</v>
      </c>
      <c r="AC15">
        <f t="shared" si="2"/>
        <v>1</v>
      </c>
      <c r="AD15" t="str">
        <f t="shared" si="3"/>
        <v/>
      </c>
      <c r="AE15" t="str">
        <f t="shared" si="4"/>
        <v/>
      </c>
      <c r="AF15" t="str">
        <f t="shared" si="5"/>
        <v/>
      </c>
      <c r="AG15">
        <f t="shared" si="6"/>
        <v>6</v>
      </c>
      <c r="AH15" t="str">
        <f t="shared" si="7"/>
        <v/>
      </c>
    </row>
    <row r="16" spans="1:34" x14ac:dyDescent="0.25">
      <c r="A16">
        <v>1109</v>
      </c>
      <c r="B16" t="s">
        <v>98</v>
      </c>
      <c r="C16" t="s">
        <v>99</v>
      </c>
      <c r="D16" s="1">
        <v>28820</v>
      </c>
      <c r="E16" s="1">
        <v>41030</v>
      </c>
      <c r="H16" t="s">
        <v>47</v>
      </c>
      <c r="I16">
        <v>51000</v>
      </c>
      <c r="J16" t="s">
        <v>100</v>
      </c>
      <c r="K16" t="s">
        <v>49</v>
      </c>
      <c r="L16" t="s">
        <v>101</v>
      </c>
      <c r="M16">
        <v>241012211</v>
      </c>
      <c r="N16" t="s">
        <v>32</v>
      </c>
      <c r="O16" t="s">
        <v>50</v>
      </c>
      <c r="P16">
        <v>3</v>
      </c>
      <c r="Q16">
        <v>4</v>
      </c>
      <c r="S16" t="s">
        <v>34</v>
      </c>
      <c r="T16">
        <v>35</v>
      </c>
      <c r="U16" t="s">
        <v>102</v>
      </c>
      <c r="V16" t="s">
        <v>36</v>
      </c>
      <c r="X16">
        <v>2042</v>
      </c>
      <c r="Y16">
        <v>11</v>
      </c>
      <c r="Z16">
        <v>273</v>
      </c>
      <c r="AA16">
        <f t="shared" si="0"/>
        <v>33</v>
      </c>
      <c r="AB16">
        <f t="shared" si="1"/>
        <v>0</v>
      </c>
      <c r="AC16">
        <f t="shared" si="2"/>
        <v>1</v>
      </c>
      <c r="AD16" t="str">
        <f t="shared" si="3"/>
        <v/>
      </c>
      <c r="AE16" t="str">
        <f t="shared" si="4"/>
        <v/>
      </c>
      <c r="AF16" t="str">
        <f t="shared" si="5"/>
        <v/>
      </c>
      <c r="AG16">
        <f t="shared" si="6"/>
        <v>6</v>
      </c>
      <c r="AH16" t="str">
        <f t="shared" si="7"/>
        <v/>
      </c>
    </row>
    <row r="17" spans="1:34" x14ac:dyDescent="0.25">
      <c r="A17">
        <v>1110</v>
      </c>
      <c r="B17" t="s">
        <v>103</v>
      </c>
      <c r="C17" t="s">
        <v>104</v>
      </c>
      <c r="D17" s="1">
        <v>30005</v>
      </c>
      <c r="E17" s="1">
        <v>40954</v>
      </c>
      <c r="F17" s="1"/>
      <c r="H17" t="s">
        <v>39</v>
      </c>
      <c r="I17">
        <v>25000</v>
      </c>
      <c r="J17" t="s">
        <v>40</v>
      </c>
      <c r="K17" t="s">
        <v>41</v>
      </c>
      <c r="L17" t="s">
        <v>81</v>
      </c>
      <c r="M17">
        <v>714022211</v>
      </c>
      <c r="N17" t="s">
        <v>43</v>
      </c>
      <c r="O17" t="s">
        <v>50</v>
      </c>
      <c r="P17">
        <v>0</v>
      </c>
      <c r="Q17">
        <v>3</v>
      </c>
      <c r="S17" t="s">
        <v>34</v>
      </c>
      <c r="T17">
        <v>35</v>
      </c>
      <c r="U17" t="s">
        <v>105</v>
      </c>
      <c r="V17" t="s">
        <v>36</v>
      </c>
      <c r="X17">
        <v>2224</v>
      </c>
      <c r="Y17">
        <v>8</v>
      </c>
      <c r="AA17">
        <f t="shared" si="0"/>
        <v>30</v>
      </c>
      <c r="AB17">
        <f t="shared" si="1"/>
        <v>0</v>
      </c>
      <c r="AC17">
        <f t="shared" si="2"/>
        <v>1</v>
      </c>
      <c r="AD17" t="str">
        <f t="shared" si="3"/>
        <v/>
      </c>
      <c r="AE17" t="str">
        <f t="shared" si="4"/>
        <v/>
      </c>
      <c r="AF17">
        <f t="shared" si="5"/>
        <v>2</v>
      </c>
      <c r="AG17">
        <f t="shared" si="6"/>
        <v>9</v>
      </c>
      <c r="AH17">
        <f t="shared" si="7"/>
        <v>100</v>
      </c>
    </row>
    <row r="18" spans="1:34" x14ac:dyDescent="0.25">
      <c r="A18">
        <v>1116</v>
      </c>
      <c r="B18" t="s">
        <v>106</v>
      </c>
      <c r="C18" t="s">
        <v>107</v>
      </c>
      <c r="D18" s="1">
        <v>30250</v>
      </c>
      <c r="E18" s="1">
        <v>38640</v>
      </c>
      <c r="F18" s="1">
        <v>41364</v>
      </c>
      <c r="H18" t="s">
        <v>71</v>
      </c>
      <c r="I18">
        <v>13200</v>
      </c>
      <c r="J18" t="s">
        <v>72</v>
      </c>
      <c r="K18" t="s">
        <v>445</v>
      </c>
      <c r="L18" t="s">
        <v>108</v>
      </c>
      <c r="M18">
        <v>252222113</v>
      </c>
      <c r="N18" t="s">
        <v>32</v>
      </c>
      <c r="O18" t="s">
        <v>50</v>
      </c>
      <c r="P18">
        <v>2</v>
      </c>
      <c r="Q18">
        <v>3</v>
      </c>
      <c r="S18" t="s">
        <v>75</v>
      </c>
      <c r="T18">
        <v>40</v>
      </c>
      <c r="X18">
        <v>6033.31</v>
      </c>
      <c r="AA18">
        <f t="shared" si="0"/>
        <v>29</v>
      </c>
      <c r="AB18">
        <f t="shared" si="1"/>
        <v>6</v>
      </c>
      <c r="AC18">
        <f t="shared" si="2"/>
        <v>1</v>
      </c>
      <c r="AD18" t="str">
        <f t="shared" si="3"/>
        <v/>
      </c>
      <c r="AE18" t="str">
        <f t="shared" si="4"/>
        <v/>
      </c>
      <c r="AF18">
        <f t="shared" si="5"/>
        <v>2</v>
      </c>
      <c r="AG18">
        <f t="shared" si="6"/>
        <v>5</v>
      </c>
      <c r="AH18" t="str">
        <f t="shared" si="7"/>
        <v/>
      </c>
    </row>
    <row r="19" spans="1:34" x14ac:dyDescent="0.25">
      <c r="A19">
        <v>1117</v>
      </c>
      <c r="B19" t="s">
        <v>55</v>
      </c>
      <c r="C19" t="s">
        <v>107</v>
      </c>
      <c r="D19" s="1">
        <v>28872</v>
      </c>
      <c r="E19" s="1">
        <v>37997</v>
      </c>
      <c r="F19" s="1">
        <v>41364</v>
      </c>
      <c r="H19" t="s">
        <v>53</v>
      </c>
      <c r="I19">
        <v>55000</v>
      </c>
      <c r="J19" t="s">
        <v>54</v>
      </c>
      <c r="K19" t="s">
        <v>73</v>
      </c>
      <c r="L19" t="s">
        <v>109</v>
      </c>
      <c r="M19">
        <v>713822113</v>
      </c>
      <c r="N19" t="s">
        <v>43</v>
      </c>
      <c r="O19" t="s">
        <v>50</v>
      </c>
      <c r="P19">
        <v>0</v>
      </c>
      <c r="Q19">
        <v>3</v>
      </c>
      <c r="S19" t="s">
        <v>75</v>
      </c>
      <c r="T19">
        <v>40</v>
      </c>
      <c r="X19">
        <v>8228.2099999999991</v>
      </c>
      <c r="AA19">
        <f t="shared" si="0"/>
        <v>33</v>
      </c>
      <c r="AB19">
        <f t="shared" si="1"/>
        <v>8</v>
      </c>
      <c r="AC19">
        <f t="shared" si="2"/>
        <v>1</v>
      </c>
      <c r="AD19" t="str">
        <f t="shared" si="3"/>
        <v/>
      </c>
      <c r="AE19" t="str">
        <f t="shared" si="4"/>
        <v/>
      </c>
      <c r="AF19" t="str">
        <f t="shared" si="5"/>
        <v/>
      </c>
      <c r="AG19">
        <f t="shared" si="6"/>
        <v>8</v>
      </c>
      <c r="AH19" t="str">
        <f t="shared" si="7"/>
        <v/>
      </c>
    </row>
    <row r="20" spans="1:34" x14ac:dyDescent="0.25">
      <c r="A20">
        <v>1121</v>
      </c>
      <c r="B20" t="s">
        <v>110</v>
      </c>
      <c r="C20" t="s">
        <v>111</v>
      </c>
      <c r="D20" s="1">
        <v>29753</v>
      </c>
      <c r="E20" s="1">
        <v>40338</v>
      </c>
      <c r="F20" s="1"/>
      <c r="H20" t="s">
        <v>112</v>
      </c>
      <c r="I20">
        <v>31000</v>
      </c>
      <c r="J20" t="s">
        <v>113</v>
      </c>
      <c r="K20" t="s">
        <v>443</v>
      </c>
      <c r="L20" t="s">
        <v>74</v>
      </c>
      <c r="M20">
        <v>272244511</v>
      </c>
      <c r="N20" t="s">
        <v>32</v>
      </c>
      <c r="O20" t="s">
        <v>50</v>
      </c>
      <c r="P20">
        <v>1</v>
      </c>
      <c r="Q20">
        <v>3</v>
      </c>
      <c r="S20" t="s">
        <v>34</v>
      </c>
      <c r="T20">
        <v>35</v>
      </c>
      <c r="U20" t="s">
        <v>114</v>
      </c>
      <c r="V20" t="s">
        <v>115</v>
      </c>
      <c r="W20" s="1">
        <v>41030</v>
      </c>
      <c r="X20">
        <v>4204.5</v>
      </c>
      <c r="Y20">
        <v>11</v>
      </c>
      <c r="AA20">
        <f t="shared" si="0"/>
        <v>31</v>
      </c>
      <c r="AB20">
        <f t="shared" si="1"/>
        <v>2</v>
      </c>
      <c r="AC20">
        <f t="shared" si="2"/>
        <v>1</v>
      </c>
      <c r="AD20" t="str">
        <f t="shared" si="3"/>
        <v/>
      </c>
      <c r="AE20" t="str">
        <f t="shared" si="4"/>
        <v/>
      </c>
      <c r="AF20" t="str">
        <f t="shared" si="5"/>
        <v/>
      </c>
      <c r="AG20">
        <f t="shared" si="6"/>
        <v>4</v>
      </c>
      <c r="AH20" t="str">
        <f t="shared" si="7"/>
        <v/>
      </c>
    </row>
    <row r="21" spans="1:34" x14ac:dyDescent="0.25">
      <c r="A21">
        <v>1127</v>
      </c>
      <c r="B21" t="s">
        <v>116</v>
      </c>
      <c r="C21" t="s">
        <v>117</v>
      </c>
      <c r="D21" s="1">
        <v>29968</v>
      </c>
      <c r="E21" s="1">
        <v>37629</v>
      </c>
      <c r="F21" s="1"/>
      <c r="H21" t="s">
        <v>112</v>
      </c>
      <c r="I21">
        <v>31000</v>
      </c>
      <c r="J21" t="s">
        <v>113</v>
      </c>
      <c r="K21" t="s">
        <v>443</v>
      </c>
      <c r="L21" t="s">
        <v>118</v>
      </c>
      <c r="M21">
        <v>263012111</v>
      </c>
      <c r="N21" t="s">
        <v>32</v>
      </c>
      <c r="O21" t="s">
        <v>33</v>
      </c>
      <c r="P21">
        <v>0</v>
      </c>
      <c r="Q21">
        <v>1</v>
      </c>
      <c r="S21" t="s">
        <v>34</v>
      </c>
      <c r="T21">
        <v>35</v>
      </c>
      <c r="U21" t="s">
        <v>105</v>
      </c>
      <c r="V21" t="s">
        <v>36</v>
      </c>
      <c r="W21" s="1"/>
      <c r="X21">
        <v>2224</v>
      </c>
      <c r="Y21">
        <v>10</v>
      </c>
      <c r="AA21">
        <f t="shared" si="0"/>
        <v>30</v>
      </c>
      <c r="AB21">
        <f t="shared" si="1"/>
        <v>9</v>
      </c>
      <c r="AC21">
        <f t="shared" si="2"/>
        <v>1</v>
      </c>
      <c r="AD21" t="str">
        <f t="shared" si="3"/>
        <v/>
      </c>
      <c r="AE21" t="str">
        <f t="shared" si="4"/>
        <v/>
      </c>
      <c r="AF21" t="str">
        <f t="shared" si="5"/>
        <v/>
      </c>
      <c r="AG21">
        <f t="shared" si="6"/>
        <v>9</v>
      </c>
      <c r="AH21">
        <f t="shared" si="7"/>
        <v>50</v>
      </c>
    </row>
    <row r="22" spans="1:34" x14ac:dyDescent="0.25">
      <c r="A22">
        <v>1129</v>
      </c>
      <c r="B22" t="s">
        <v>119</v>
      </c>
      <c r="C22" t="s">
        <v>120</v>
      </c>
      <c r="D22" s="1">
        <v>25336</v>
      </c>
      <c r="E22" s="1">
        <v>35556</v>
      </c>
      <c r="H22" t="s">
        <v>47</v>
      </c>
      <c r="I22">
        <v>51020</v>
      </c>
      <c r="J22" t="s">
        <v>48</v>
      </c>
      <c r="K22" t="s">
        <v>49</v>
      </c>
      <c r="L22" t="s">
        <v>66</v>
      </c>
      <c r="M22">
        <v>713942211</v>
      </c>
      <c r="N22" t="s">
        <v>43</v>
      </c>
      <c r="O22" t="s">
        <v>33</v>
      </c>
      <c r="P22">
        <v>0</v>
      </c>
      <c r="Q22">
        <v>1</v>
      </c>
      <c r="S22" t="s">
        <v>34</v>
      </c>
      <c r="T22">
        <v>40</v>
      </c>
      <c r="U22" t="s">
        <v>97</v>
      </c>
      <c r="V22" t="s">
        <v>36</v>
      </c>
      <c r="X22">
        <v>3213.5</v>
      </c>
      <c r="Y22">
        <v>9</v>
      </c>
      <c r="AA22">
        <f t="shared" si="0"/>
        <v>43</v>
      </c>
      <c r="AB22">
        <f t="shared" si="1"/>
        <v>15</v>
      </c>
      <c r="AC22">
        <f t="shared" si="2"/>
        <v>1.1399999999999999</v>
      </c>
      <c r="AD22" t="str">
        <f t="shared" si="3"/>
        <v/>
      </c>
      <c r="AE22" t="str">
        <f t="shared" si="4"/>
        <v/>
      </c>
      <c r="AF22" t="str">
        <f t="shared" si="5"/>
        <v/>
      </c>
      <c r="AG22">
        <f t="shared" si="6"/>
        <v>3</v>
      </c>
      <c r="AH22" t="str">
        <f t="shared" si="7"/>
        <v/>
      </c>
    </row>
    <row r="23" spans="1:34" x14ac:dyDescent="0.25">
      <c r="A23">
        <v>1134</v>
      </c>
      <c r="B23" t="s">
        <v>51</v>
      </c>
      <c r="C23" t="s">
        <v>121</v>
      </c>
      <c r="D23" s="1">
        <v>25256</v>
      </c>
      <c r="E23" s="1">
        <v>37666</v>
      </c>
      <c r="H23" t="s">
        <v>88</v>
      </c>
      <c r="I23">
        <v>65000</v>
      </c>
      <c r="J23" t="s">
        <v>89</v>
      </c>
      <c r="K23" t="s">
        <v>446</v>
      </c>
      <c r="L23" t="s">
        <v>31</v>
      </c>
      <c r="M23">
        <v>242322111</v>
      </c>
      <c r="N23" t="s">
        <v>32</v>
      </c>
      <c r="O23" t="s">
        <v>50</v>
      </c>
      <c r="P23">
        <v>0</v>
      </c>
      <c r="Q23">
        <v>5</v>
      </c>
      <c r="S23" t="s">
        <v>34</v>
      </c>
      <c r="T23">
        <v>35</v>
      </c>
      <c r="U23" t="s">
        <v>82</v>
      </c>
      <c r="V23" t="s">
        <v>36</v>
      </c>
      <c r="X23">
        <v>2413</v>
      </c>
      <c r="Y23">
        <v>11</v>
      </c>
      <c r="AA23">
        <f t="shared" si="0"/>
        <v>43</v>
      </c>
      <c r="AB23">
        <f t="shared" si="1"/>
        <v>9</v>
      </c>
      <c r="AC23">
        <f t="shared" si="2"/>
        <v>1</v>
      </c>
      <c r="AD23" t="str">
        <f t="shared" si="3"/>
        <v/>
      </c>
      <c r="AE23" t="str">
        <f t="shared" si="4"/>
        <v/>
      </c>
      <c r="AF23" t="str">
        <f t="shared" si="5"/>
        <v/>
      </c>
      <c r="AG23">
        <f t="shared" si="6"/>
        <v>8</v>
      </c>
      <c r="AH23" t="str">
        <f t="shared" si="7"/>
        <v/>
      </c>
    </row>
    <row r="24" spans="1:34" x14ac:dyDescent="0.25">
      <c r="A24">
        <v>1141</v>
      </c>
      <c r="B24" t="s">
        <v>122</v>
      </c>
      <c r="C24" t="s">
        <v>123</v>
      </c>
      <c r="D24" s="1">
        <v>31692</v>
      </c>
      <c r="E24" s="1">
        <v>40814</v>
      </c>
      <c r="H24" t="s">
        <v>47</v>
      </c>
      <c r="I24">
        <v>51000</v>
      </c>
      <c r="J24" t="s">
        <v>100</v>
      </c>
      <c r="K24" t="s">
        <v>49</v>
      </c>
      <c r="L24" t="s">
        <v>124</v>
      </c>
      <c r="M24">
        <v>283123211</v>
      </c>
      <c r="N24" t="s">
        <v>32</v>
      </c>
      <c r="O24" t="s">
        <v>50</v>
      </c>
      <c r="P24">
        <v>4</v>
      </c>
      <c r="Q24">
        <v>5</v>
      </c>
      <c r="S24" t="s">
        <v>34</v>
      </c>
      <c r="T24">
        <v>35</v>
      </c>
      <c r="U24" t="s">
        <v>82</v>
      </c>
      <c r="V24" t="s">
        <v>36</v>
      </c>
      <c r="X24">
        <v>2413</v>
      </c>
      <c r="Y24">
        <v>9</v>
      </c>
      <c r="Z24">
        <v>113</v>
      </c>
      <c r="AA24">
        <f t="shared" si="0"/>
        <v>25</v>
      </c>
      <c r="AB24">
        <f t="shared" si="1"/>
        <v>0</v>
      </c>
      <c r="AC24">
        <f t="shared" si="2"/>
        <v>1</v>
      </c>
      <c r="AD24" t="str">
        <f t="shared" si="3"/>
        <v/>
      </c>
      <c r="AE24" t="str">
        <f t="shared" si="4"/>
        <v/>
      </c>
      <c r="AF24">
        <f t="shared" si="5"/>
        <v>3</v>
      </c>
      <c r="AG24">
        <f t="shared" si="6"/>
        <v>6</v>
      </c>
      <c r="AH24" t="str">
        <f t="shared" si="7"/>
        <v/>
      </c>
    </row>
    <row r="25" spans="1:34" x14ac:dyDescent="0.25">
      <c r="A25">
        <v>1142</v>
      </c>
      <c r="B25" t="s">
        <v>125</v>
      </c>
      <c r="C25" t="s">
        <v>126</v>
      </c>
      <c r="D25" s="1">
        <v>26792</v>
      </c>
      <c r="E25" s="1">
        <v>36647</v>
      </c>
      <c r="H25" t="s">
        <v>63</v>
      </c>
      <c r="I25">
        <v>49000</v>
      </c>
      <c r="J25" t="s">
        <v>64</v>
      </c>
      <c r="K25" t="s">
        <v>65</v>
      </c>
      <c r="L25" t="s">
        <v>31</v>
      </c>
      <c r="M25">
        <v>242323211</v>
      </c>
      <c r="N25" t="s">
        <v>43</v>
      </c>
      <c r="O25" t="s">
        <v>50</v>
      </c>
      <c r="P25">
        <v>2</v>
      </c>
      <c r="Q25">
        <v>3</v>
      </c>
      <c r="S25" t="s">
        <v>34</v>
      </c>
      <c r="T25">
        <v>35</v>
      </c>
      <c r="U25" t="s">
        <v>60</v>
      </c>
      <c r="V25" t="s">
        <v>36</v>
      </c>
      <c r="X25">
        <v>2091</v>
      </c>
      <c r="Y25">
        <v>9</v>
      </c>
      <c r="AA25">
        <f t="shared" si="0"/>
        <v>39</v>
      </c>
      <c r="AB25">
        <f t="shared" si="1"/>
        <v>12</v>
      </c>
      <c r="AC25">
        <f t="shared" si="2"/>
        <v>1</v>
      </c>
      <c r="AD25" t="str">
        <f t="shared" si="3"/>
        <v/>
      </c>
      <c r="AE25" t="str">
        <f t="shared" si="4"/>
        <v/>
      </c>
      <c r="AF25" t="str">
        <f t="shared" si="5"/>
        <v/>
      </c>
      <c r="AG25">
        <f t="shared" si="6"/>
        <v>9</v>
      </c>
      <c r="AH25">
        <f t="shared" si="7"/>
        <v>50</v>
      </c>
    </row>
    <row r="26" spans="1:34" x14ac:dyDescent="0.25">
      <c r="A26">
        <v>1147</v>
      </c>
      <c r="B26" t="s">
        <v>127</v>
      </c>
      <c r="C26" t="s">
        <v>128</v>
      </c>
      <c r="D26" s="1">
        <v>30748</v>
      </c>
      <c r="E26" s="1">
        <v>40969</v>
      </c>
      <c r="H26" t="s">
        <v>78</v>
      </c>
      <c r="I26">
        <v>41000</v>
      </c>
      <c r="J26" t="s">
        <v>79</v>
      </c>
      <c r="K26" t="s">
        <v>80</v>
      </c>
      <c r="L26" t="s">
        <v>129</v>
      </c>
      <c r="M26">
        <v>241012111</v>
      </c>
      <c r="N26" t="s">
        <v>43</v>
      </c>
      <c r="O26" t="s">
        <v>50</v>
      </c>
      <c r="P26">
        <v>3</v>
      </c>
      <c r="Q26">
        <v>4</v>
      </c>
      <c r="S26" t="s">
        <v>34</v>
      </c>
      <c r="T26">
        <v>35</v>
      </c>
      <c r="U26" t="s">
        <v>102</v>
      </c>
      <c r="V26" t="s">
        <v>36</v>
      </c>
      <c r="X26">
        <v>2042</v>
      </c>
      <c r="Y26">
        <v>10</v>
      </c>
      <c r="Z26">
        <v>132</v>
      </c>
      <c r="AA26">
        <f t="shared" si="0"/>
        <v>28</v>
      </c>
      <c r="AB26">
        <f t="shared" si="1"/>
        <v>0</v>
      </c>
      <c r="AC26">
        <f t="shared" si="2"/>
        <v>1</v>
      </c>
      <c r="AD26" t="str">
        <f t="shared" si="3"/>
        <v/>
      </c>
      <c r="AE26" t="str">
        <f t="shared" si="4"/>
        <v/>
      </c>
      <c r="AF26" t="str">
        <f t="shared" si="5"/>
        <v/>
      </c>
      <c r="AG26">
        <f t="shared" si="6"/>
        <v>5</v>
      </c>
      <c r="AH26" t="str">
        <f t="shared" si="7"/>
        <v/>
      </c>
    </row>
    <row r="27" spans="1:34" x14ac:dyDescent="0.25">
      <c r="A27">
        <v>1148</v>
      </c>
      <c r="B27" t="s">
        <v>110</v>
      </c>
      <c r="C27" t="s">
        <v>130</v>
      </c>
      <c r="D27" s="1">
        <v>29156</v>
      </c>
      <c r="E27" s="1">
        <v>36092</v>
      </c>
      <c r="H27" t="s">
        <v>39</v>
      </c>
      <c r="I27">
        <v>25000</v>
      </c>
      <c r="J27" t="s">
        <v>40</v>
      </c>
      <c r="K27" t="s">
        <v>41</v>
      </c>
      <c r="L27" t="s">
        <v>131</v>
      </c>
      <c r="M27">
        <v>273034511</v>
      </c>
      <c r="N27" t="s">
        <v>32</v>
      </c>
      <c r="O27" t="s">
        <v>50</v>
      </c>
      <c r="P27">
        <v>5</v>
      </c>
      <c r="Q27">
        <v>5</v>
      </c>
      <c r="S27" t="s">
        <v>34</v>
      </c>
      <c r="T27">
        <v>35</v>
      </c>
      <c r="U27" t="s">
        <v>132</v>
      </c>
      <c r="V27" t="s">
        <v>133</v>
      </c>
      <c r="X27">
        <v>4353.5</v>
      </c>
      <c r="Y27">
        <v>8</v>
      </c>
      <c r="AA27">
        <f t="shared" si="0"/>
        <v>32</v>
      </c>
      <c r="AB27">
        <f t="shared" si="1"/>
        <v>13</v>
      </c>
      <c r="AC27">
        <f t="shared" si="2"/>
        <v>1</v>
      </c>
      <c r="AD27" t="str">
        <f t="shared" si="3"/>
        <v/>
      </c>
      <c r="AE27" t="str">
        <f t="shared" si="4"/>
        <v/>
      </c>
      <c r="AF27" t="str">
        <f t="shared" si="5"/>
        <v/>
      </c>
      <c r="AG27">
        <f t="shared" si="6"/>
        <v>4</v>
      </c>
      <c r="AH27" t="str">
        <f t="shared" si="7"/>
        <v/>
      </c>
    </row>
    <row r="28" spans="1:34" x14ac:dyDescent="0.25">
      <c r="A28">
        <v>1159</v>
      </c>
      <c r="B28" t="s">
        <v>83</v>
      </c>
      <c r="C28" t="s">
        <v>134</v>
      </c>
      <c r="D28" s="1">
        <v>30557</v>
      </c>
      <c r="E28" s="1">
        <v>38582</v>
      </c>
      <c r="F28" s="1">
        <v>41305</v>
      </c>
      <c r="H28" t="s">
        <v>63</v>
      </c>
      <c r="I28">
        <v>48000</v>
      </c>
      <c r="J28" t="s">
        <v>64</v>
      </c>
      <c r="K28" t="s">
        <v>135</v>
      </c>
      <c r="L28" t="s">
        <v>42</v>
      </c>
      <c r="M28">
        <v>242122213</v>
      </c>
      <c r="N28" t="s">
        <v>43</v>
      </c>
      <c r="O28" t="s">
        <v>33</v>
      </c>
      <c r="P28">
        <v>0</v>
      </c>
      <c r="Q28">
        <v>1</v>
      </c>
      <c r="R28">
        <v>60</v>
      </c>
      <c r="S28" t="s">
        <v>34</v>
      </c>
      <c r="T28">
        <v>35</v>
      </c>
      <c r="U28" t="s">
        <v>44</v>
      </c>
      <c r="V28" t="s">
        <v>36</v>
      </c>
      <c r="X28">
        <v>2167.5</v>
      </c>
      <c r="Y28">
        <v>11</v>
      </c>
      <c r="AA28">
        <f t="shared" si="0"/>
        <v>29</v>
      </c>
      <c r="AB28">
        <f t="shared" si="1"/>
        <v>7</v>
      </c>
      <c r="AC28">
        <f t="shared" si="2"/>
        <v>1</v>
      </c>
      <c r="AD28" t="str">
        <f t="shared" si="3"/>
        <v/>
      </c>
      <c r="AE28" t="str">
        <f t="shared" si="4"/>
        <v/>
      </c>
      <c r="AF28">
        <f t="shared" si="5"/>
        <v>2</v>
      </c>
      <c r="AG28" t="str">
        <f t="shared" si="6"/>
        <v/>
      </c>
      <c r="AH28">
        <f t="shared" si="7"/>
        <v>50</v>
      </c>
    </row>
    <row r="29" spans="1:34" x14ac:dyDescent="0.25">
      <c r="A29">
        <v>1160</v>
      </c>
      <c r="B29" t="s">
        <v>37</v>
      </c>
      <c r="C29" t="s">
        <v>136</v>
      </c>
      <c r="D29" s="1">
        <v>30309</v>
      </c>
      <c r="E29" s="1">
        <v>38339</v>
      </c>
      <c r="H29" t="s">
        <v>47</v>
      </c>
      <c r="I29">
        <v>51000</v>
      </c>
      <c r="J29" t="s">
        <v>100</v>
      </c>
      <c r="K29" t="s">
        <v>49</v>
      </c>
      <c r="L29" t="s">
        <v>137</v>
      </c>
      <c r="M29">
        <v>521822211</v>
      </c>
      <c r="N29" t="s">
        <v>43</v>
      </c>
      <c r="O29" t="s">
        <v>50</v>
      </c>
      <c r="P29">
        <v>2</v>
      </c>
      <c r="Q29">
        <v>5</v>
      </c>
      <c r="S29" t="s">
        <v>34</v>
      </c>
      <c r="T29">
        <v>35</v>
      </c>
      <c r="U29" t="s">
        <v>138</v>
      </c>
      <c r="V29" t="s">
        <v>36</v>
      </c>
      <c r="X29">
        <v>2123.5</v>
      </c>
      <c r="Y29">
        <v>9</v>
      </c>
      <c r="Z29">
        <v>206</v>
      </c>
      <c r="AA29">
        <f t="shared" si="0"/>
        <v>29</v>
      </c>
      <c r="AB29">
        <f t="shared" si="1"/>
        <v>7</v>
      </c>
      <c r="AC29">
        <f t="shared" si="2"/>
        <v>1</v>
      </c>
      <c r="AD29" t="str">
        <f t="shared" si="3"/>
        <v/>
      </c>
      <c r="AE29" t="str">
        <f t="shared" si="4"/>
        <v/>
      </c>
      <c r="AF29">
        <f t="shared" si="5"/>
        <v>3</v>
      </c>
      <c r="AG29">
        <f t="shared" si="6"/>
        <v>7</v>
      </c>
      <c r="AH29">
        <f t="shared" si="7"/>
        <v>50</v>
      </c>
    </row>
    <row r="30" spans="1:34" x14ac:dyDescent="0.25">
      <c r="A30">
        <v>1161</v>
      </c>
      <c r="B30" t="s">
        <v>69</v>
      </c>
      <c r="C30" t="s">
        <v>139</v>
      </c>
      <c r="D30" s="1">
        <v>23931</v>
      </c>
      <c r="E30" s="1">
        <v>35246</v>
      </c>
      <c r="H30" t="s">
        <v>71</v>
      </c>
      <c r="I30">
        <v>13200</v>
      </c>
      <c r="J30" t="s">
        <v>72</v>
      </c>
      <c r="K30" t="s">
        <v>445</v>
      </c>
      <c r="L30" t="s">
        <v>140</v>
      </c>
      <c r="M30">
        <v>262522211</v>
      </c>
      <c r="N30" t="s">
        <v>43</v>
      </c>
      <c r="O30" t="s">
        <v>50</v>
      </c>
      <c r="P30">
        <v>4</v>
      </c>
      <c r="Q30">
        <v>4</v>
      </c>
      <c r="S30" t="s">
        <v>34</v>
      </c>
      <c r="T30">
        <v>35</v>
      </c>
      <c r="U30" t="s">
        <v>82</v>
      </c>
      <c r="V30" t="s">
        <v>36</v>
      </c>
      <c r="X30">
        <v>2413</v>
      </c>
      <c r="Y30">
        <v>9</v>
      </c>
      <c r="AA30">
        <f t="shared" si="0"/>
        <v>47</v>
      </c>
      <c r="AB30">
        <f t="shared" si="1"/>
        <v>16</v>
      </c>
      <c r="AC30">
        <f t="shared" si="2"/>
        <v>1</v>
      </c>
      <c r="AD30" t="str">
        <f t="shared" si="3"/>
        <v/>
      </c>
      <c r="AE30" t="str">
        <f t="shared" si="4"/>
        <v/>
      </c>
      <c r="AF30" t="str">
        <f t="shared" si="5"/>
        <v/>
      </c>
      <c r="AG30">
        <f t="shared" si="6"/>
        <v>5</v>
      </c>
      <c r="AH30">
        <f t="shared" si="7"/>
        <v>50</v>
      </c>
    </row>
    <row r="31" spans="1:34" x14ac:dyDescent="0.25">
      <c r="A31">
        <v>1162</v>
      </c>
      <c r="B31" t="s">
        <v>141</v>
      </c>
      <c r="C31" t="s">
        <v>142</v>
      </c>
      <c r="D31" s="1">
        <v>30082</v>
      </c>
      <c r="E31" s="1">
        <v>39937</v>
      </c>
      <c r="H31" t="s">
        <v>112</v>
      </c>
      <c r="I31">
        <v>31000</v>
      </c>
      <c r="J31" t="s">
        <v>113</v>
      </c>
      <c r="K31" t="s">
        <v>443</v>
      </c>
      <c r="L31" t="s">
        <v>109</v>
      </c>
      <c r="M31">
        <v>713822111</v>
      </c>
      <c r="N31" t="s">
        <v>32</v>
      </c>
      <c r="O31" t="s">
        <v>50</v>
      </c>
      <c r="P31">
        <v>3</v>
      </c>
      <c r="Q31">
        <v>5</v>
      </c>
      <c r="S31" t="s">
        <v>75</v>
      </c>
      <c r="T31">
        <v>35</v>
      </c>
      <c r="X31">
        <v>6143.46</v>
      </c>
      <c r="AA31">
        <f t="shared" si="0"/>
        <v>30</v>
      </c>
      <c r="AB31">
        <f t="shared" si="1"/>
        <v>3</v>
      </c>
      <c r="AC31">
        <f t="shared" si="2"/>
        <v>0.88</v>
      </c>
      <c r="AD31" t="str">
        <f t="shared" si="3"/>
        <v/>
      </c>
      <c r="AE31" t="str">
        <f t="shared" si="4"/>
        <v/>
      </c>
      <c r="AF31" t="str">
        <f t="shared" si="5"/>
        <v/>
      </c>
      <c r="AG31" t="str">
        <f t="shared" si="6"/>
        <v/>
      </c>
      <c r="AH31" t="str">
        <f t="shared" si="7"/>
        <v/>
      </c>
    </row>
    <row r="32" spans="1:34" x14ac:dyDescent="0.25">
      <c r="A32">
        <v>1175</v>
      </c>
      <c r="B32" t="s">
        <v>110</v>
      </c>
      <c r="C32" t="s">
        <v>143</v>
      </c>
      <c r="D32" s="1">
        <v>33280</v>
      </c>
      <c r="E32" s="1">
        <v>41061</v>
      </c>
      <c r="F32" s="1"/>
      <c r="H32" t="s">
        <v>47</v>
      </c>
      <c r="I32">
        <v>51000</v>
      </c>
      <c r="J32" t="s">
        <v>100</v>
      </c>
      <c r="K32" t="s">
        <v>49</v>
      </c>
      <c r="L32" t="s">
        <v>144</v>
      </c>
      <c r="M32">
        <v>513113111</v>
      </c>
      <c r="N32" t="s">
        <v>32</v>
      </c>
      <c r="O32" t="s">
        <v>33</v>
      </c>
      <c r="P32">
        <v>0</v>
      </c>
      <c r="Q32">
        <v>1</v>
      </c>
      <c r="S32" t="s">
        <v>34</v>
      </c>
      <c r="T32">
        <v>35</v>
      </c>
      <c r="U32" t="s">
        <v>105</v>
      </c>
      <c r="V32" t="s">
        <v>36</v>
      </c>
      <c r="X32">
        <v>2224</v>
      </c>
      <c r="Y32">
        <v>9</v>
      </c>
      <c r="AA32">
        <f t="shared" si="0"/>
        <v>21</v>
      </c>
      <c r="AB32">
        <f t="shared" si="1"/>
        <v>0</v>
      </c>
      <c r="AC32">
        <f t="shared" si="2"/>
        <v>1</v>
      </c>
      <c r="AD32" t="str">
        <f t="shared" si="3"/>
        <v/>
      </c>
      <c r="AE32" t="str">
        <f t="shared" si="4"/>
        <v/>
      </c>
      <c r="AF32">
        <f t="shared" si="5"/>
        <v>2</v>
      </c>
      <c r="AG32">
        <f t="shared" si="6"/>
        <v>3</v>
      </c>
      <c r="AH32">
        <f t="shared" si="7"/>
        <v>50</v>
      </c>
    </row>
    <row r="33" spans="1:34" x14ac:dyDescent="0.25">
      <c r="A33">
        <v>1176</v>
      </c>
      <c r="B33" t="s">
        <v>145</v>
      </c>
      <c r="C33" t="s">
        <v>146</v>
      </c>
      <c r="D33" s="1">
        <v>28494</v>
      </c>
      <c r="E33" s="1">
        <v>39809</v>
      </c>
      <c r="H33" t="s">
        <v>28</v>
      </c>
      <c r="I33">
        <v>64000</v>
      </c>
      <c r="J33" t="s">
        <v>29</v>
      </c>
      <c r="K33" t="s">
        <v>30</v>
      </c>
      <c r="L33" t="s">
        <v>147</v>
      </c>
      <c r="M33">
        <v>272122211</v>
      </c>
      <c r="N33" t="s">
        <v>43</v>
      </c>
      <c r="O33" t="s">
        <v>33</v>
      </c>
      <c r="P33">
        <v>0</v>
      </c>
      <c r="Q33">
        <v>1</v>
      </c>
      <c r="S33" t="s">
        <v>34</v>
      </c>
      <c r="T33">
        <v>35</v>
      </c>
      <c r="U33" t="s">
        <v>105</v>
      </c>
      <c r="V33" t="s">
        <v>36</v>
      </c>
      <c r="X33">
        <v>2224</v>
      </c>
      <c r="Y33">
        <v>8</v>
      </c>
      <c r="Z33">
        <v>65</v>
      </c>
      <c r="AA33">
        <f t="shared" si="0"/>
        <v>34</v>
      </c>
      <c r="AB33">
        <f t="shared" si="1"/>
        <v>3</v>
      </c>
      <c r="AC33">
        <f t="shared" si="2"/>
        <v>1</v>
      </c>
      <c r="AD33" t="str">
        <f t="shared" si="3"/>
        <v/>
      </c>
      <c r="AE33" t="str">
        <f t="shared" si="4"/>
        <v/>
      </c>
      <c r="AF33">
        <f t="shared" si="5"/>
        <v>3</v>
      </c>
      <c r="AG33">
        <f t="shared" si="6"/>
        <v>2</v>
      </c>
      <c r="AH33" t="str">
        <f t="shared" si="7"/>
        <v/>
      </c>
    </row>
    <row r="34" spans="1:34" x14ac:dyDescent="0.25">
      <c r="A34">
        <v>1177</v>
      </c>
      <c r="B34" t="s">
        <v>76</v>
      </c>
      <c r="C34" t="s">
        <v>148</v>
      </c>
      <c r="D34" s="1">
        <v>29375</v>
      </c>
      <c r="E34" s="1">
        <v>38131</v>
      </c>
      <c r="H34" t="s">
        <v>63</v>
      </c>
      <c r="I34">
        <v>49000</v>
      </c>
      <c r="J34" t="s">
        <v>64</v>
      </c>
      <c r="K34" t="s">
        <v>65</v>
      </c>
      <c r="L34" t="s">
        <v>149</v>
      </c>
      <c r="M34">
        <v>431944511</v>
      </c>
      <c r="N34" t="s">
        <v>43</v>
      </c>
      <c r="O34" t="s">
        <v>33</v>
      </c>
      <c r="P34">
        <v>0</v>
      </c>
      <c r="Q34">
        <v>1</v>
      </c>
      <c r="S34" t="s">
        <v>75</v>
      </c>
      <c r="T34">
        <v>35</v>
      </c>
      <c r="X34">
        <v>5708.46</v>
      </c>
      <c r="AA34">
        <f t="shared" si="0"/>
        <v>32</v>
      </c>
      <c r="AB34">
        <f t="shared" si="1"/>
        <v>8</v>
      </c>
      <c r="AC34">
        <f t="shared" si="2"/>
        <v>0.88</v>
      </c>
      <c r="AD34" t="str">
        <f t="shared" si="3"/>
        <v/>
      </c>
      <c r="AE34" t="str">
        <f t="shared" si="4"/>
        <v/>
      </c>
      <c r="AF34" t="str">
        <f t="shared" si="5"/>
        <v/>
      </c>
      <c r="AG34">
        <f t="shared" si="6"/>
        <v>9</v>
      </c>
      <c r="AH34" t="str">
        <f t="shared" si="7"/>
        <v/>
      </c>
    </row>
    <row r="35" spans="1:34" x14ac:dyDescent="0.25">
      <c r="A35">
        <v>1178</v>
      </c>
      <c r="B35" t="s">
        <v>110</v>
      </c>
      <c r="C35" t="s">
        <v>150</v>
      </c>
      <c r="D35" s="1">
        <v>29008</v>
      </c>
      <c r="E35" s="1">
        <v>38129</v>
      </c>
      <c r="H35" t="s">
        <v>57</v>
      </c>
      <c r="I35">
        <v>21000</v>
      </c>
      <c r="J35" t="s">
        <v>151</v>
      </c>
      <c r="K35" t="s">
        <v>59</v>
      </c>
      <c r="L35" t="s">
        <v>152</v>
      </c>
      <c r="M35">
        <v>525312112</v>
      </c>
      <c r="N35" t="s">
        <v>32</v>
      </c>
      <c r="O35" t="s">
        <v>153</v>
      </c>
      <c r="P35">
        <v>0</v>
      </c>
      <c r="Q35">
        <v>1</v>
      </c>
      <c r="S35" t="s">
        <v>34</v>
      </c>
      <c r="T35">
        <v>20</v>
      </c>
      <c r="U35" t="s">
        <v>138</v>
      </c>
      <c r="V35" t="s">
        <v>36</v>
      </c>
      <c r="X35">
        <v>2123.5</v>
      </c>
      <c r="Y35">
        <v>10</v>
      </c>
      <c r="AA35">
        <f t="shared" si="0"/>
        <v>33</v>
      </c>
      <c r="AB35">
        <f t="shared" si="1"/>
        <v>8</v>
      </c>
      <c r="AC35">
        <f t="shared" si="2"/>
        <v>0.56999999999999995</v>
      </c>
      <c r="AD35" t="str">
        <f t="shared" si="3"/>
        <v/>
      </c>
      <c r="AE35" t="str">
        <f t="shared" si="4"/>
        <v/>
      </c>
      <c r="AF35" t="str">
        <f t="shared" si="5"/>
        <v/>
      </c>
      <c r="AG35">
        <f t="shared" si="6"/>
        <v>4</v>
      </c>
      <c r="AH35" t="str">
        <f t="shared" si="7"/>
        <v/>
      </c>
    </row>
    <row r="36" spans="1:34" x14ac:dyDescent="0.25">
      <c r="A36">
        <v>1181</v>
      </c>
      <c r="B36" t="s">
        <v>110</v>
      </c>
      <c r="C36" t="s">
        <v>154</v>
      </c>
      <c r="D36" s="1">
        <v>30044</v>
      </c>
      <c r="E36" s="1">
        <v>40264</v>
      </c>
      <c r="F36" s="1">
        <v>41175</v>
      </c>
      <c r="H36" t="s">
        <v>47</v>
      </c>
      <c r="I36">
        <v>51020</v>
      </c>
      <c r="J36" t="s">
        <v>48</v>
      </c>
      <c r="K36" t="s">
        <v>49</v>
      </c>
      <c r="L36" t="s">
        <v>155</v>
      </c>
      <c r="M36">
        <v>251122213</v>
      </c>
      <c r="N36" t="s">
        <v>32</v>
      </c>
      <c r="O36" t="s">
        <v>33</v>
      </c>
      <c r="P36">
        <v>0</v>
      </c>
      <c r="Q36">
        <v>1</v>
      </c>
      <c r="S36" t="s">
        <v>34</v>
      </c>
      <c r="T36">
        <v>35</v>
      </c>
      <c r="U36" t="s">
        <v>156</v>
      </c>
      <c r="V36" t="s">
        <v>36</v>
      </c>
      <c r="X36">
        <v>2066.5</v>
      </c>
      <c r="Y36">
        <v>11</v>
      </c>
      <c r="Z36">
        <v>63</v>
      </c>
      <c r="AA36">
        <f t="shared" ref="AA36:AA67" si="8">DATEDIF(Geburtstag,Stichtag,"Y")</f>
        <v>30</v>
      </c>
      <c r="AB36">
        <f t="shared" ref="AB36:AB67" si="9">DATEDIF(Beschäftigungsbeginn,Stichtag,"Y")</f>
        <v>2</v>
      </c>
      <c r="AC36">
        <f t="shared" ref="AC36:AC67" si="10">ROUND(IRWAZ/IF(Tariftyp="AT",bWAZ_AT,bWAZ_Tarif),2)</f>
        <v>1</v>
      </c>
      <c r="AD36" t="str">
        <f t="shared" ref="AD36:AD67" si="11">IF(VLOOKUP(PrsNr,Kranktage,4,FALSE)=0,"",VLOOKUP(PrsNr,Kranktage,4,FALSE))</f>
        <v/>
      </c>
      <c r="AE36" t="str">
        <f t="shared" ref="AE36:AE67" si="12">IF(VLOOKUP(PrsNr,Kranktage,5,FALSE)=0,"",VLOOKUP(PrsNr,Kranktage,5,FALSE))</f>
        <v/>
      </c>
      <c r="AF36">
        <f t="shared" ref="AF36:AF67" si="13">IF(VLOOKUP(PrsNr,Schulung,4,FALSE)=0,"",VLOOKUP(PrsNr,Schulung,4,FALSE))</f>
        <v>2</v>
      </c>
      <c r="AG36">
        <f t="shared" ref="AG36:AG67" si="14">IF(VLOOKUP(PrsNr,Resturlaub,4,FALSE)=0,"",VLOOKUP(PrsNr,Resturlaub,4,FALSE))</f>
        <v>3</v>
      </c>
      <c r="AH36">
        <f t="shared" ref="AH36:AH67" si="15">IF(VLOOKUP(PrsNr,betriebAV,4,FALSE)=0,"",VLOOKUP(PrsNr,betriebAV,4,FALSE))</f>
        <v>100</v>
      </c>
    </row>
    <row r="37" spans="1:34" x14ac:dyDescent="0.25">
      <c r="A37">
        <v>1183</v>
      </c>
      <c r="B37" t="s">
        <v>45</v>
      </c>
      <c r="C37" t="s">
        <v>157</v>
      </c>
      <c r="D37" s="1">
        <v>31714</v>
      </c>
      <c r="E37" s="1">
        <v>39012</v>
      </c>
      <c r="H37" t="s">
        <v>28</v>
      </c>
      <c r="I37">
        <v>64000</v>
      </c>
      <c r="J37" t="s">
        <v>29</v>
      </c>
      <c r="K37" t="s">
        <v>30</v>
      </c>
      <c r="L37" t="s">
        <v>31</v>
      </c>
      <c r="M37">
        <v>242322211</v>
      </c>
      <c r="N37" t="s">
        <v>32</v>
      </c>
      <c r="O37" t="s">
        <v>33</v>
      </c>
      <c r="P37">
        <v>0</v>
      </c>
      <c r="Q37">
        <v>1</v>
      </c>
      <c r="S37" t="s">
        <v>34</v>
      </c>
      <c r="T37">
        <v>35</v>
      </c>
      <c r="U37" t="s">
        <v>60</v>
      </c>
      <c r="V37" t="s">
        <v>36</v>
      </c>
      <c r="X37">
        <v>2091</v>
      </c>
      <c r="Y37">
        <v>10</v>
      </c>
      <c r="AA37">
        <f t="shared" si="8"/>
        <v>25</v>
      </c>
      <c r="AB37">
        <f t="shared" si="9"/>
        <v>5</v>
      </c>
      <c r="AC37">
        <f t="shared" si="10"/>
        <v>1</v>
      </c>
      <c r="AD37" t="str">
        <f t="shared" si="11"/>
        <v/>
      </c>
      <c r="AE37" t="str">
        <f t="shared" si="12"/>
        <v/>
      </c>
      <c r="AF37">
        <f t="shared" si="13"/>
        <v>1</v>
      </c>
      <c r="AG37" t="str">
        <f t="shared" si="14"/>
        <v/>
      </c>
      <c r="AH37" t="str">
        <f t="shared" si="15"/>
        <v/>
      </c>
    </row>
    <row r="38" spans="1:34" x14ac:dyDescent="0.25">
      <c r="A38">
        <v>1186</v>
      </c>
      <c r="B38" t="s">
        <v>122</v>
      </c>
      <c r="C38" t="s">
        <v>158</v>
      </c>
      <c r="D38" s="1">
        <v>33761</v>
      </c>
      <c r="E38" s="1">
        <v>39962</v>
      </c>
      <c r="F38" s="1"/>
      <c r="H38" t="s">
        <v>57</v>
      </c>
      <c r="I38">
        <v>21000</v>
      </c>
      <c r="J38" t="s">
        <v>151</v>
      </c>
      <c r="K38" t="s">
        <v>59</v>
      </c>
      <c r="L38" t="s">
        <v>159</v>
      </c>
      <c r="M38">
        <v>271044511</v>
      </c>
      <c r="N38" t="s">
        <v>32</v>
      </c>
      <c r="O38" t="s">
        <v>50</v>
      </c>
      <c r="P38">
        <v>3</v>
      </c>
      <c r="Q38">
        <v>5</v>
      </c>
      <c r="S38" t="s">
        <v>34</v>
      </c>
      <c r="T38">
        <v>35</v>
      </c>
      <c r="U38" t="s">
        <v>67</v>
      </c>
      <c r="V38" t="s">
        <v>133</v>
      </c>
      <c r="X38">
        <v>3679</v>
      </c>
      <c r="Y38">
        <v>10</v>
      </c>
      <c r="AA38">
        <f t="shared" si="8"/>
        <v>20</v>
      </c>
      <c r="AB38">
        <f t="shared" si="9"/>
        <v>3</v>
      </c>
      <c r="AC38">
        <f t="shared" si="10"/>
        <v>1</v>
      </c>
      <c r="AD38" t="str">
        <f t="shared" si="11"/>
        <v/>
      </c>
      <c r="AE38" t="str">
        <f t="shared" si="12"/>
        <v/>
      </c>
      <c r="AF38" t="str">
        <f t="shared" si="13"/>
        <v/>
      </c>
      <c r="AG38">
        <f t="shared" si="14"/>
        <v>2</v>
      </c>
      <c r="AH38" t="str">
        <f t="shared" si="15"/>
        <v/>
      </c>
    </row>
    <row r="39" spans="1:34" x14ac:dyDescent="0.25">
      <c r="A39">
        <v>1188</v>
      </c>
      <c r="B39" t="s">
        <v>160</v>
      </c>
      <c r="C39" t="s">
        <v>161</v>
      </c>
      <c r="D39" s="1">
        <v>30106</v>
      </c>
      <c r="E39" s="1">
        <v>41030</v>
      </c>
      <c r="H39" t="s">
        <v>28</v>
      </c>
      <c r="I39">
        <v>64000</v>
      </c>
      <c r="J39" t="s">
        <v>29</v>
      </c>
      <c r="K39" t="s">
        <v>30</v>
      </c>
      <c r="L39" t="s">
        <v>162</v>
      </c>
      <c r="M39">
        <v>715124511</v>
      </c>
      <c r="N39" t="s">
        <v>32</v>
      </c>
      <c r="O39" t="s">
        <v>33</v>
      </c>
      <c r="P39">
        <v>0</v>
      </c>
      <c r="Q39">
        <v>1</v>
      </c>
      <c r="S39" t="s">
        <v>34</v>
      </c>
      <c r="T39">
        <v>35</v>
      </c>
      <c r="U39" t="s">
        <v>163</v>
      </c>
      <c r="V39" t="s">
        <v>36</v>
      </c>
      <c r="W39" s="1"/>
      <c r="X39">
        <v>2866.5</v>
      </c>
      <c r="Y39">
        <v>11</v>
      </c>
      <c r="AA39">
        <f t="shared" si="8"/>
        <v>30</v>
      </c>
      <c r="AB39">
        <f t="shared" si="9"/>
        <v>0</v>
      </c>
      <c r="AC39">
        <f t="shared" si="10"/>
        <v>1</v>
      </c>
      <c r="AD39" t="str">
        <f t="shared" si="11"/>
        <v/>
      </c>
      <c r="AE39" t="str">
        <f t="shared" si="12"/>
        <v/>
      </c>
      <c r="AF39" t="str">
        <f t="shared" si="13"/>
        <v/>
      </c>
      <c r="AG39">
        <f t="shared" si="14"/>
        <v>8</v>
      </c>
      <c r="AH39">
        <f t="shared" si="15"/>
        <v>216</v>
      </c>
    </row>
    <row r="40" spans="1:34" x14ac:dyDescent="0.25">
      <c r="A40">
        <v>1193</v>
      </c>
      <c r="B40" t="s">
        <v>164</v>
      </c>
      <c r="C40" t="s">
        <v>165</v>
      </c>
      <c r="D40" s="1">
        <v>29536</v>
      </c>
      <c r="E40" s="1">
        <v>40854</v>
      </c>
      <c r="H40" t="s">
        <v>57</v>
      </c>
      <c r="I40">
        <v>21000</v>
      </c>
      <c r="J40" t="s">
        <v>151</v>
      </c>
      <c r="K40" t="s">
        <v>59</v>
      </c>
      <c r="L40" t="s">
        <v>42</v>
      </c>
      <c r="M40">
        <v>242122111</v>
      </c>
      <c r="N40" t="s">
        <v>32</v>
      </c>
      <c r="O40" t="s">
        <v>50</v>
      </c>
      <c r="P40">
        <v>2</v>
      </c>
      <c r="Q40">
        <v>4</v>
      </c>
      <c r="S40" t="s">
        <v>34</v>
      </c>
      <c r="T40">
        <v>35</v>
      </c>
      <c r="U40" t="s">
        <v>44</v>
      </c>
      <c r="V40" t="s">
        <v>36</v>
      </c>
      <c r="X40">
        <v>2167.5</v>
      </c>
      <c r="Y40">
        <v>9</v>
      </c>
      <c r="AA40">
        <f t="shared" si="8"/>
        <v>31</v>
      </c>
      <c r="AB40">
        <f t="shared" si="9"/>
        <v>0</v>
      </c>
      <c r="AC40">
        <f t="shared" si="10"/>
        <v>1</v>
      </c>
      <c r="AD40" t="str">
        <f t="shared" si="11"/>
        <v/>
      </c>
      <c r="AE40" t="str">
        <f t="shared" si="12"/>
        <v/>
      </c>
      <c r="AF40">
        <f t="shared" si="13"/>
        <v>2</v>
      </c>
      <c r="AG40" t="str">
        <f t="shared" si="14"/>
        <v/>
      </c>
      <c r="AH40" t="str">
        <f t="shared" si="15"/>
        <v/>
      </c>
    </row>
    <row r="41" spans="1:34" x14ac:dyDescent="0.25">
      <c r="A41">
        <v>1194</v>
      </c>
      <c r="B41" t="s">
        <v>166</v>
      </c>
      <c r="C41" t="s">
        <v>167</v>
      </c>
      <c r="D41" s="1">
        <v>33191</v>
      </c>
      <c r="E41" s="1">
        <v>40489</v>
      </c>
      <c r="H41" t="s">
        <v>47</v>
      </c>
      <c r="I41">
        <v>51000</v>
      </c>
      <c r="J41" t="s">
        <v>100</v>
      </c>
      <c r="K41" t="s">
        <v>49</v>
      </c>
      <c r="L41" t="s">
        <v>168</v>
      </c>
      <c r="M41">
        <v>516942111</v>
      </c>
      <c r="N41" t="s">
        <v>43</v>
      </c>
      <c r="O41" t="s">
        <v>50</v>
      </c>
      <c r="P41">
        <v>0</v>
      </c>
      <c r="Q41">
        <v>4</v>
      </c>
      <c r="S41" t="s">
        <v>75</v>
      </c>
      <c r="T41">
        <v>35</v>
      </c>
      <c r="X41">
        <v>5340.14</v>
      </c>
      <c r="AA41">
        <f t="shared" si="8"/>
        <v>21</v>
      </c>
      <c r="AB41">
        <f t="shared" si="9"/>
        <v>1</v>
      </c>
      <c r="AC41">
        <f t="shared" si="10"/>
        <v>0.88</v>
      </c>
      <c r="AD41" t="str">
        <f t="shared" si="11"/>
        <v/>
      </c>
      <c r="AE41">
        <f t="shared" si="12"/>
        <v>5</v>
      </c>
      <c r="AF41" t="str">
        <f t="shared" si="13"/>
        <v/>
      </c>
      <c r="AG41" t="str">
        <f t="shared" si="14"/>
        <v/>
      </c>
      <c r="AH41">
        <f t="shared" si="15"/>
        <v>100</v>
      </c>
    </row>
    <row r="42" spans="1:34" x14ac:dyDescent="0.25">
      <c r="A42">
        <v>1197</v>
      </c>
      <c r="B42" t="s">
        <v>110</v>
      </c>
      <c r="C42" t="s">
        <v>169</v>
      </c>
      <c r="D42" s="1">
        <v>29233</v>
      </c>
      <c r="E42" s="1">
        <v>36164</v>
      </c>
      <c r="F42" s="1"/>
      <c r="H42" t="s">
        <v>47</v>
      </c>
      <c r="I42">
        <v>51000</v>
      </c>
      <c r="J42" t="s">
        <v>100</v>
      </c>
      <c r="K42" t="s">
        <v>49</v>
      </c>
      <c r="L42" t="s">
        <v>85</v>
      </c>
      <c r="M42">
        <v>611234512</v>
      </c>
      <c r="N42" t="s">
        <v>32</v>
      </c>
      <c r="O42" t="s">
        <v>50</v>
      </c>
      <c r="P42">
        <v>0</v>
      </c>
      <c r="Q42">
        <v>4</v>
      </c>
      <c r="S42" t="s">
        <v>34</v>
      </c>
      <c r="T42">
        <v>25</v>
      </c>
      <c r="U42" t="s">
        <v>132</v>
      </c>
      <c r="V42" t="s">
        <v>133</v>
      </c>
      <c r="X42">
        <v>4353.5</v>
      </c>
      <c r="Y42">
        <v>11</v>
      </c>
      <c r="AA42">
        <f t="shared" si="8"/>
        <v>32</v>
      </c>
      <c r="AB42">
        <f t="shared" si="9"/>
        <v>13</v>
      </c>
      <c r="AC42">
        <f t="shared" si="10"/>
        <v>0.71</v>
      </c>
      <c r="AD42" t="str">
        <f t="shared" si="11"/>
        <v/>
      </c>
      <c r="AE42" t="str">
        <f t="shared" si="12"/>
        <v/>
      </c>
      <c r="AF42" t="str">
        <f t="shared" si="13"/>
        <v/>
      </c>
      <c r="AG42" t="str">
        <f t="shared" si="14"/>
        <v/>
      </c>
      <c r="AH42">
        <f t="shared" si="15"/>
        <v>100</v>
      </c>
    </row>
    <row r="43" spans="1:34" x14ac:dyDescent="0.25">
      <c r="A43">
        <v>1198</v>
      </c>
      <c r="B43" t="s">
        <v>170</v>
      </c>
      <c r="C43" t="s">
        <v>171</v>
      </c>
      <c r="D43" s="1">
        <v>27911</v>
      </c>
      <c r="E43" s="1">
        <v>37401</v>
      </c>
      <c r="H43" t="s">
        <v>47</v>
      </c>
      <c r="I43">
        <v>51000</v>
      </c>
      <c r="J43" t="s">
        <v>100</v>
      </c>
      <c r="K43" t="s">
        <v>49</v>
      </c>
      <c r="L43" t="s">
        <v>172</v>
      </c>
      <c r="M43">
        <v>251024212</v>
      </c>
      <c r="N43" t="s">
        <v>32</v>
      </c>
      <c r="O43" t="s">
        <v>50</v>
      </c>
      <c r="P43">
        <v>1</v>
      </c>
      <c r="Q43">
        <v>4</v>
      </c>
      <c r="S43" t="s">
        <v>34</v>
      </c>
      <c r="T43">
        <v>25</v>
      </c>
      <c r="U43" t="s">
        <v>173</v>
      </c>
      <c r="V43" t="s">
        <v>36</v>
      </c>
      <c r="W43" s="1"/>
      <c r="X43">
        <v>2294</v>
      </c>
      <c r="Y43">
        <v>12</v>
      </c>
      <c r="AA43">
        <f t="shared" si="8"/>
        <v>36</v>
      </c>
      <c r="AB43">
        <f t="shared" si="9"/>
        <v>10</v>
      </c>
      <c r="AC43">
        <f t="shared" si="10"/>
        <v>0.71</v>
      </c>
      <c r="AD43" t="str">
        <f t="shared" si="11"/>
        <v/>
      </c>
      <c r="AE43" t="str">
        <f t="shared" si="12"/>
        <v/>
      </c>
      <c r="AF43" t="str">
        <f t="shared" si="13"/>
        <v/>
      </c>
      <c r="AG43">
        <f t="shared" si="14"/>
        <v>4</v>
      </c>
      <c r="AH43" t="str">
        <f t="shared" si="15"/>
        <v/>
      </c>
    </row>
    <row r="44" spans="1:34" x14ac:dyDescent="0.25">
      <c r="A44">
        <v>1199</v>
      </c>
      <c r="B44" t="s">
        <v>69</v>
      </c>
      <c r="C44" t="s">
        <v>174</v>
      </c>
      <c r="D44" s="1">
        <v>31514</v>
      </c>
      <c r="E44" s="1">
        <v>38814</v>
      </c>
      <c r="F44" s="1">
        <v>41639</v>
      </c>
      <c r="H44" t="s">
        <v>57</v>
      </c>
      <c r="I44">
        <v>21000</v>
      </c>
      <c r="J44" t="s">
        <v>151</v>
      </c>
      <c r="K44" t="s">
        <v>59</v>
      </c>
      <c r="L44" t="s">
        <v>74</v>
      </c>
      <c r="M44">
        <v>272244513</v>
      </c>
      <c r="N44" t="s">
        <v>43</v>
      </c>
      <c r="O44" t="s">
        <v>50</v>
      </c>
      <c r="P44">
        <v>2</v>
      </c>
      <c r="Q44">
        <v>4</v>
      </c>
      <c r="S44" t="s">
        <v>34</v>
      </c>
      <c r="T44">
        <v>35</v>
      </c>
      <c r="U44" t="s">
        <v>67</v>
      </c>
      <c r="V44" t="s">
        <v>68</v>
      </c>
      <c r="W44" s="1">
        <v>40909</v>
      </c>
      <c r="X44">
        <v>3311.5</v>
      </c>
      <c r="Y44">
        <v>12</v>
      </c>
      <c r="Z44">
        <v>221</v>
      </c>
      <c r="AA44">
        <f t="shared" si="8"/>
        <v>26</v>
      </c>
      <c r="AB44">
        <f t="shared" si="9"/>
        <v>6</v>
      </c>
      <c r="AC44">
        <f t="shared" si="10"/>
        <v>1</v>
      </c>
      <c r="AD44" t="str">
        <f t="shared" si="11"/>
        <v/>
      </c>
      <c r="AE44" t="str">
        <f t="shared" si="12"/>
        <v/>
      </c>
      <c r="AF44" t="str">
        <f t="shared" si="13"/>
        <v/>
      </c>
      <c r="AG44">
        <f t="shared" si="14"/>
        <v>2</v>
      </c>
      <c r="AH44">
        <f t="shared" si="15"/>
        <v>200</v>
      </c>
    </row>
    <row r="45" spans="1:34" x14ac:dyDescent="0.25">
      <c r="A45">
        <v>1200</v>
      </c>
      <c r="B45" t="s">
        <v>175</v>
      </c>
      <c r="C45" t="s">
        <v>176</v>
      </c>
      <c r="D45" s="1">
        <v>29124</v>
      </c>
      <c r="E45" s="1">
        <v>38979</v>
      </c>
      <c r="H45" t="s">
        <v>39</v>
      </c>
      <c r="I45">
        <v>25000</v>
      </c>
      <c r="J45" t="s">
        <v>40</v>
      </c>
      <c r="K45" t="s">
        <v>41</v>
      </c>
      <c r="L45" t="s">
        <v>177</v>
      </c>
      <c r="M45">
        <v>921144511</v>
      </c>
      <c r="N45" t="s">
        <v>32</v>
      </c>
      <c r="O45" t="s">
        <v>50</v>
      </c>
      <c r="P45">
        <v>2</v>
      </c>
      <c r="Q45">
        <v>3</v>
      </c>
      <c r="S45" t="s">
        <v>34</v>
      </c>
      <c r="T45">
        <v>35</v>
      </c>
      <c r="U45" t="s">
        <v>67</v>
      </c>
      <c r="V45" t="s">
        <v>68</v>
      </c>
      <c r="W45" s="1">
        <v>40603</v>
      </c>
      <c r="X45">
        <v>3311.5</v>
      </c>
      <c r="Y45">
        <v>12</v>
      </c>
      <c r="AA45">
        <f t="shared" si="8"/>
        <v>32</v>
      </c>
      <c r="AB45">
        <f t="shared" si="9"/>
        <v>5</v>
      </c>
      <c r="AC45">
        <f t="shared" si="10"/>
        <v>1</v>
      </c>
      <c r="AD45" t="str">
        <f t="shared" si="11"/>
        <v/>
      </c>
      <c r="AE45" t="str">
        <f t="shared" si="12"/>
        <v/>
      </c>
      <c r="AF45" t="str">
        <f t="shared" si="13"/>
        <v/>
      </c>
      <c r="AG45">
        <f t="shared" si="14"/>
        <v>5</v>
      </c>
      <c r="AH45">
        <f t="shared" si="15"/>
        <v>200</v>
      </c>
    </row>
    <row r="46" spans="1:34" x14ac:dyDescent="0.25">
      <c r="A46">
        <v>1201</v>
      </c>
      <c r="B46" t="s">
        <v>178</v>
      </c>
      <c r="C46" t="s">
        <v>179</v>
      </c>
      <c r="D46" s="1">
        <v>33334</v>
      </c>
      <c r="E46" s="1">
        <v>41000</v>
      </c>
      <c r="F46" s="1">
        <v>42369</v>
      </c>
      <c r="H46" t="s">
        <v>47</v>
      </c>
      <c r="I46">
        <v>51020</v>
      </c>
      <c r="J46" t="s">
        <v>48</v>
      </c>
      <c r="K46" t="s">
        <v>49</v>
      </c>
      <c r="L46" t="s">
        <v>31</v>
      </c>
      <c r="M46">
        <v>242323213</v>
      </c>
      <c r="N46" t="s">
        <v>43</v>
      </c>
      <c r="O46" t="s">
        <v>50</v>
      </c>
      <c r="P46">
        <v>2</v>
      </c>
      <c r="Q46">
        <v>4</v>
      </c>
      <c r="S46" t="s">
        <v>34</v>
      </c>
      <c r="T46">
        <v>35</v>
      </c>
      <c r="U46" t="s">
        <v>173</v>
      </c>
      <c r="V46" t="s">
        <v>36</v>
      </c>
      <c r="X46">
        <v>2294</v>
      </c>
      <c r="Y46">
        <v>9</v>
      </c>
      <c r="AA46">
        <f t="shared" si="8"/>
        <v>21</v>
      </c>
      <c r="AB46">
        <f t="shared" si="9"/>
        <v>0</v>
      </c>
      <c r="AC46">
        <f t="shared" si="10"/>
        <v>1</v>
      </c>
      <c r="AD46" t="str">
        <f t="shared" si="11"/>
        <v/>
      </c>
      <c r="AE46" t="str">
        <f t="shared" si="12"/>
        <v/>
      </c>
      <c r="AF46" t="str">
        <f t="shared" si="13"/>
        <v/>
      </c>
      <c r="AG46" t="str">
        <f t="shared" si="14"/>
        <v/>
      </c>
      <c r="AH46" t="str">
        <f t="shared" si="15"/>
        <v/>
      </c>
    </row>
    <row r="47" spans="1:34" x14ac:dyDescent="0.25">
      <c r="A47">
        <v>1203</v>
      </c>
      <c r="B47" t="s">
        <v>180</v>
      </c>
      <c r="C47" t="s">
        <v>181</v>
      </c>
      <c r="D47" s="1">
        <v>28501</v>
      </c>
      <c r="E47" s="1">
        <v>40181</v>
      </c>
      <c r="H47" t="s">
        <v>39</v>
      </c>
      <c r="I47">
        <v>25000</v>
      </c>
      <c r="J47" t="s">
        <v>40</v>
      </c>
      <c r="K47" t="s">
        <v>41</v>
      </c>
      <c r="L47" t="s">
        <v>182</v>
      </c>
      <c r="M47">
        <v>715244511</v>
      </c>
      <c r="N47" t="s">
        <v>43</v>
      </c>
      <c r="O47" t="s">
        <v>33</v>
      </c>
      <c r="P47">
        <v>0</v>
      </c>
      <c r="Q47">
        <v>1</v>
      </c>
      <c r="S47" t="s">
        <v>34</v>
      </c>
      <c r="T47">
        <v>35</v>
      </c>
      <c r="U47" t="s">
        <v>132</v>
      </c>
      <c r="V47" t="s">
        <v>183</v>
      </c>
      <c r="W47" s="1">
        <v>41153</v>
      </c>
      <c r="X47">
        <v>3918.5</v>
      </c>
      <c r="Y47">
        <v>11</v>
      </c>
      <c r="AA47">
        <f t="shared" si="8"/>
        <v>34</v>
      </c>
      <c r="AB47">
        <f t="shared" si="9"/>
        <v>2</v>
      </c>
      <c r="AC47">
        <f t="shared" si="10"/>
        <v>1</v>
      </c>
      <c r="AD47" t="str">
        <f t="shared" si="11"/>
        <v/>
      </c>
      <c r="AE47" t="str">
        <f t="shared" si="12"/>
        <v/>
      </c>
      <c r="AF47" t="str">
        <f t="shared" si="13"/>
        <v/>
      </c>
      <c r="AG47">
        <f t="shared" si="14"/>
        <v>7</v>
      </c>
      <c r="AH47">
        <f t="shared" si="15"/>
        <v>100</v>
      </c>
    </row>
    <row r="48" spans="1:34" x14ac:dyDescent="0.25">
      <c r="A48">
        <v>1204</v>
      </c>
      <c r="B48" t="s">
        <v>94</v>
      </c>
      <c r="C48" t="s">
        <v>184</v>
      </c>
      <c r="D48" s="1">
        <v>34053</v>
      </c>
      <c r="E48" s="1">
        <v>40258</v>
      </c>
      <c r="H48" t="s">
        <v>28</v>
      </c>
      <c r="I48">
        <v>64000</v>
      </c>
      <c r="J48" t="s">
        <v>29</v>
      </c>
      <c r="K48" t="s">
        <v>30</v>
      </c>
      <c r="L48" t="s">
        <v>85</v>
      </c>
      <c r="M48">
        <v>611234511</v>
      </c>
      <c r="N48" t="s">
        <v>32</v>
      </c>
      <c r="O48" t="s">
        <v>50</v>
      </c>
      <c r="P48">
        <v>1</v>
      </c>
      <c r="Q48">
        <v>4</v>
      </c>
      <c r="R48">
        <v>60</v>
      </c>
      <c r="S48" t="s">
        <v>34</v>
      </c>
      <c r="T48">
        <v>35</v>
      </c>
      <c r="U48" t="s">
        <v>114</v>
      </c>
      <c r="V48" t="s">
        <v>115</v>
      </c>
      <c r="W48" s="1">
        <v>40817</v>
      </c>
      <c r="X48">
        <v>4204.5</v>
      </c>
      <c r="Y48">
        <v>9</v>
      </c>
      <c r="AA48">
        <f t="shared" si="8"/>
        <v>19</v>
      </c>
      <c r="AB48">
        <f t="shared" si="9"/>
        <v>2</v>
      </c>
      <c r="AC48">
        <f t="shared" si="10"/>
        <v>1</v>
      </c>
      <c r="AD48" t="str">
        <f t="shared" si="11"/>
        <v/>
      </c>
      <c r="AE48" t="str">
        <f t="shared" si="12"/>
        <v/>
      </c>
      <c r="AF48" t="str">
        <f t="shared" si="13"/>
        <v/>
      </c>
      <c r="AG48">
        <f t="shared" si="14"/>
        <v>5</v>
      </c>
      <c r="AH48" t="str">
        <f t="shared" si="15"/>
        <v/>
      </c>
    </row>
    <row r="49" spans="1:34" x14ac:dyDescent="0.25">
      <c r="A49">
        <v>1206</v>
      </c>
      <c r="B49" t="s">
        <v>185</v>
      </c>
      <c r="C49" t="s">
        <v>186</v>
      </c>
      <c r="D49" s="1">
        <v>28498</v>
      </c>
      <c r="E49" s="1">
        <v>37623</v>
      </c>
      <c r="H49" t="s">
        <v>39</v>
      </c>
      <c r="I49">
        <v>25000</v>
      </c>
      <c r="J49" t="s">
        <v>40</v>
      </c>
      <c r="K49" t="s">
        <v>41</v>
      </c>
      <c r="L49" t="s">
        <v>131</v>
      </c>
      <c r="M49">
        <v>273032211</v>
      </c>
      <c r="N49" t="s">
        <v>43</v>
      </c>
      <c r="O49" t="s">
        <v>33</v>
      </c>
      <c r="P49">
        <v>0</v>
      </c>
      <c r="Q49">
        <v>1</v>
      </c>
      <c r="S49" t="s">
        <v>34</v>
      </c>
      <c r="T49">
        <v>35</v>
      </c>
      <c r="U49" t="s">
        <v>132</v>
      </c>
      <c r="V49" t="s">
        <v>133</v>
      </c>
      <c r="X49">
        <v>4353.5</v>
      </c>
      <c r="Y49">
        <v>11</v>
      </c>
      <c r="Z49">
        <v>99</v>
      </c>
      <c r="AA49">
        <f t="shared" si="8"/>
        <v>34</v>
      </c>
      <c r="AB49">
        <f t="shared" si="9"/>
        <v>9</v>
      </c>
      <c r="AC49">
        <f t="shared" si="10"/>
        <v>1</v>
      </c>
      <c r="AD49" t="str">
        <f t="shared" si="11"/>
        <v/>
      </c>
      <c r="AE49" t="str">
        <f t="shared" si="12"/>
        <v/>
      </c>
      <c r="AF49" t="str">
        <f t="shared" si="13"/>
        <v/>
      </c>
      <c r="AG49">
        <f t="shared" si="14"/>
        <v>7</v>
      </c>
      <c r="AH49">
        <f t="shared" si="15"/>
        <v>120</v>
      </c>
    </row>
    <row r="50" spans="1:34" x14ac:dyDescent="0.25">
      <c r="A50">
        <v>1210</v>
      </c>
      <c r="B50" t="s">
        <v>187</v>
      </c>
      <c r="C50" t="s">
        <v>188</v>
      </c>
      <c r="D50" s="1">
        <v>28718</v>
      </c>
      <c r="E50" s="1">
        <v>38573</v>
      </c>
      <c r="H50" t="s">
        <v>28</v>
      </c>
      <c r="I50">
        <v>64000</v>
      </c>
      <c r="J50" t="s">
        <v>29</v>
      </c>
      <c r="K50" t="s">
        <v>30</v>
      </c>
      <c r="L50" t="s">
        <v>42</v>
      </c>
      <c r="M50">
        <v>242122212</v>
      </c>
      <c r="N50" t="s">
        <v>32</v>
      </c>
      <c r="O50" t="s">
        <v>50</v>
      </c>
      <c r="P50">
        <v>3</v>
      </c>
      <c r="Q50">
        <v>5</v>
      </c>
      <c r="S50" t="s">
        <v>34</v>
      </c>
      <c r="T50">
        <v>16</v>
      </c>
      <c r="U50" t="s">
        <v>44</v>
      </c>
      <c r="V50" t="s">
        <v>36</v>
      </c>
      <c r="X50">
        <v>2167.5</v>
      </c>
      <c r="Y50">
        <v>11</v>
      </c>
      <c r="AA50">
        <f t="shared" si="8"/>
        <v>34</v>
      </c>
      <c r="AB50">
        <f t="shared" si="9"/>
        <v>7</v>
      </c>
      <c r="AC50">
        <f t="shared" si="10"/>
        <v>0.46</v>
      </c>
      <c r="AD50" t="str">
        <f t="shared" si="11"/>
        <v/>
      </c>
      <c r="AE50" t="str">
        <f t="shared" si="12"/>
        <v/>
      </c>
      <c r="AF50">
        <f t="shared" si="13"/>
        <v>1</v>
      </c>
      <c r="AG50">
        <f t="shared" si="14"/>
        <v>4</v>
      </c>
      <c r="AH50" t="str">
        <f t="shared" si="15"/>
        <v/>
      </c>
    </row>
    <row r="51" spans="1:34" x14ac:dyDescent="0.25">
      <c r="A51">
        <v>1212</v>
      </c>
      <c r="B51" t="s">
        <v>69</v>
      </c>
      <c r="C51" t="s">
        <v>189</v>
      </c>
      <c r="D51" s="1">
        <v>31938</v>
      </c>
      <c r="E51" s="1">
        <v>39233</v>
      </c>
      <c r="F51" s="1">
        <v>41406</v>
      </c>
      <c r="H51" t="s">
        <v>88</v>
      </c>
      <c r="I51">
        <v>65010</v>
      </c>
      <c r="J51" t="s">
        <v>190</v>
      </c>
      <c r="K51" t="s">
        <v>447</v>
      </c>
      <c r="L51" t="s">
        <v>172</v>
      </c>
      <c r="M51">
        <v>251022213</v>
      </c>
      <c r="N51" t="s">
        <v>43</v>
      </c>
      <c r="O51" t="s">
        <v>33</v>
      </c>
      <c r="P51">
        <v>0</v>
      </c>
      <c r="Q51">
        <v>1</v>
      </c>
      <c r="S51" t="s">
        <v>34</v>
      </c>
      <c r="T51">
        <v>35</v>
      </c>
      <c r="U51" t="s">
        <v>35</v>
      </c>
      <c r="V51" t="s">
        <v>36</v>
      </c>
      <c r="X51">
        <v>2608</v>
      </c>
      <c r="Y51">
        <v>10</v>
      </c>
      <c r="AA51">
        <f t="shared" si="8"/>
        <v>25</v>
      </c>
      <c r="AB51">
        <f t="shared" si="9"/>
        <v>5</v>
      </c>
      <c r="AC51">
        <f t="shared" si="10"/>
        <v>1</v>
      </c>
      <c r="AD51" t="str">
        <f t="shared" si="11"/>
        <v/>
      </c>
      <c r="AE51" t="str">
        <f t="shared" si="12"/>
        <v/>
      </c>
      <c r="AF51" t="str">
        <f t="shared" si="13"/>
        <v/>
      </c>
      <c r="AG51" t="str">
        <f t="shared" si="14"/>
        <v/>
      </c>
      <c r="AH51" t="str">
        <f t="shared" si="15"/>
        <v/>
      </c>
    </row>
    <row r="52" spans="1:34" x14ac:dyDescent="0.25">
      <c r="A52">
        <v>1215</v>
      </c>
      <c r="B52" t="s">
        <v>69</v>
      </c>
      <c r="C52" t="s">
        <v>191</v>
      </c>
      <c r="D52" s="1">
        <v>33893</v>
      </c>
      <c r="E52" s="1">
        <v>40824</v>
      </c>
      <c r="H52" t="s">
        <v>47</v>
      </c>
      <c r="I52">
        <v>51010</v>
      </c>
      <c r="J52" t="s">
        <v>192</v>
      </c>
      <c r="K52" t="s">
        <v>49</v>
      </c>
      <c r="L52" t="s">
        <v>31</v>
      </c>
      <c r="M52">
        <v>242323211</v>
      </c>
      <c r="N52" t="s">
        <v>43</v>
      </c>
      <c r="O52" t="s">
        <v>50</v>
      </c>
      <c r="P52">
        <v>3</v>
      </c>
      <c r="Q52">
        <v>5</v>
      </c>
      <c r="S52" t="s">
        <v>34</v>
      </c>
      <c r="T52">
        <v>35</v>
      </c>
      <c r="U52" t="s">
        <v>60</v>
      </c>
      <c r="V52" t="s">
        <v>36</v>
      </c>
      <c r="W52" s="1"/>
      <c r="X52">
        <v>2091</v>
      </c>
      <c r="Y52">
        <v>12</v>
      </c>
      <c r="AA52">
        <f t="shared" si="8"/>
        <v>19</v>
      </c>
      <c r="AB52">
        <f t="shared" si="9"/>
        <v>0</v>
      </c>
      <c r="AC52">
        <f t="shared" si="10"/>
        <v>1</v>
      </c>
      <c r="AD52" t="str">
        <f t="shared" si="11"/>
        <v/>
      </c>
      <c r="AE52" t="str">
        <f t="shared" si="12"/>
        <v/>
      </c>
      <c r="AF52" t="str">
        <f t="shared" si="13"/>
        <v/>
      </c>
      <c r="AG52">
        <f t="shared" si="14"/>
        <v>2</v>
      </c>
      <c r="AH52">
        <f t="shared" si="15"/>
        <v>100</v>
      </c>
    </row>
    <row r="53" spans="1:34" x14ac:dyDescent="0.25">
      <c r="A53">
        <v>1221</v>
      </c>
      <c r="B53" t="s">
        <v>193</v>
      </c>
      <c r="C53" t="s">
        <v>194</v>
      </c>
      <c r="D53" s="1">
        <v>34073</v>
      </c>
      <c r="E53" s="1">
        <v>41000</v>
      </c>
      <c r="H53" t="s">
        <v>47</v>
      </c>
      <c r="I53">
        <v>51010</v>
      </c>
      <c r="J53" t="s">
        <v>192</v>
      </c>
      <c r="K53" t="s">
        <v>49</v>
      </c>
      <c r="L53" t="s">
        <v>109</v>
      </c>
      <c r="M53">
        <v>713822111</v>
      </c>
      <c r="N53" t="s">
        <v>43</v>
      </c>
      <c r="O53" t="s">
        <v>33</v>
      </c>
      <c r="P53">
        <v>0</v>
      </c>
      <c r="Q53">
        <v>1</v>
      </c>
      <c r="S53" t="s">
        <v>75</v>
      </c>
      <c r="T53">
        <v>35</v>
      </c>
      <c r="X53">
        <v>1470</v>
      </c>
      <c r="AA53">
        <f t="shared" si="8"/>
        <v>19</v>
      </c>
      <c r="AB53">
        <f t="shared" si="9"/>
        <v>0</v>
      </c>
      <c r="AC53">
        <f t="shared" si="10"/>
        <v>0.88</v>
      </c>
      <c r="AD53" t="str">
        <f t="shared" si="11"/>
        <v/>
      </c>
      <c r="AE53" t="str">
        <f t="shared" si="12"/>
        <v/>
      </c>
      <c r="AF53" t="str">
        <f t="shared" si="13"/>
        <v/>
      </c>
      <c r="AG53">
        <f t="shared" si="14"/>
        <v>3</v>
      </c>
      <c r="AH53" t="str">
        <f t="shared" si="15"/>
        <v/>
      </c>
    </row>
    <row r="54" spans="1:34" x14ac:dyDescent="0.25">
      <c r="A54">
        <v>1223</v>
      </c>
      <c r="B54" t="s">
        <v>195</v>
      </c>
      <c r="C54" t="s">
        <v>196</v>
      </c>
      <c r="D54" s="1">
        <v>32818</v>
      </c>
      <c r="E54" s="1">
        <v>40848</v>
      </c>
      <c r="F54" s="1">
        <v>41262</v>
      </c>
      <c r="H54" t="s">
        <v>112</v>
      </c>
      <c r="I54">
        <v>31000</v>
      </c>
      <c r="J54" t="s">
        <v>113</v>
      </c>
      <c r="K54" t="s">
        <v>443</v>
      </c>
      <c r="L54" t="s">
        <v>66</v>
      </c>
      <c r="M54">
        <v>713942313</v>
      </c>
      <c r="N54" t="s">
        <v>43</v>
      </c>
      <c r="O54" t="s">
        <v>50</v>
      </c>
      <c r="P54">
        <v>5</v>
      </c>
      <c r="Q54">
        <v>5</v>
      </c>
      <c r="S54" t="s">
        <v>34</v>
      </c>
      <c r="T54">
        <v>35</v>
      </c>
      <c r="U54" t="s">
        <v>97</v>
      </c>
      <c r="V54" t="s">
        <v>36</v>
      </c>
      <c r="X54">
        <v>3213.5</v>
      </c>
      <c r="Y54">
        <v>12</v>
      </c>
      <c r="AA54">
        <f t="shared" si="8"/>
        <v>22</v>
      </c>
      <c r="AB54">
        <f t="shared" si="9"/>
        <v>0</v>
      </c>
      <c r="AC54">
        <f t="shared" si="10"/>
        <v>1</v>
      </c>
      <c r="AD54" t="str">
        <f t="shared" si="11"/>
        <v/>
      </c>
      <c r="AE54" t="str">
        <f t="shared" si="12"/>
        <v/>
      </c>
      <c r="AF54" t="str">
        <f t="shared" si="13"/>
        <v/>
      </c>
      <c r="AG54">
        <f t="shared" si="14"/>
        <v>4</v>
      </c>
      <c r="AH54">
        <f t="shared" si="15"/>
        <v>100</v>
      </c>
    </row>
    <row r="55" spans="1:34" x14ac:dyDescent="0.25">
      <c r="A55">
        <v>1224</v>
      </c>
      <c r="B55" t="s">
        <v>69</v>
      </c>
      <c r="C55" t="s">
        <v>197</v>
      </c>
      <c r="D55" s="1">
        <v>31870</v>
      </c>
      <c r="E55" s="1">
        <v>38800</v>
      </c>
      <c r="H55" t="s">
        <v>47</v>
      </c>
      <c r="I55">
        <v>51010</v>
      </c>
      <c r="J55" t="s">
        <v>192</v>
      </c>
      <c r="K55" t="s">
        <v>49</v>
      </c>
      <c r="L55" t="s">
        <v>109</v>
      </c>
      <c r="M55">
        <v>713822111</v>
      </c>
      <c r="N55" t="s">
        <v>43</v>
      </c>
      <c r="O55" t="s">
        <v>50</v>
      </c>
      <c r="P55">
        <v>2</v>
      </c>
      <c r="Q55">
        <v>4</v>
      </c>
      <c r="S55" t="s">
        <v>75</v>
      </c>
      <c r="T55">
        <v>35</v>
      </c>
      <c r="X55">
        <v>1344</v>
      </c>
      <c r="AA55">
        <f t="shared" si="8"/>
        <v>25</v>
      </c>
      <c r="AB55">
        <f t="shared" si="9"/>
        <v>6</v>
      </c>
      <c r="AC55">
        <f t="shared" si="10"/>
        <v>0.88</v>
      </c>
      <c r="AD55" t="str">
        <f t="shared" si="11"/>
        <v/>
      </c>
      <c r="AE55" t="str">
        <f t="shared" si="12"/>
        <v/>
      </c>
      <c r="AF55" t="str">
        <f t="shared" si="13"/>
        <v/>
      </c>
      <c r="AG55">
        <f t="shared" si="14"/>
        <v>9</v>
      </c>
      <c r="AH55">
        <f t="shared" si="15"/>
        <v>120</v>
      </c>
    </row>
    <row r="56" spans="1:34" x14ac:dyDescent="0.25">
      <c r="A56">
        <v>1227</v>
      </c>
      <c r="B56" t="s">
        <v>198</v>
      </c>
      <c r="C56" t="s">
        <v>199</v>
      </c>
      <c r="D56" s="1">
        <v>29846</v>
      </c>
      <c r="E56" s="1">
        <v>38606</v>
      </c>
      <c r="F56" s="1">
        <v>41639</v>
      </c>
      <c r="H56" t="s">
        <v>53</v>
      </c>
      <c r="I56">
        <v>55000</v>
      </c>
      <c r="J56" t="s">
        <v>54</v>
      </c>
      <c r="K56" t="s">
        <v>73</v>
      </c>
      <c r="L56" t="s">
        <v>200</v>
      </c>
      <c r="M56">
        <v>242012213</v>
      </c>
      <c r="N56" t="s">
        <v>32</v>
      </c>
      <c r="O56" t="s">
        <v>33</v>
      </c>
      <c r="P56">
        <v>0</v>
      </c>
      <c r="Q56">
        <v>1</v>
      </c>
      <c r="S56" t="s">
        <v>34</v>
      </c>
      <c r="T56">
        <v>35</v>
      </c>
      <c r="U56" t="s">
        <v>156</v>
      </c>
      <c r="V56" t="s">
        <v>36</v>
      </c>
      <c r="X56">
        <v>2066.5</v>
      </c>
      <c r="Y56">
        <v>8</v>
      </c>
      <c r="AA56">
        <f t="shared" si="8"/>
        <v>30</v>
      </c>
      <c r="AB56">
        <f t="shared" si="9"/>
        <v>6</v>
      </c>
      <c r="AC56">
        <f t="shared" si="10"/>
        <v>1</v>
      </c>
      <c r="AD56" t="str">
        <f t="shared" si="11"/>
        <v/>
      </c>
      <c r="AE56" t="str">
        <f t="shared" si="12"/>
        <v/>
      </c>
      <c r="AF56" t="str">
        <f t="shared" si="13"/>
        <v/>
      </c>
      <c r="AG56">
        <f t="shared" si="14"/>
        <v>2</v>
      </c>
      <c r="AH56" t="str">
        <f t="shared" si="15"/>
        <v/>
      </c>
    </row>
    <row r="57" spans="1:34" x14ac:dyDescent="0.25">
      <c r="A57">
        <v>1228</v>
      </c>
      <c r="B57" t="s">
        <v>51</v>
      </c>
      <c r="C57" t="s">
        <v>201</v>
      </c>
      <c r="D57" s="1">
        <v>31799</v>
      </c>
      <c r="E57" s="1">
        <v>39094</v>
      </c>
      <c r="H57" t="s">
        <v>47</v>
      </c>
      <c r="I57">
        <v>51000</v>
      </c>
      <c r="J57" t="s">
        <v>100</v>
      </c>
      <c r="K57" t="s">
        <v>49</v>
      </c>
      <c r="L57" t="s">
        <v>31</v>
      </c>
      <c r="M57">
        <v>242323211</v>
      </c>
      <c r="N57" t="s">
        <v>32</v>
      </c>
      <c r="O57" t="s">
        <v>33</v>
      </c>
      <c r="P57">
        <v>0</v>
      </c>
      <c r="Q57">
        <v>1</v>
      </c>
      <c r="S57" t="s">
        <v>34</v>
      </c>
      <c r="T57">
        <v>35</v>
      </c>
      <c r="U57" t="s">
        <v>82</v>
      </c>
      <c r="V57" t="s">
        <v>36</v>
      </c>
      <c r="X57">
        <v>2413</v>
      </c>
      <c r="Y57">
        <v>8</v>
      </c>
      <c r="Z57">
        <v>147</v>
      </c>
      <c r="AA57">
        <f t="shared" si="8"/>
        <v>25</v>
      </c>
      <c r="AB57">
        <f t="shared" si="9"/>
        <v>5</v>
      </c>
      <c r="AC57">
        <f t="shared" si="10"/>
        <v>1</v>
      </c>
      <c r="AD57" t="str">
        <f t="shared" si="11"/>
        <v/>
      </c>
      <c r="AE57" t="str">
        <f t="shared" si="12"/>
        <v/>
      </c>
      <c r="AF57" t="str">
        <f t="shared" si="13"/>
        <v/>
      </c>
      <c r="AG57">
        <f t="shared" si="14"/>
        <v>8</v>
      </c>
      <c r="AH57">
        <f t="shared" si="15"/>
        <v>100</v>
      </c>
    </row>
    <row r="58" spans="1:34" x14ac:dyDescent="0.25">
      <c r="A58">
        <v>1229</v>
      </c>
      <c r="B58" t="s">
        <v>202</v>
      </c>
      <c r="C58" t="s">
        <v>203</v>
      </c>
      <c r="D58" s="1">
        <v>29603</v>
      </c>
      <c r="E58" s="1">
        <v>40188</v>
      </c>
      <c r="H58" t="s">
        <v>39</v>
      </c>
      <c r="I58">
        <v>25000</v>
      </c>
      <c r="J58" t="s">
        <v>40</v>
      </c>
      <c r="K58" t="s">
        <v>41</v>
      </c>
      <c r="L58" t="s">
        <v>31</v>
      </c>
      <c r="M58">
        <v>242322211</v>
      </c>
      <c r="N58" t="s">
        <v>43</v>
      </c>
      <c r="O58" t="s">
        <v>33</v>
      </c>
      <c r="P58">
        <v>0</v>
      </c>
      <c r="Q58">
        <v>1</v>
      </c>
      <c r="S58" t="s">
        <v>34</v>
      </c>
      <c r="T58">
        <v>35</v>
      </c>
      <c r="U58" t="s">
        <v>173</v>
      </c>
      <c r="V58" t="s">
        <v>36</v>
      </c>
      <c r="X58">
        <v>2294</v>
      </c>
      <c r="Y58">
        <v>9</v>
      </c>
      <c r="Z58">
        <v>165</v>
      </c>
      <c r="AA58">
        <f t="shared" si="8"/>
        <v>31</v>
      </c>
      <c r="AB58">
        <f t="shared" si="9"/>
        <v>2</v>
      </c>
      <c r="AC58">
        <f t="shared" si="10"/>
        <v>1</v>
      </c>
      <c r="AD58" t="str">
        <f t="shared" si="11"/>
        <v/>
      </c>
      <c r="AE58" t="str">
        <f t="shared" si="12"/>
        <v/>
      </c>
      <c r="AF58">
        <f t="shared" si="13"/>
        <v>1</v>
      </c>
      <c r="AG58" t="str">
        <f t="shared" si="14"/>
        <v/>
      </c>
      <c r="AH58" t="str">
        <f t="shared" si="15"/>
        <v/>
      </c>
    </row>
    <row r="59" spans="1:34" x14ac:dyDescent="0.25">
      <c r="A59">
        <v>1231</v>
      </c>
      <c r="B59" t="s">
        <v>204</v>
      </c>
      <c r="C59" t="s">
        <v>205</v>
      </c>
      <c r="D59" s="1">
        <v>22797</v>
      </c>
      <c r="E59" s="1">
        <v>36363</v>
      </c>
      <c r="F59" s="1">
        <v>42735</v>
      </c>
      <c r="H59" t="s">
        <v>88</v>
      </c>
      <c r="I59">
        <v>65010</v>
      </c>
      <c r="J59" t="s">
        <v>190</v>
      </c>
      <c r="K59" t="s">
        <v>447</v>
      </c>
      <c r="L59" t="s">
        <v>206</v>
      </c>
      <c r="M59">
        <v>273044513</v>
      </c>
      <c r="N59" t="s">
        <v>32</v>
      </c>
      <c r="O59" t="s">
        <v>33</v>
      </c>
      <c r="P59">
        <v>0</v>
      </c>
      <c r="Q59">
        <v>1</v>
      </c>
      <c r="S59" t="s">
        <v>34</v>
      </c>
      <c r="T59">
        <v>35</v>
      </c>
      <c r="U59" t="s">
        <v>163</v>
      </c>
      <c r="V59" t="s">
        <v>36</v>
      </c>
      <c r="X59">
        <v>2866.5</v>
      </c>
      <c r="Y59">
        <v>10</v>
      </c>
      <c r="AA59">
        <f t="shared" si="8"/>
        <v>50</v>
      </c>
      <c r="AB59">
        <f t="shared" si="9"/>
        <v>13</v>
      </c>
      <c r="AC59">
        <f t="shared" si="10"/>
        <v>1</v>
      </c>
      <c r="AD59" t="str">
        <f t="shared" si="11"/>
        <v/>
      </c>
      <c r="AE59" t="str">
        <f t="shared" si="12"/>
        <v/>
      </c>
      <c r="AF59" t="str">
        <f t="shared" si="13"/>
        <v/>
      </c>
      <c r="AG59">
        <f t="shared" si="14"/>
        <v>5</v>
      </c>
      <c r="AH59" t="str">
        <f t="shared" si="15"/>
        <v/>
      </c>
    </row>
    <row r="60" spans="1:34" x14ac:dyDescent="0.25">
      <c r="A60">
        <v>1232</v>
      </c>
      <c r="B60" t="s">
        <v>195</v>
      </c>
      <c r="C60" t="s">
        <v>207</v>
      </c>
      <c r="D60" s="1">
        <v>29639</v>
      </c>
      <c r="E60" s="1">
        <v>39494</v>
      </c>
      <c r="H60" t="s">
        <v>47</v>
      </c>
      <c r="I60">
        <v>51000</v>
      </c>
      <c r="J60" t="s">
        <v>100</v>
      </c>
      <c r="K60" t="s">
        <v>49</v>
      </c>
      <c r="L60" t="s">
        <v>31</v>
      </c>
      <c r="M60">
        <v>242322211</v>
      </c>
      <c r="N60" t="s">
        <v>43</v>
      </c>
      <c r="O60" t="s">
        <v>33</v>
      </c>
      <c r="P60">
        <v>0</v>
      </c>
      <c r="Q60">
        <v>1</v>
      </c>
      <c r="S60" t="s">
        <v>34</v>
      </c>
      <c r="T60">
        <v>35</v>
      </c>
      <c r="U60" t="s">
        <v>35</v>
      </c>
      <c r="V60" t="s">
        <v>36</v>
      </c>
      <c r="W60" s="1"/>
      <c r="X60">
        <v>2608</v>
      </c>
      <c r="Y60">
        <v>11</v>
      </c>
      <c r="AA60">
        <f t="shared" si="8"/>
        <v>31</v>
      </c>
      <c r="AB60">
        <f t="shared" si="9"/>
        <v>4</v>
      </c>
      <c r="AC60">
        <f t="shared" si="10"/>
        <v>1</v>
      </c>
      <c r="AD60" t="str">
        <f t="shared" si="11"/>
        <v/>
      </c>
      <c r="AE60" t="str">
        <f t="shared" si="12"/>
        <v/>
      </c>
      <c r="AF60">
        <f t="shared" si="13"/>
        <v>3</v>
      </c>
      <c r="AG60">
        <f t="shared" si="14"/>
        <v>10</v>
      </c>
      <c r="AH60">
        <f t="shared" si="15"/>
        <v>216</v>
      </c>
    </row>
    <row r="61" spans="1:34" x14ac:dyDescent="0.25">
      <c r="A61">
        <v>1233</v>
      </c>
      <c r="B61" t="s">
        <v>208</v>
      </c>
      <c r="C61" t="s">
        <v>209</v>
      </c>
      <c r="D61" s="1">
        <v>32454</v>
      </c>
      <c r="E61" s="1">
        <v>39384</v>
      </c>
      <c r="H61" t="s">
        <v>57</v>
      </c>
      <c r="I61">
        <v>21000</v>
      </c>
      <c r="J61" t="s">
        <v>151</v>
      </c>
      <c r="K61" t="s">
        <v>59</v>
      </c>
      <c r="L61" t="s">
        <v>137</v>
      </c>
      <c r="M61">
        <v>521822211</v>
      </c>
      <c r="N61" t="s">
        <v>43</v>
      </c>
      <c r="O61" t="s">
        <v>50</v>
      </c>
      <c r="P61">
        <v>4</v>
      </c>
      <c r="Q61">
        <v>5</v>
      </c>
      <c r="S61" t="s">
        <v>34</v>
      </c>
      <c r="T61">
        <v>35</v>
      </c>
      <c r="U61" t="s">
        <v>138</v>
      </c>
      <c r="V61" t="s">
        <v>36</v>
      </c>
      <c r="W61" s="1"/>
      <c r="X61">
        <v>2123.5</v>
      </c>
      <c r="Y61">
        <v>8</v>
      </c>
      <c r="Z61">
        <v>262</v>
      </c>
      <c r="AA61">
        <f t="shared" si="8"/>
        <v>23</v>
      </c>
      <c r="AB61">
        <f t="shared" si="9"/>
        <v>4</v>
      </c>
      <c r="AC61">
        <f t="shared" si="10"/>
        <v>1</v>
      </c>
      <c r="AD61" t="str">
        <f t="shared" si="11"/>
        <v/>
      </c>
      <c r="AE61" t="str">
        <f t="shared" si="12"/>
        <v/>
      </c>
      <c r="AF61" t="str">
        <f t="shared" si="13"/>
        <v/>
      </c>
      <c r="AG61">
        <f t="shared" si="14"/>
        <v>3</v>
      </c>
      <c r="AH61">
        <f t="shared" si="15"/>
        <v>100</v>
      </c>
    </row>
    <row r="62" spans="1:34" x14ac:dyDescent="0.25">
      <c r="A62">
        <v>1234</v>
      </c>
      <c r="B62" t="s">
        <v>210</v>
      </c>
      <c r="C62" t="s">
        <v>211</v>
      </c>
      <c r="D62" s="1">
        <v>33795</v>
      </c>
      <c r="E62" s="1">
        <v>40727</v>
      </c>
      <c r="H62" t="s">
        <v>212</v>
      </c>
      <c r="I62">
        <v>26000</v>
      </c>
      <c r="J62" t="s">
        <v>213</v>
      </c>
      <c r="K62" t="s">
        <v>214</v>
      </c>
      <c r="L62" t="s">
        <v>131</v>
      </c>
      <c r="M62">
        <v>273034311</v>
      </c>
      <c r="N62" t="s">
        <v>43</v>
      </c>
      <c r="O62" t="s">
        <v>50</v>
      </c>
      <c r="P62">
        <v>3</v>
      </c>
      <c r="Q62">
        <v>4</v>
      </c>
      <c r="S62" t="s">
        <v>34</v>
      </c>
      <c r="T62">
        <v>35</v>
      </c>
      <c r="U62" t="s">
        <v>97</v>
      </c>
      <c r="V62" t="s">
        <v>36</v>
      </c>
      <c r="W62" s="1"/>
      <c r="X62">
        <v>3213.5</v>
      </c>
      <c r="Y62">
        <v>12</v>
      </c>
      <c r="AA62">
        <f t="shared" si="8"/>
        <v>20</v>
      </c>
      <c r="AB62">
        <f t="shared" si="9"/>
        <v>1</v>
      </c>
      <c r="AC62">
        <f t="shared" si="10"/>
        <v>1</v>
      </c>
      <c r="AD62" t="str">
        <f t="shared" si="11"/>
        <v/>
      </c>
      <c r="AE62" t="str">
        <f t="shared" si="12"/>
        <v/>
      </c>
      <c r="AF62">
        <f t="shared" si="13"/>
        <v>2</v>
      </c>
      <c r="AG62" t="str">
        <f t="shared" si="14"/>
        <v/>
      </c>
      <c r="AH62" t="str">
        <f t="shared" si="15"/>
        <v/>
      </c>
    </row>
    <row r="63" spans="1:34" x14ac:dyDescent="0.25">
      <c r="A63">
        <v>1235</v>
      </c>
      <c r="B63" t="s">
        <v>37</v>
      </c>
      <c r="C63" t="s">
        <v>215</v>
      </c>
      <c r="D63" s="1">
        <v>33513</v>
      </c>
      <c r="E63" s="1">
        <v>41075</v>
      </c>
      <c r="F63" s="1">
        <v>41428</v>
      </c>
      <c r="H63" t="s">
        <v>47</v>
      </c>
      <c r="I63">
        <v>51000</v>
      </c>
      <c r="J63" t="s">
        <v>100</v>
      </c>
      <c r="K63" t="s">
        <v>49</v>
      </c>
      <c r="L63" t="s">
        <v>96</v>
      </c>
      <c r="M63">
        <v>242333313</v>
      </c>
      <c r="N63" t="s">
        <v>43</v>
      </c>
      <c r="O63" t="s">
        <v>50</v>
      </c>
      <c r="P63">
        <v>1</v>
      </c>
      <c r="Q63">
        <v>3</v>
      </c>
      <c r="S63" t="s">
        <v>34</v>
      </c>
      <c r="T63">
        <v>35</v>
      </c>
      <c r="U63" t="s">
        <v>97</v>
      </c>
      <c r="V63" t="s">
        <v>36</v>
      </c>
      <c r="X63">
        <v>3213.5</v>
      </c>
      <c r="Y63">
        <v>12</v>
      </c>
      <c r="AA63">
        <f t="shared" si="8"/>
        <v>20</v>
      </c>
      <c r="AB63">
        <f t="shared" si="9"/>
        <v>0</v>
      </c>
      <c r="AC63">
        <f t="shared" si="10"/>
        <v>1</v>
      </c>
      <c r="AD63" t="str">
        <f t="shared" si="11"/>
        <v/>
      </c>
      <c r="AE63" t="str">
        <f t="shared" si="12"/>
        <v/>
      </c>
      <c r="AF63" t="str">
        <f t="shared" si="13"/>
        <v/>
      </c>
      <c r="AG63">
        <f t="shared" si="14"/>
        <v>6</v>
      </c>
      <c r="AH63" t="str">
        <f t="shared" si="15"/>
        <v/>
      </c>
    </row>
    <row r="64" spans="1:34" x14ac:dyDescent="0.25">
      <c r="A64">
        <v>1236</v>
      </c>
      <c r="B64" t="s">
        <v>180</v>
      </c>
      <c r="C64" t="s">
        <v>216</v>
      </c>
      <c r="D64" s="1">
        <v>33994</v>
      </c>
      <c r="E64" s="1">
        <v>41061</v>
      </c>
      <c r="F64" s="1">
        <v>41374</v>
      </c>
      <c r="H64" t="s">
        <v>88</v>
      </c>
      <c r="I64">
        <v>65010</v>
      </c>
      <c r="J64" t="s">
        <v>190</v>
      </c>
      <c r="K64" t="s">
        <v>446</v>
      </c>
      <c r="L64" t="s">
        <v>217</v>
      </c>
      <c r="M64">
        <v>273123313</v>
      </c>
      <c r="N64" t="s">
        <v>43</v>
      </c>
      <c r="O64" t="s">
        <v>33</v>
      </c>
      <c r="P64">
        <v>0</v>
      </c>
      <c r="Q64">
        <v>1</v>
      </c>
      <c r="S64" t="s">
        <v>34</v>
      </c>
      <c r="T64">
        <v>35</v>
      </c>
      <c r="U64" t="s">
        <v>67</v>
      </c>
      <c r="V64" t="s">
        <v>68</v>
      </c>
      <c r="W64" s="1">
        <v>41061</v>
      </c>
      <c r="X64">
        <v>3311.5</v>
      </c>
      <c r="Y64">
        <v>8</v>
      </c>
      <c r="AA64">
        <f t="shared" si="8"/>
        <v>19</v>
      </c>
      <c r="AB64">
        <f t="shared" si="9"/>
        <v>0</v>
      </c>
      <c r="AC64">
        <f t="shared" si="10"/>
        <v>1</v>
      </c>
      <c r="AD64" t="str">
        <f t="shared" si="11"/>
        <v/>
      </c>
      <c r="AE64" t="str">
        <f t="shared" si="12"/>
        <v/>
      </c>
      <c r="AF64">
        <f t="shared" si="13"/>
        <v>2</v>
      </c>
      <c r="AG64">
        <f t="shared" si="14"/>
        <v>7</v>
      </c>
      <c r="AH64" t="str">
        <f t="shared" si="15"/>
        <v/>
      </c>
    </row>
    <row r="65" spans="1:34" x14ac:dyDescent="0.25">
      <c r="A65">
        <v>1238</v>
      </c>
      <c r="B65" t="s">
        <v>218</v>
      </c>
      <c r="C65" t="s">
        <v>219</v>
      </c>
      <c r="D65" s="1">
        <v>33822</v>
      </c>
      <c r="E65" s="1">
        <v>41061</v>
      </c>
      <c r="F65" s="1">
        <v>41372</v>
      </c>
      <c r="H65" t="s">
        <v>47</v>
      </c>
      <c r="I65">
        <v>51020</v>
      </c>
      <c r="J65" t="s">
        <v>48</v>
      </c>
      <c r="K65" t="s">
        <v>49</v>
      </c>
      <c r="L65" t="s">
        <v>220</v>
      </c>
      <c r="M65">
        <v>251034513</v>
      </c>
      <c r="N65" t="s">
        <v>43</v>
      </c>
      <c r="O65" t="s">
        <v>50</v>
      </c>
      <c r="P65">
        <v>3</v>
      </c>
      <c r="Q65">
        <v>5</v>
      </c>
      <c r="S65" t="s">
        <v>34</v>
      </c>
      <c r="T65">
        <v>35</v>
      </c>
      <c r="U65" t="s">
        <v>132</v>
      </c>
      <c r="V65" t="s">
        <v>183</v>
      </c>
      <c r="W65" s="1">
        <v>41091</v>
      </c>
      <c r="X65">
        <v>3918.5</v>
      </c>
      <c r="Y65">
        <v>12</v>
      </c>
      <c r="AA65">
        <f t="shared" si="8"/>
        <v>20</v>
      </c>
      <c r="AB65">
        <f t="shared" si="9"/>
        <v>0</v>
      </c>
      <c r="AC65">
        <f t="shared" si="10"/>
        <v>1</v>
      </c>
      <c r="AD65">
        <f t="shared" si="11"/>
        <v>2</v>
      </c>
      <c r="AE65" t="str">
        <f t="shared" si="12"/>
        <v/>
      </c>
      <c r="AF65" t="str">
        <f t="shared" si="13"/>
        <v/>
      </c>
      <c r="AG65">
        <f t="shared" si="14"/>
        <v>9</v>
      </c>
      <c r="AH65" t="str">
        <f t="shared" si="15"/>
        <v/>
      </c>
    </row>
    <row r="66" spans="1:34" x14ac:dyDescent="0.25">
      <c r="A66">
        <v>2004</v>
      </c>
      <c r="B66" t="s">
        <v>221</v>
      </c>
      <c r="C66" t="s">
        <v>222</v>
      </c>
      <c r="D66" s="1">
        <v>23947</v>
      </c>
      <c r="E66" s="1">
        <v>33437</v>
      </c>
      <c r="H66" t="s">
        <v>78</v>
      </c>
      <c r="I66">
        <v>41000</v>
      </c>
      <c r="J66" t="s">
        <v>79</v>
      </c>
      <c r="K66" t="s">
        <v>80</v>
      </c>
      <c r="L66" t="s">
        <v>31</v>
      </c>
      <c r="M66">
        <v>242323211</v>
      </c>
      <c r="N66" t="s">
        <v>43</v>
      </c>
      <c r="O66" t="s">
        <v>33</v>
      </c>
      <c r="P66">
        <v>0</v>
      </c>
      <c r="Q66">
        <v>1</v>
      </c>
      <c r="S66" t="s">
        <v>34</v>
      </c>
      <c r="T66">
        <v>35</v>
      </c>
      <c r="U66" t="s">
        <v>60</v>
      </c>
      <c r="V66" t="s">
        <v>36</v>
      </c>
      <c r="X66">
        <v>2091</v>
      </c>
      <c r="Y66">
        <v>12</v>
      </c>
      <c r="AA66">
        <f t="shared" si="8"/>
        <v>47</v>
      </c>
      <c r="AB66">
        <f t="shared" si="9"/>
        <v>21</v>
      </c>
      <c r="AC66">
        <f t="shared" si="10"/>
        <v>1</v>
      </c>
      <c r="AD66" t="str">
        <f t="shared" si="11"/>
        <v/>
      </c>
      <c r="AE66" t="str">
        <f t="shared" si="12"/>
        <v/>
      </c>
      <c r="AF66" t="str">
        <f t="shared" si="13"/>
        <v/>
      </c>
      <c r="AG66">
        <f t="shared" si="14"/>
        <v>7</v>
      </c>
      <c r="AH66">
        <f t="shared" si="15"/>
        <v>200</v>
      </c>
    </row>
    <row r="67" spans="1:34" x14ac:dyDescent="0.25">
      <c r="A67">
        <v>2017</v>
      </c>
      <c r="B67" t="s">
        <v>223</v>
      </c>
      <c r="C67" t="s">
        <v>224</v>
      </c>
      <c r="D67" s="1">
        <v>18072</v>
      </c>
      <c r="E67" s="1">
        <v>33037</v>
      </c>
      <c r="H67" t="s">
        <v>78</v>
      </c>
      <c r="I67">
        <v>41000</v>
      </c>
      <c r="J67" t="s">
        <v>79</v>
      </c>
      <c r="K67" t="s">
        <v>80</v>
      </c>
      <c r="L67" t="s">
        <v>42</v>
      </c>
      <c r="M67">
        <v>242123111</v>
      </c>
      <c r="N67" t="s">
        <v>43</v>
      </c>
      <c r="O67" t="s">
        <v>50</v>
      </c>
      <c r="P67">
        <v>0</v>
      </c>
      <c r="Q67">
        <v>5</v>
      </c>
      <c r="S67" t="s">
        <v>34</v>
      </c>
      <c r="T67">
        <v>35</v>
      </c>
      <c r="U67" t="s">
        <v>44</v>
      </c>
      <c r="V67" t="s">
        <v>36</v>
      </c>
      <c r="X67">
        <v>2167.5</v>
      </c>
      <c r="Y67">
        <v>10</v>
      </c>
      <c r="AA67">
        <f t="shared" si="8"/>
        <v>63</v>
      </c>
      <c r="AB67">
        <f t="shared" si="9"/>
        <v>22</v>
      </c>
      <c r="AC67">
        <f t="shared" si="10"/>
        <v>1</v>
      </c>
      <c r="AD67" t="str">
        <f t="shared" si="11"/>
        <v/>
      </c>
      <c r="AE67" t="str">
        <f t="shared" si="12"/>
        <v/>
      </c>
      <c r="AF67">
        <f t="shared" si="13"/>
        <v>2</v>
      </c>
      <c r="AG67">
        <f t="shared" si="14"/>
        <v>2</v>
      </c>
      <c r="AH67" t="str">
        <f t="shared" si="15"/>
        <v/>
      </c>
    </row>
    <row r="68" spans="1:34" x14ac:dyDescent="0.25">
      <c r="A68">
        <v>2024</v>
      </c>
      <c r="B68" t="s">
        <v>225</v>
      </c>
      <c r="C68" t="s">
        <v>226</v>
      </c>
      <c r="D68" s="1">
        <v>22539</v>
      </c>
      <c r="E68" s="1">
        <v>33127</v>
      </c>
      <c r="H68" t="s">
        <v>78</v>
      </c>
      <c r="I68">
        <v>41000</v>
      </c>
      <c r="J68" t="s">
        <v>79</v>
      </c>
      <c r="K68" t="s">
        <v>80</v>
      </c>
      <c r="L68" t="s">
        <v>227</v>
      </c>
      <c r="M68">
        <v>433434211</v>
      </c>
      <c r="N68" t="s">
        <v>32</v>
      </c>
      <c r="O68" t="s">
        <v>50</v>
      </c>
      <c r="P68">
        <v>3</v>
      </c>
      <c r="Q68">
        <v>5</v>
      </c>
      <c r="S68" t="s">
        <v>34</v>
      </c>
      <c r="T68">
        <v>35</v>
      </c>
      <c r="U68" t="s">
        <v>132</v>
      </c>
      <c r="V68" t="s">
        <v>228</v>
      </c>
      <c r="W68" s="1">
        <v>41091</v>
      </c>
      <c r="X68">
        <v>3701</v>
      </c>
      <c r="Y68">
        <v>9</v>
      </c>
      <c r="AA68">
        <f t="shared" ref="AA68:AA99" si="16">DATEDIF(Geburtstag,Stichtag,"Y")</f>
        <v>50</v>
      </c>
      <c r="AB68">
        <f t="shared" ref="AB68:AB99" si="17">DATEDIF(Beschäftigungsbeginn,Stichtag,"Y")</f>
        <v>21</v>
      </c>
      <c r="AC68">
        <f t="shared" ref="AC68:AC99" si="18">ROUND(IRWAZ/IF(Tariftyp="AT",bWAZ_AT,bWAZ_Tarif),2)</f>
        <v>1</v>
      </c>
      <c r="AD68" t="str">
        <f t="shared" ref="AD68:AD99" si="19">IF(VLOOKUP(PrsNr,Kranktage,4,FALSE)=0,"",VLOOKUP(PrsNr,Kranktage,4,FALSE))</f>
        <v/>
      </c>
      <c r="AE68" t="str">
        <f t="shared" ref="AE68:AE99" si="20">IF(VLOOKUP(PrsNr,Kranktage,5,FALSE)=0,"",VLOOKUP(PrsNr,Kranktage,5,FALSE))</f>
        <v/>
      </c>
      <c r="AF68" t="str">
        <f t="shared" ref="AF68:AF99" si="21">IF(VLOOKUP(PrsNr,Schulung,4,FALSE)=0,"",VLOOKUP(PrsNr,Schulung,4,FALSE))</f>
        <v/>
      </c>
      <c r="AG68">
        <f t="shared" ref="AG68:AG99" si="22">IF(VLOOKUP(PrsNr,Resturlaub,4,FALSE)=0,"",VLOOKUP(PrsNr,Resturlaub,4,FALSE))</f>
        <v>3</v>
      </c>
      <c r="AH68" t="str">
        <f t="shared" ref="AH68:AH99" si="23">IF(VLOOKUP(PrsNr,betriebAV,4,FALSE)=0,"",VLOOKUP(PrsNr,betriebAV,4,FALSE))</f>
        <v/>
      </c>
    </row>
    <row r="69" spans="1:34" x14ac:dyDescent="0.25">
      <c r="A69">
        <v>2055</v>
      </c>
      <c r="B69" t="s">
        <v>37</v>
      </c>
      <c r="C69" t="s">
        <v>229</v>
      </c>
      <c r="D69" s="1">
        <v>19226</v>
      </c>
      <c r="E69" s="1">
        <v>34191</v>
      </c>
      <c r="H69" t="s">
        <v>230</v>
      </c>
      <c r="I69">
        <v>46000</v>
      </c>
      <c r="J69" t="s">
        <v>231</v>
      </c>
      <c r="K69" t="s">
        <v>232</v>
      </c>
      <c r="L69" t="s">
        <v>233</v>
      </c>
      <c r="M69">
        <v>263032211</v>
      </c>
      <c r="N69" t="s">
        <v>43</v>
      </c>
      <c r="O69" t="s">
        <v>33</v>
      </c>
      <c r="P69">
        <v>0</v>
      </c>
      <c r="Q69">
        <v>1</v>
      </c>
      <c r="S69" t="s">
        <v>34</v>
      </c>
      <c r="T69">
        <v>35</v>
      </c>
      <c r="U69" t="s">
        <v>114</v>
      </c>
      <c r="V69" t="s">
        <v>234</v>
      </c>
      <c r="W69" s="1">
        <v>41122</v>
      </c>
      <c r="X69">
        <v>4467</v>
      </c>
      <c r="Y69">
        <v>8</v>
      </c>
      <c r="AA69">
        <f t="shared" si="16"/>
        <v>60</v>
      </c>
      <c r="AB69">
        <f t="shared" si="17"/>
        <v>19</v>
      </c>
      <c r="AC69">
        <f t="shared" si="18"/>
        <v>1</v>
      </c>
      <c r="AD69" t="str">
        <f t="shared" si="19"/>
        <v/>
      </c>
      <c r="AE69" t="str">
        <f t="shared" si="20"/>
        <v/>
      </c>
      <c r="AF69">
        <f t="shared" si="21"/>
        <v>2</v>
      </c>
      <c r="AG69">
        <f t="shared" si="22"/>
        <v>1</v>
      </c>
      <c r="AH69" t="str">
        <f t="shared" si="23"/>
        <v/>
      </c>
    </row>
    <row r="70" spans="1:34" x14ac:dyDescent="0.25">
      <c r="A70">
        <v>2094</v>
      </c>
      <c r="B70" t="s">
        <v>218</v>
      </c>
      <c r="C70" t="s">
        <v>235</v>
      </c>
      <c r="D70" s="1">
        <v>23367</v>
      </c>
      <c r="E70" s="1">
        <v>33222</v>
      </c>
      <c r="F70" s="1"/>
      <c r="H70" t="s">
        <v>236</v>
      </c>
      <c r="I70">
        <v>43000</v>
      </c>
      <c r="J70" t="s">
        <v>237</v>
      </c>
      <c r="K70" t="s">
        <v>238</v>
      </c>
      <c r="L70" t="s">
        <v>239</v>
      </c>
      <c r="M70">
        <v>273144511</v>
      </c>
      <c r="N70" t="s">
        <v>43</v>
      </c>
      <c r="O70" t="s">
        <v>50</v>
      </c>
      <c r="P70">
        <v>3</v>
      </c>
      <c r="Q70">
        <v>4</v>
      </c>
      <c r="S70" t="s">
        <v>34</v>
      </c>
      <c r="T70">
        <v>35</v>
      </c>
      <c r="U70" t="s">
        <v>132</v>
      </c>
      <c r="V70" t="s">
        <v>183</v>
      </c>
      <c r="W70" s="1">
        <v>41015</v>
      </c>
      <c r="X70">
        <v>3918.5</v>
      </c>
      <c r="Y70">
        <v>10</v>
      </c>
      <c r="Z70">
        <v>166</v>
      </c>
      <c r="AA70">
        <f t="shared" si="16"/>
        <v>48</v>
      </c>
      <c r="AB70">
        <f t="shared" si="17"/>
        <v>21</v>
      </c>
      <c r="AC70">
        <f t="shared" si="18"/>
        <v>1</v>
      </c>
      <c r="AD70" t="str">
        <f t="shared" si="19"/>
        <v/>
      </c>
      <c r="AE70" t="str">
        <f t="shared" si="20"/>
        <v/>
      </c>
      <c r="AF70" t="str">
        <f t="shared" si="21"/>
        <v/>
      </c>
      <c r="AG70">
        <f t="shared" si="22"/>
        <v>2</v>
      </c>
      <c r="AH70">
        <f t="shared" si="23"/>
        <v>200</v>
      </c>
    </row>
    <row r="71" spans="1:34" x14ac:dyDescent="0.25">
      <c r="A71">
        <v>2114</v>
      </c>
      <c r="B71" t="s">
        <v>69</v>
      </c>
      <c r="C71" t="s">
        <v>240</v>
      </c>
      <c r="D71" s="1">
        <v>22417</v>
      </c>
      <c r="E71" s="1">
        <v>37747</v>
      </c>
      <c r="F71" s="1"/>
      <c r="H71" t="s">
        <v>78</v>
      </c>
      <c r="I71">
        <v>41000</v>
      </c>
      <c r="J71" t="s">
        <v>79</v>
      </c>
      <c r="K71" t="s">
        <v>80</v>
      </c>
      <c r="L71" t="s">
        <v>241</v>
      </c>
      <c r="M71">
        <v>611133311</v>
      </c>
      <c r="N71" t="s">
        <v>43</v>
      </c>
      <c r="O71" t="s">
        <v>50</v>
      </c>
      <c r="P71">
        <v>1</v>
      </c>
      <c r="Q71">
        <v>5</v>
      </c>
      <c r="S71" t="s">
        <v>34</v>
      </c>
      <c r="T71">
        <v>35</v>
      </c>
      <c r="U71" t="s">
        <v>97</v>
      </c>
      <c r="V71" t="s">
        <v>36</v>
      </c>
      <c r="X71">
        <v>3213.5</v>
      </c>
      <c r="Y71">
        <v>12</v>
      </c>
      <c r="AA71">
        <f t="shared" si="16"/>
        <v>51</v>
      </c>
      <c r="AB71">
        <f t="shared" si="17"/>
        <v>9</v>
      </c>
      <c r="AC71">
        <f t="shared" si="18"/>
        <v>1</v>
      </c>
      <c r="AD71" t="str">
        <f t="shared" si="19"/>
        <v/>
      </c>
      <c r="AE71" t="str">
        <f t="shared" si="20"/>
        <v/>
      </c>
      <c r="AF71" t="str">
        <f t="shared" si="21"/>
        <v/>
      </c>
      <c r="AG71">
        <f t="shared" si="22"/>
        <v>2</v>
      </c>
      <c r="AH71" t="str">
        <f t="shared" si="23"/>
        <v/>
      </c>
    </row>
    <row r="72" spans="1:34" x14ac:dyDescent="0.25">
      <c r="A72">
        <v>2115</v>
      </c>
      <c r="B72" t="s">
        <v>185</v>
      </c>
      <c r="C72" t="s">
        <v>242</v>
      </c>
      <c r="D72" s="1">
        <v>25640</v>
      </c>
      <c r="E72" s="1">
        <v>40611</v>
      </c>
      <c r="F72" s="1"/>
      <c r="H72" t="s">
        <v>78</v>
      </c>
      <c r="I72">
        <v>41000</v>
      </c>
      <c r="J72" t="s">
        <v>79</v>
      </c>
      <c r="K72" t="s">
        <v>80</v>
      </c>
      <c r="L72" t="s">
        <v>74</v>
      </c>
      <c r="M72">
        <v>272244511</v>
      </c>
      <c r="N72" t="s">
        <v>43</v>
      </c>
      <c r="O72" t="s">
        <v>50</v>
      </c>
      <c r="P72">
        <v>5</v>
      </c>
      <c r="Q72">
        <v>5</v>
      </c>
      <c r="S72" t="s">
        <v>34</v>
      </c>
      <c r="T72">
        <v>35</v>
      </c>
      <c r="U72" t="s">
        <v>132</v>
      </c>
      <c r="V72" t="s">
        <v>183</v>
      </c>
      <c r="W72" s="1">
        <v>40802</v>
      </c>
      <c r="X72">
        <v>3918.5</v>
      </c>
      <c r="Y72">
        <v>10</v>
      </c>
      <c r="AA72">
        <f t="shared" si="16"/>
        <v>42</v>
      </c>
      <c r="AB72">
        <f t="shared" si="17"/>
        <v>1</v>
      </c>
      <c r="AC72">
        <f t="shared" si="18"/>
        <v>1</v>
      </c>
      <c r="AD72" t="str">
        <f t="shared" si="19"/>
        <v/>
      </c>
      <c r="AE72">
        <f t="shared" si="20"/>
        <v>3</v>
      </c>
      <c r="AF72">
        <f t="shared" si="21"/>
        <v>1</v>
      </c>
      <c r="AG72">
        <f t="shared" si="22"/>
        <v>8</v>
      </c>
      <c r="AH72" t="str">
        <f t="shared" si="23"/>
        <v/>
      </c>
    </row>
    <row r="73" spans="1:34" x14ac:dyDescent="0.25">
      <c r="A73">
        <v>2117</v>
      </c>
      <c r="B73" t="s">
        <v>243</v>
      </c>
      <c r="C73" t="s">
        <v>244</v>
      </c>
      <c r="D73" s="1">
        <v>24268</v>
      </c>
      <c r="E73" s="1">
        <v>36313</v>
      </c>
      <c r="F73" s="1">
        <v>42369</v>
      </c>
      <c r="H73" t="s">
        <v>78</v>
      </c>
      <c r="I73">
        <v>41000</v>
      </c>
      <c r="J73" t="s">
        <v>79</v>
      </c>
      <c r="K73" t="s">
        <v>80</v>
      </c>
      <c r="L73" t="s">
        <v>31</v>
      </c>
      <c r="M73">
        <v>242323213</v>
      </c>
      <c r="N73" t="s">
        <v>43</v>
      </c>
      <c r="O73" t="s">
        <v>50</v>
      </c>
      <c r="P73">
        <v>1</v>
      </c>
      <c r="Q73">
        <v>5</v>
      </c>
      <c r="S73" t="s">
        <v>34</v>
      </c>
      <c r="T73">
        <v>35</v>
      </c>
      <c r="U73" t="s">
        <v>173</v>
      </c>
      <c r="V73" t="s">
        <v>36</v>
      </c>
      <c r="X73">
        <v>2294</v>
      </c>
      <c r="Y73">
        <v>12</v>
      </c>
      <c r="AA73">
        <f t="shared" si="16"/>
        <v>46</v>
      </c>
      <c r="AB73">
        <f t="shared" si="17"/>
        <v>13</v>
      </c>
      <c r="AC73">
        <f t="shared" si="18"/>
        <v>1</v>
      </c>
      <c r="AD73" t="str">
        <f t="shared" si="19"/>
        <v/>
      </c>
      <c r="AE73" t="str">
        <f t="shared" si="20"/>
        <v/>
      </c>
      <c r="AF73" t="str">
        <f t="shared" si="21"/>
        <v/>
      </c>
      <c r="AG73">
        <f t="shared" si="22"/>
        <v>2</v>
      </c>
      <c r="AH73">
        <f t="shared" si="23"/>
        <v>200</v>
      </c>
    </row>
    <row r="74" spans="1:34" x14ac:dyDescent="0.25">
      <c r="A74">
        <v>2123</v>
      </c>
      <c r="B74" t="s">
        <v>245</v>
      </c>
      <c r="C74" t="s">
        <v>246</v>
      </c>
      <c r="D74" s="1">
        <v>18004</v>
      </c>
      <c r="E74" s="1">
        <v>32606</v>
      </c>
      <c r="F74" s="1">
        <v>42004</v>
      </c>
      <c r="H74" t="s">
        <v>78</v>
      </c>
      <c r="I74">
        <v>41000</v>
      </c>
      <c r="J74" t="s">
        <v>79</v>
      </c>
      <c r="K74" t="s">
        <v>80</v>
      </c>
      <c r="L74" t="s">
        <v>247</v>
      </c>
      <c r="M74">
        <v>513122213</v>
      </c>
      <c r="N74" t="s">
        <v>32</v>
      </c>
      <c r="O74" t="s">
        <v>50</v>
      </c>
      <c r="P74">
        <v>5</v>
      </c>
      <c r="Q74">
        <v>3</v>
      </c>
      <c r="R74">
        <v>50</v>
      </c>
      <c r="S74" t="s">
        <v>34</v>
      </c>
      <c r="T74">
        <v>35</v>
      </c>
      <c r="U74" t="s">
        <v>138</v>
      </c>
      <c r="V74" t="s">
        <v>36</v>
      </c>
      <c r="X74">
        <v>2123.5</v>
      </c>
      <c r="Y74">
        <v>8</v>
      </c>
      <c r="Z74">
        <v>117</v>
      </c>
      <c r="AA74">
        <f t="shared" si="16"/>
        <v>63</v>
      </c>
      <c r="AB74">
        <f t="shared" si="17"/>
        <v>23</v>
      </c>
      <c r="AC74">
        <f t="shared" si="18"/>
        <v>1</v>
      </c>
      <c r="AD74" t="str">
        <f t="shared" si="19"/>
        <v/>
      </c>
      <c r="AE74" t="str">
        <f t="shared" si="20"/>
        <v/>
      </c>
      <c r="AF74" t="str">
        <f t="shared" si="21"/>
        <v/>
      </c>
      <c r="AG74">
        <f t="shared" si="22"/>
        <v>7</v>
      </c>
      <c r="AH74" t="str">
        <f t="shared" si="23"/>
        <v/>
      </c>
    </row>
    <row r="75" spans="1:34" x14ac:dyDescent="0.25">
      <c r="A75">
        <v>2145</v>
      </c>
      <c r="B75" t="s">
        <v>110</v>
      </c>
      <c r="C75" t="s">
        <v>248</v>
      </c>
      <c r="D75" s="1">
        <v>23057</v>
      </c>
      <c r="E75" s="1">
        <v>31087</v>
      </c>
      <c r="H75" t="s">
        <v>212</v>
      </c>
      <c r="I75">
        <v>26000</v>
      </c>
      <c r="J75" t="s">
        <v>213</v>
      </c>
      <c r="K75" t="s">
        <v>214</v>
      </c>
      <c r="L75" t="s">
        <v>31</v>
      </c>
      <c r="M75">
        <v>242321211</v>
      </c>
      <c r="N75" t="s">
        <v>32</v>
      </c>
      <c r="O75" t="s">
        <v>33</v>
      </c>
      <c r="P75">
        <v>0</v>
      </c>
      <c r="Q75">
        <v>1</v>
      </c>
      <c r="S75" t="s">
        <v>34</v>
      </c>
      <c r="T75">
        <v>35</v>
      </c>
      <c r="U75" t="s">
        <v>35</v>
      </c>
      <c r="V75" t="s">
        <v>36</v>
      </c>
      <c r="X75">
        <v>2608</v>
      </c>
      <c r="Y75">
        <v>12</v>
      </c>
      <c r="AA75">
        <f t="shared" si="16"/>
        <v>49</v>
      </c>
      <c r="AB75">
        <f t="shared" si="17"/>
        <v>27</v>
      </c>
      <c r="AC75">
        <f t="shared" si="18"/>
        <v>1</v>
      </c>
      <c r="AD75" t="str">
        <f t="shared" si="19"/>
        <v/>
      </c>
      <c r="AE75" t="str">
        <f t="shared" si="20"/>
        <v/>
      </c>
      <c r="AF75" t="str">
        <f t="shared" si="21"/>
        <v/>
      </c>
      <c r="AG75" t="str">
        <f t="shared" si="22"/>
        <v/>
      </c>
      <c r="AH75" t="str">
        <f t="shared" si="23"/>
        <v/>
      </c>
    </row>
    <row r="76" spans="1:34" x14ac:dyDescent="0.25">
      <c r="A76">
        <v>2152</v>
      </c>
      <c r="B76" t="s">
        <v>249</v>
      </c>
      <c r="C76" t="s">
        <v>250</v>
      </c>
      <c r="D76" s="1">
        <v>24416</v>
      </c>
      <c r="E76" s="1">
        <v>35001</v>
      </c>
      <c r="F76" s="1">
        <v>42735</v>
      </c>
      <c r="H76" t="s">
        <v>212</v>
      </c>
      <c r="I76">
        <v>26000</v>
      </c>
      <c r="J76" t="s">
        <v>213</v>
      </c>
      <c r="K76" t="s">
        <v>214</v>
      </c>
      <c r="L76" t="s">
        <v>247</v>
      </c>
      <c r="M76">
        <v>513124513</v>
      </c>
      <c r="N76" t="s">
        <v>43</v>
      </c>
      <c r="O76" t="s">
        <v>50</v>
      </c>
      <c r="P76">
        <v>3</v>
      </c>
      <c r="Q76">
        <v>5</v>
      </c>
      <c r="S76" t="s">
        <v>34</v>
      </c>
      <c r="T76">
        <v>35</v>
      </c>
      <c r="U76" t="s">
        <v>163</v>
      </c>
      <c r="V76" t="s">
        <v>36</v>
      </c>
      <c r="X76">
        <v>2866.5</v>
      </c>
      <c r="Y76">
        <v>10</v>
      </c>
      <c r="AA76">
        <f t="shared" si="16"/>
        <v>45</v>
      </c>
      <c r="AB76">
        <f t="shared" si="17"/>
        <v>16</v>
      </c>
      <c r="AC76">
        <f t="shared" si="18"/>
        <v>1</v>
      </c>
      <c r="AD76" t="str">
        <f t="shared" si="19"/>
        <v/>
      </c>
      <c r="AE76" t="str">
        <f t="shared" si="20"/>
        <v/>
      </c>
      <c r="AF76" t="str">
        <f t="shared" si="21"/>
        <v/>
      </c>
      <c r="AG76">
        <f t="shared" si="22"/>
        <v>5</v>
      </c>
      <c r="AH76" t="str">
        <f t="shared" si="23"/>
        <v/>
      </c>
    </row>
    <row r="77" spans="1:34" x14ac:dyDescent="0.25">
      <c r="A77">
        <v>2197</v>
      </c>
      <c r="B77" t="s">
        <v>37</v>
      </c>
      <c r="C77" t="s">
        <v>251</v>
      </c>
      <c r="D77" s="1">
        <v>23136</v>
      </c>
      <c r="E77" s="1">
        <v>32627</v>
      </c>
      <c r="F77" s="1">
        <v>42369</v>
      </c>
      <c r="H77" t="s">
        <v>78</v>
      </c>
      <c r="I77">
        <v>41000</v>
      </c>
      <c r="J77" t="s">
        <v>79</v>
      </c>
      <c r="K77" t="s">
        <v>80</v>
      </c>
      <c r="L77" t="s">
        <v>252</v>
      </c>
      <c r="M77">
        <v>251014213</v>
      </c>
      <c r="N77" t="s">
        <v>43</v>
      </c>
      <c r="O77" t="s">
        <v>33</v>
      </c>
      <c r="P77">
        <v>0</v>
      </c>
      <c r="Q77">
        <v>1</v>
      </c>
      <c r="S77" t="s">
        <v>34</v>
      </c>
      <c r="T77">
        <v>35</v>
      </c>
      <c r="U77" t="s">
        <v>44</v>
      </c>
      <c r="V77" t="s">
        <v>36</v>
      </c>
      <c r="X77">
        <v>2167.5</v>
      </c>
      <c r="Y77">
        <v>11</v>
      </c>
      <c r="AA77">
        <f t="shared" si="16"/>
        <v>49</v>
      </c>
      <c r="AB77">
        <f t="shared" si="17"/>
        <v>23</v>
      </c>
      <c r="AC77">
        <f t="shared" si="18"/>
        <v>1</v>
      </c>
      <c r="AD77" t="str">
        <f t="shared" si="19"/>
        <v/>
      </c>
      <c r="AE77" t="str">
        <f t="shared" si="20"/>
        <v/>
      </c>
      <c r="AF77" t="str">
        <f t="shared" si="21"/>
        <v/>
      </c>
      <c r="AG77">
        <f t="shared" si="22"/>
        <v>1</v>
      </c>
      <c r="AH77">
        <f t="shared" si="23"/>
        <v>216</v>
      </c>
    </row>
    <row r="78" spans="1:34" x14ac:dyDescent="0.25">
      <c r="A78">
        <v>2203</v>
      </c>
      <c r="B78" t="s">
        <v>253</v>
      </c>
      <c r="C78" t="s">
        <v>254</v>
      </c>
      <c r="D78" s="1">
        <v>19692</v>
      </c>
      <c r="E78" s="1">
        <v>33927</v>
      </c>
      <c r="F78" s="1">
        <v>41425</v>
      </c>
      <c r="H78" t="s">
        <v>78</v>
      </c>
      <c r="I78">
        <v>41000</v>
      </c>
      <c r="J78" t="s">
        <v>79</v>
      </c>
      <c r="K78" t="s">
        <v>80</v>
      </c>
      <c r="L78" t="s">
        <v>255</v>
      </c>
      <c r="M78">
        <v>273134313</v>
      </c>
      <c r="N78" t="s">
        <v>43</v>
      </c>
      <c r="O78" t="s">
        <v>33</v>
      </c>
      <c r="P78">
        <v>0</v>
      </c>
      <c r="Q78">
        <v>1</v>
      </c>
      <c r="S78" t="s">
        <v>34</v>
      </c>
      <c r="T78">
        <v>35</v>
      </c>
      <c r="U78" t="s">
        <v>97</v>
      </c>
      <c r="V78" t="s">
        <v>36</v>
      </c>
      <c r="X78">
        <v>3213.5</v>
      </c>
      <c r="Y78">
        <v>9</v>
      </c>
      <c r="Z78">
        <v>258</v>
      </c>
      <c r="AA78">
        <f t="shared" si="16"/>
        <v>58</v>
      </c>
      <c r="AB78">
        <f t="shared" si="17"/>
        <v>19</v>
      </c>
      <c r="AC78">
        <f t="shared" si="18"/>
        <v>1</v>
      </c>
      <c r="AD78" t="str">
        <f t="shared" si="19"/>
        <v/>
      </c>
      <c r="AE78" t="str">
        <f t="shared" si="20"/>
        <v/>
      </c>
      <c r="AF78">
        <f t="shared" si="21"/>
        <v>2</v>
      </c>
      <c r="AG78">
        <f t="shared" si="22"/>
        <v>3</v>
      </c>
      <c r="AH78" t="str">
        <f t="shared" si="23"/>
        <v/>
      </c>
    </row>
    <row r="79" spans="1:34" x14ac:dyDescent="0.25">
      <c r="A79">
        <v>2209</v>
      </c>
      <c r="B79" t="s">
        <v>256</v>
      </c>
      <c r="C79" t="s">
        <v>257</v>
      </c>
      <c r="D79" s="1">
        <v>23172</v>
      </c>
      <c r="E79" s="1">
        <v>38502</v>
      </c>
      <c r="H79" t="s">
        <v>212</v>
      </c>
      <c r="I79">
        <v>26000</v>
      </c>
      <c r="J79" t="s">
        <v>213</v>
      </c>
      <c r="K79" t="s">
        <v>214</v>
      </c>
      <c r="L79" t="s">
        <v>31</v>
      </c>
      <c r="M79">
        <v>242323111</v>
      </c>
      <c r="N79" t="s">
        <v>32</v>
      </c>
      <c r="O79" t="s">
        <v>33</v>
      </c>
      <c r="P79">
        <v>1</v>
      </c>
      <c r="Q79">
        <v>1</v>
      </c>
      <c r="R79">
        <v>50</v>
      </c>
      <c r="S79" t="s">
        <v>34</v>
      </c>
      <c r="T79">
        <v>35</v>
      </c>
      <c r="U79" t="s">
        <v>173</v>
      </c>
      <c r="V79" t="s">
        <v>36</v>
      </c>
      <c r="X79">
        <v>2294</v>
      </c>
      <c r="Y79">
        <v>10</v>
      </c>
      <c r="AA79">
        <f t="shared" si="16"/>
        <v>49</v>
      </c>
      <c r="AB79">
        <f t="shared" si="17"/>
        <v>7</v>
      </c>
      <c r="AC79">
        <f t="shared" si="18"/>
        <v>1</v>
      </c>
      <c r="AD79" t="str">
        <f t="shared" si="19"/>
        <v/>
      </c>
      <c r="AE79" t="str">
        <f t="shared" si="20"/>
        <v/>
      </c>
      <c r="AF79" t="str">
        <f t="shared" si="21"/>
        <v/>
      </c>
      <c r="AG79">
        <f t="shared" si="22"/>
        <v>4</v>
      </c>
      <c r="AH79" t="str">
        <f t="shared" si="23"/>
        <v/>
      </c>
    </row>
    <row r="80" spans="1:34" x14ac:dyDescent="0.25">
      <c r="A80">
        <v>2219</v>
      </c>
      <c r="B80" t="s">
        <v>243</v>
      </c>
      <c r="C80" t="s">
        <v>258</v>
      </c>
      <c r="D80" s="1">
        <v>24497</v>
      </c>
      <c r="E80" s="1">
        <v>33622</v>
      </c>
      <c r="H80" t="s">
        <v>39</v>
      </c>
      <c r="I80">
        <v>25000</v>
      </c>
      <c r="J80" t="s">
        <v>40</v>
      </c>
      <c r="K80" t="s">
        <v>41</v>
      </c>
      <c r="L80" t="s">
        <v>155</v>
      </c>
      <c r="M80">
        <v>251122211</v>
      </c>
      <c r="N80" t="s">
        <v>43</v>
      </c>
      <c r="O80" t="s">
        <v>50</v>
      </c>
      <c r="P80">
        <v>1</v>
      </c>
      <c r="Q80">
        <v>5</v>
      </c>
      <c r="S80" t="s">
        <v>34</v>
      </c>
      <c r="T80">
        <v>35</v>
      </c>
      <c r="U80" t="s">
        <v>156</v>
      </c>
      <c r="V80" t="s">
        <v>36</v>
      </c>
      <c r="X80">
        <v>2066.5</v>
      </c>
      <c r="Y80">
        <v>9</v>
      </c>
      <c r="Z80">
        <v>295</v>
      </c>
      <c r="AA80">
        <f t="shared" si="16"/>
        <v>45</v>
      </c>
      <c r="AB80">
        <f t="shared" si="17"/>
        <v>20</v>
      </c>
      <c r="AC80">
        <f t="shared" si="18"/>
        <v>1</v>
      </c>
      <c r="AD80" t="str">
        <f t="shared" si="19"/>
        <v/>
      </c>
      <c r="AE80" t="str">
        <f t="shared" si="20"/>
        <v/>
      </c>
      <c r="AF80">
        <f t="shared" si="21"/>
        <v>1</v>
      </c>
      <c r="AG80">
        <f t="shared" si="22"/>
        <v>9</v>
      </c>
      <c r="AH80" t="str">
        <f t="shared" si="23"/>
        <v/>
      </c>
    </row>
    <row r="81" spans="1:34" x14ac:dyDescent="0.25">
      <c r="A81">
        <v>2234</v>
      </c>
      <c r="B81" t="s">
        <v>185</v>
      </c>
      <c r="C81" t="s">
        <v>259</v>
      </c>
      <c r="D81" s="1">
        <v>23495</v>
      </c>
      <c r="E81" s="1">
        <v>34445</v>
      </c>
      <c r="H81" t="s">
        <v>57</v>
      </c>
      <c r="I81">
        <v>22020</v>
      </c>
      <c r="J81" t="s">
        <v>58</v>
      </c>
      <c r="K81" t="s">
        <v>59</v>
      </c>
      <c r="L81" t="s">
        <v>31</v>
      </c>
      <c r="M81">
        <v>242322211</v>
      </c>
      <c r="N81" t="s">
        <v>43</v>
      </c>
      <c r="O81" t="s">
        <v>50</v>
      </c>
      <c r="P81">
        <v>0</v>
      </c>
      <c r="Q81">
        <v>3</v>
      </c>
      <c r="S81" t="s">
        <v>34</v>
      </c>
      <c r="T81">
        <v>35</v>
      </c>
      <c r="U81" t="s">
        <v>60</v>
      </c>
      <c r="V81" t="s">
        <v>36</v>
      </c>
      <c r="X81">
        <v>2091</v>
      </c>
      <c r="Y81">
        <v>8</v>
      </c>
      <c r="Z81">
        <v>203</v>
      </c>
      <c r="AA81">
        <f t="shared" si="16"/>
        <v>48</v>
      </c>
      <c r="AB81">
        <f t="shared" si="17"/>
        <v>18</v>
      </c>
      <c r="AC81">
        <f t="shared" si="18"/>
        <v>1</v>
      </c>
      <c r="AD81" t="str">
        <f t="shared" si="19"/>
        <v/>
      </c>
      <c r="AE81" t="str">
        <f t="shared" si="20"/>
        <v/>
      </c>
      <c r="AF81" t="str">
        <f t="shared" si="21"/>
        <v/>
      </c>
      <c r="AG81">
        <f t="shared" si="22"/>
        <v>5</v>
      </c>
      <c r="AH81">
        <f t="shared" si="23"/>
        <v>50</v>
      </c>
    </row>
    <row r="82" spans="1:34" x14ac:dyDescent="0.25">
      <c r="A82">
        <v>2239</v>
      </c>
      <c r="B82" t="s">
        <v>76</v>
      </c>
      <c r="C82" t="s">
        <v>260</v>
      </c>
      <c r="D82" s="1">
        <v>23383</v>
      </c>
      <c r="E82" s="1">
        <v>37253</v>
      </c>
      <c r="F82" s="1"/>
      <c r="H82" t="s">
        <v>57</v>
      </c>
      <c r="I82">
        <v>22030</v>
      </c>
      <c r="J82" t="s">
        <v>261</v>
      </c>
      <c r="K82" t="s">
        <v>59</v>
      </c>
      <c r="L82" t="s">
        <v>262</v>
      </c>
      <c r="M82">
        <v>612124511</v>
      </c>
      <c r="N82" t="s">
        <v>43</v>
      </c>
      <c r="O82" t="s">
        <v>50</v>
      </c>
      <c r="P82">
        <v>2</v>
      </c>
      <c r="Q82">
        <v>5</v>
      </c>
      <c r="S82" t="s">
        <v>34</v>
      </c>
      <c r="T82">
        <v>35</v>
      </c>
      <c r="U82" t="s">
        <v>132</v>
      </c>
      <c r="V82" t="s">
        <v>133</v>
      </c>
      <c r="X82">
        <v>4353.5</v>
      </c>
      <c r="Y82">
        <v>10</v>
      </c>
      <c r="AA82">
        <f t="shared" si="16"/>
        <v>48</v>
      </c>
      <c r="AB82">
        <f t="shared" si="17"/>
        <v>10</v>
      </c>
      <c r="AC82">
        <f t="shared" si="18"/>
        <v>1</v>
      </c>
      <c r="AD82" t="str">
        <f t="shared" si="19"/>
        <v/>
      </c>
      <c r="AE82" t="str">
        <f t="shared" si="20"/>
        <v/>
      </c>
      <c r="AF82">
        <f t="shared" si="21"/>
        <v>3</v>
      </c>
      <c r="AG82">
        <f t="shared" si="22"/>
        <v>2</v>
      </c>
      <c r="AH82" t="str">
        <f t="shared" si="23"/>
        <v/>
      </c>
    </row>
    <row r="83" spans="1:34" x14ac:dyDescent="0.25">
      <c r="A83">
        <v>2269</v>
      </c>
      <c r="B83" t="s">
        <v>141</v>
      </c>
      <c r="C83" t="s">
        <v>263</v>
      </c>
      <c r="D83" s="1">
        <v>27200</v>
      </c>
      <c r="E83" s="1">
        <v>38880</v>
      </c>
      <c r="H83" t="s">
        <v>212</v>
      </c>
      <c r="I83">
        <v>26000</v>
      </c>
      <c r="J83" t="s">
        <v>213</v>
      </c>
      <c r="K83" t="s">
        <v>214</v>
      </c>
      <c r="L83" t="s">
        <v>152</v>
      </c>
      <c r="M83">
        <v>525312211</v>
      </c>
      <c r="N83" t="s">
        <v>32</v>
      </c>
      <c r="O83" t="s">
        <v>50</v>
      </c>
      <c r="P83">
        <v>1</v>
      </c>
      <c r="Q83">
        <v>5</v>
      </c>
      <c r="S83" t="s">
        <v>34</v>
      </c>
      <c r="T83">
        <v>35</v>
      </c>
      <c r="U83" t="s">
        <v>173</v>
      </c>
      <c r="V83" t="s">
        <v>36</v>
      </c>
      <c r="X83">
        <v>2294</v>
      </c>
      <c r="Y83">
        <v>10</v>
      </c>
      <c r="AA83">
        <f t="shared" si="16"/>
        <v>38</v>
      </c>
      <c r="AB83">
        <f t="shared" si="17"/>
        <v>6</v>
      </c>
      <c r="AC83">
        <f t="shared" si="18"/>
        <v>1</v>
      </c>
      <c r="AD83" t="str">
        <f t="shared" si="19"/>
        <v/>
      </c>
      <c r="AE83" t="str">
        <f t="shared" si="20"/>
        <v/>
      </c>
      <c r="AF83" t="str">
        <f t="shared" si="21"/>
        <v/>
      </c>
      <c r="AG83">
        <f t="shared" si="22"/>
        <v>6</v>
      </c>
      <c r="AH83">
        <f t="shared" si="23"/>
        <v>216</v>
      </c>
    </row>
    <row r="84" spans="1:34" x14ac:dyDescent="0.25">
      <c r="A84">
        <v>2271</v>
      </c>
      <c r="B84" t="s">
        <v>264</v>
      </c>
      <c r="C84" t="s">
        <v>265</v>
      </c>
      <c r="D84" s="1">
        <v>22530</v>
      </c>
      <c r="E84" s="1">
        <v>36405</v>
      </c>
      <c r="H84" t="s">
        <v>236</v>
      </c>
      <c r="I84">
        <v>43000</v>
      </c>
      <c r="J84" t="s">
        <v>237</v>
      </c>
      <c r="K84" t="s">
        <v>238</v>
      </c>
      <c r="L84" t="s">
        <v>31</v>
      </c>
      <c r="M84">
        <v>242323211</v>
      </c>
      <c r="N84" t="s">
        <v>43</v>
      </c>
      <c r="O84" t="s">
        <v>50</v>
      </c>
      <c r="P84">
        <v>2</v>
      </c>
      <c r="Q84">
        <v>5</v>
      </c>
      <c r="S84" t="s">
        <v>34</v>
      </c>
      <c r="T84">
        <v>35</v>
      </c>
      <c r="U84" t="s">
        <v>60</v>
      </c>
      <c r="V84" t="s">
        <v>36</v>
      </c>
      <c r="X84">
        <v>2091</v>
      </c>
      <c r="Y84">
        <v>11</v>
      </c>
      <c r="AA84">
        <f t="shared" si="16"/>
        <v>50</v>
      </c>
      <c r="AB84">
        <f t="shared" si="17"/>
        <v>12</v>
      </c>
      <c r="AC84">
        <f t="shared" si="18"/>
        <v>1</v>
      </c>
      <c r="AD84" t="str">
        <f t="shared" si="19"/>
        <v/>
      </c>
      <c r="AE84" t="str">
        <f t="shared" si="20"/>
        <v/>
      </c>
      <c r="AF84" t="str">
        <f t="shared" si="21"/>
        <v/>
      </c>
      <c r="AG84">
        <f t="shared" si="22"/>
        <v>4</v>
      </c>
      <c r="AH84" t="str">
        <f t="shared" si="23"/>
        <v/>
      </c>
    </row>
    <row r="85" spans="1:34" x14ac:dyDescent="0.25">
      <c r="A85">
        <v>2341</v>
      </c>
      <c r="B85" t="s">
        <v>266</v>
      </c>
      <c r="C85" t="s">
        <v>267</v>
      </c>
      <c r="D85" s="1">
        <v>22516</v>
      </c>
      <c r="E85" s="1">
        <v>34563</v>
      </c>
      <c r="H85" t="s">
        <v>63</v>
      </c>
      <c r="I85">
        <v>49000</v>
      </c>
      <c r="J85" t="s">
        <v>64</v>
      </c>
      <c r="K85" t="s">
        <v>65</v>
      </c>
      <c r="L85" t="s">
        <v>137</v>
      </c>
      <c r="M85">
        <v>521822211</v>
      </c>
      <c r="N85" t="s">
        <v>43</v>
      </c>
      <c r="O85" t="s">
        <v>50</v>
      </c>
      <c r="P85">
        <v>4</v>
      </c>
      <c r="Q85">
        <v>4</v>
      </c>
      <c r="R85">
        <v>50</v>
      </c>
      <c r="S85" t="s">
        <v>34</v>
      </c>
      <c r="T85">
        <v>35</v>
      </c>
      <c r="U85" t="s">
        <v>138</v>
      </c>
      <c r="V85" t="s">
        <v>36</v>
      </c>
      <c r="X85">
        <v>2123.5</v>
      </c>
      <c r="Y85">
        <v>8</v>
      </c>
      <c r="Z85">
        <v>64</v>
      </c>
      <c r="AA85">
        <f t="shared" si="16"/>
        <v>51</v>
      </c>
      <c r="AB85">
        <f t="shared" si="17"/>
        <v>18</v>
      </c>
      <c r="AC85">
        <f t="shared" si="18"/>
        <v>1</v>
      </c>
      <c r="AD85" t="str">
        <f t="shared" si="19"/>
        <v/>
      </c>
      <c r="AE85" t="str">
        <f t="shared" si="20"/>
        <v/>
      </c>
      <c r="AF85" t="str">
        <f t="shared" si="21"/>
        <v/>
      </c>
      <c r="AG85">
        <f t="shared" si="22"/>
        <v>8</v>
      </c>
      <c r="AH85">
        <f t="shared" si="23"/>
        <v>200</v>
      </c>
    </row>
    <row r="86" spans="1:34" x14ac:dyDescent="0.25">
      <c r="A86">
        <v>2342</v>
      </c>
      <c r="B86" t="s">
        <v>268</v>
      </c>
      <c r="C86" t="s">
        <v>269</v>
      </c>
      <c r="D86" s="1">
        <v>25165</v>
      </c>
      <c r="E86" s="1">
        <v>40130</v>
      </c>
      <c r="H86" t="s">
        <v>212</v>
      </c>
      <c r="I86">
        <v>26000</v>
      </c>
      <c r="J86" t="s">
        <v>213</v>
      </c>
      <c r="K86" t="s">
        <v>214</v>
      </c>
      <c r="L86" t="s">
        <v>152</v>
      </c>
      <c r="M86">
        <v>525312111</v>
      </c>
      <c r="N86" t="s">
        <v>43</v>
      </c>
      <c r="O86" t="s">
        <v>33</v>
      </c>
      <c r="P86">
        <v>0</v>
      </c>
      <c r="Q86">
        <v>1</v>
      </c>
      <c r="S86" t="s">
        <v>34</v>
      </c>
      <c r="T86">
        <v>35</v>
      </c>
      <c r="U86" t="s">
        <v>138</v>
      </c>
      <c r="V86" t="s">
        <v>36</v>
      </c>
      <c r="X86">
        <v>2123.5</v>
      </c>
      <c r="Y86">
        <v>11</v>
      </c>
      <c r="AA86">
        <f t="shared" si="16"/>
        <v>43</v>
      </c>
      <c r="AB86">
        <f t="shared" si="17"/>
        <v>2</v>
      </c>
      <c r="AC86">
        <f t="shared" si="18"/>
        <v>1</v>
      </c>
      <c r="AD86" t="str">
        <f t="shared" si="19"/>
        <v/>
      </c>
      <c r="AE86" t="str">
        <f t="shared" si="20"/>
        <v/>
      </c>
      <c r="AF86" t="str">
        <f t="shared" si="21"/>
        <v/>
      </c>
      <c r="AG86">
        <f t="shared" si="22"/>
        <v>7</v>
      </c>
      <c r="AH86" t="str">
        <f t="shared" si="23"/>
        <v/>
      </c>
    </row>
    <row r="87" spans="1:34" x14ac:dyDescent="0.25">
      <c r="A87">
        <v>2372</v>
      </c>
      <c r="B87" t="s">
        <v>270</v>
      </c>
      <c r="C87" t="s">
        <v>271</v>
      </c>
      <c r="D87" s="1">
        <v>23275</v>
      </c>
      <c r="E87" s="1">
        <v>32400</v>
      </c>
      <c r="H87" t="s">
        <v>212</v>
      </c>
      <c r="I87">
        <v>26000</v>
      </c>
      <c r="J87" t="s">
        <v>213</v>
      </c>
      <c r="K87" t="s">
        <v>214</v>
      </c>
      <c r="L87" t="s">
        <v>272</v>
      </c>
      <c r="M87">
        <v>251342211</v>
      </c>
      <c r="N87" t="s">
        <v>32</v>
      </c>
      <c r="O87" t="s">
        <v>50</v>
      </c>
      <c r="P87">
        <v>2</v>
      </c>
      <c r="Q87">
        <v>5</v>
      </c>
      <c r="S87" t="s">
        <v>34</v>
      </c>
      <c r="T87">
        <v>35</v>
      </c>
      <c r="U87" t="s">
        <v>114</v>
      </c>
      <c r="V87" t="s">
        <v>133</v>
      </c>
      <c r="X87">
        <v>5256.5</v>
      </c>
      <c r="Y87">
        <v>12</v>
      </c>
      <c r="AA87">
        <f t="shared" si="16"/>
        <v>48</v>
      </c>
      <c r="AB87">
        <f t="shared" si="17"/>
        <v>23</v>
      </c>
      <c r="AC87">
        <f t="shared" si="18"/>
        <v>1</v>
      </c>
      <c r="AD87" t="str">
        <f t="shared" si="19"/>
        <v/>
      </c>
      <c r="AE87" t="str">
        <f t="shared" si="20"/>
        <v/>
      </c>
      <c r="AF87" t="str">
        <f t="shared" si="21"/>
        <v/>
      </c>
      <c r="AG87">
        <f t="shared" si="22"/>
        <v>1</v>
      </c>
      <c r="AH87" t="str">
        <f t="shared" si="23"/>
        <v/>
      </c>
    </row>
    <row r="88" spans="1:34" x14ac:dyDescent="0.25">
      <c r="A88">
        <v>2389</v>
      </c>
      <c r="B88" t="s">
        <v>185</v>
      </c>
      <c r="C88" t="s">
        <v>273</v>
      </c>
      <c r="D88" s="1">
        <v>27405</v>
      </c>
      <c r="E88" s="1">
        <v>35800</v>
      </c>
      <c r="F88" s="1">
        <v>42369</v>
      </c>
      <c r="H88" t="s">
        <v>78</v>
      </c>
      <c r="I88">
        <v>41000</v>
      </c>
      <c r="J88" t="s">
        <v>79</v>
      </c>
      <c r="K88" t="s">
        <v>80</v>
      </c>
      <c r="L88" t="s">
        <v>31</v>
      </c>
      <c r="M88">
        <v>242322213</v>
      </c>
      <c r="N88" t="s">
        <v>43</v>
      </c>
      <c r="O88" t="s">
        <v>50</v>
      </c>
      <c r="P88">
        <v>3</v>
      </c>
      <c r="Q88">
        <v>5</v>
      </c>
      <c r="S88" t="s">
        <v>34</v>
      </c>
      <c r="T88">
        <v>35</v>
      </c>
      <c r="U88" t="s">
        <v>173</v>
      </c>
      <c r="V88" t="s">
        <v>36</v>
      </c>
      <c r="X88">
        <v>2294</v>
      </c>
      <c r="Y88">
        <v>9</v>
      </c>
      <c r="AA88">
        <f t="shared" si="16"/>
        <v>37</v>
      </c>
      <c r="AB88">
        <f t="shared" si="17"/>
        <v>14</v>
      </c>
      <c r="AC88">
        <f t="shared" si="18"/>
        <v>1</v>
      </c>
      <c r="AD88" t="str">
        <f t="shared" si="19"/>
        <v/>
      </c>
      <c r="AE88" t="str">
        <f t="shared" si="20"/>
        <v/>
      </c>
      <c r="AF88" t="str">
        <f t="shared" si="21"/>
        <v/>
      </c>
      <c r="AG88">
        <f t="shared" si="22"/>
        <v>3</v>
      </c>
      <c r="AH88" t="str">
        <f t="shared" si="23"/>
        <v/>
      </c>
    </row>
    <row r="89" spans="1:34" x14ac:dyDescent="0.25">
      <c r="A89">
        <v>2399</v>
      </c>
      <c r="B89" t="s">
        <v>253</v>
      </c>
      <c r="C89" t="s">
        <v>274</v>
      </c>
      <c r="D89" s="1">
        <v>25681</v>
      </c>
      <c r="E89" s="1">
        <v>36631</v>
      </c>
      <c r="F89" s="1"/>
      <c r="H89" t="s">
        <v>212</v>
      </c>
      <c r="I89">
        <v>26000</v>
      </c>
      <c r="J89" t="s">
        <v>213</v>
      </c>
      <c r="K89" t="s">
        <v>214</v>
      </c>
      <c r="L89" t="s">
        <v>217</v>
      </c>
      <c r="M89">
        <v>273124211</v>
      </c>
      <c r="N89" t="s">
        <v>43</v>
      </c>
      <c r="O89" t="s">
        <v>50</v>
      </c>
      <c r="P89">
        <v>3</v>
      </c>
      <c r="Q89">
        <v>5</v>
      </c>
      <c r="S89" t="s">
        <v>34</v>
      </c>
      <c r="T89">
        <v>35</v>
      </c>
      <c r="U89" t="s">
        <v>35</v>
      </c>
      <c r="V89" t="s">
        <v>36</v>
      </c>
      <c r="X89">
        <v>2608</v>
      </c>
      <c r="Y89">
        <v>9</v>
      </c>
      <c r="AA89">
        <f t="shared" si="16"/>
        <v>42</v>
      </c>
      <c r="AB89">
        <f t="shared" si="17"/>
        <v>12</v>
      </c>
      <c r="AC89">
        <f t="shared" si="18"/>
        <v>1</v>
      </c>
      <c r="AD89" t="str">
        <f t="shared" si="19"/>
        <v/>
      </c>
      <c r="AE89" t="str">
        <f t="shared" si="20"/>
        <v/>
      </c>
      <c r="AF89" t="str">
        <f t="shared" si="21"/>
        <v/>
      </c>
      <c r="AG89">
        <f t="shared" si="22"/>
        <v>3</v>
      </c>
      <c r="AH89" t="str">
        <f t="shared" si="23"/>
        <v/>
      </c>
    </row>
    <row r="90" spans="1:34" x14ac:dyDescent="0.25">
      <c r="A90">
        <v>2401</v>
      </c>
      <c r="B90" t="s">
        <v>195</v>
      </c>
      <c r="C90" t="s">
        <v>275</v>
      </c>
      <c r="D90" s="1">
        <v>23855</v>
      </c>
      <c r="E90" s="1">
        <v>38820</v>
      </c>
      <c r="H90" t="s">
        <v>63</v>
      </c>
      <c r="I90">
        <v>48000</v>
      </c>
      <c r="J90" t="s">
        <v>64</v>
      </c>
      <c r="K90" t="s">
        <v>135</v>
      </c>
      <c r="L90" t="s">
        <v>276</v>
      </c>
      <c r="M90">
        <v>241013211</v>
      </c>
      <c r="N90" t="s">
        <v>43</v>
      </c>
      <c r="O90" t="s">
        <v>50</v>
      </c>
      <c r="P90">
        <v>1</v>
      </c>
      <c r="Q90">
        <v>4</v>
      </c>
      <c r="S90" t="s">
        <v>34</v>
      </c>
      <c r="T90">
        <v>35</v>
      </c>
      <c r="U90" t="s">
        <v>102</v>
      </c>
      <c r="V90" t="s">
        <v>36</v>
      </c>
      <c r="X90">
        <v>2042</v>
      </c>
      <c r="Y90">
        <v>11</v>
      </c>
      <c r="Z90">
        <v>56</v>
      </c>
      <c r="AA90">
        <f t="shared" si="16"/>
        <v>47</v>
      </c>
      <c r="AB90">
        <f t="shared" si="17"/>
        <v>6</v>
      </c>
      <c r="AC90">
        <f t="shared" si="18"/>
        <v>1</v>
      </c>
      <c r="AD90" t="str">
        <f t="shared" si="19"/>
        <v/>
      </c>
      <c r="AE90" t="str">
        <f t="shared" si="20"/>
        <v/>
      </c>
      <c r="AF90">
        <f t="shared" si="21"/>
        <v>3</v>
      </c>
      <c r="AG90">
        <f t="shared" si="22"/>
        <v>7</v>
      </c>
      <c r="AH90" t="str">
        <f t="shared" si="23"/>
        <v/>
      </c>
    </row>
    <row r="91" spans="1:34" x14ac:dyDescent="0.25">
      <c r="A91">
        <v>2429</v>
      </c>
      <c r="B91" t="s">
        <v>277</v>
      </c>
      <c r="C91" t="s">
        <v>278</v>
      </c>
      <c r="D91" s="1">
        <v>27601</v>
      </c>
      <c r="E91" s="1">
        <v>37452</v>
      </c>
      <c r="F91" s="1">
        <v>41265</v>
      </c>
      <c r="H91" t="s">
        <v>212</v>
      </c>
      <c r="I91">
        <v>26000</v>
      </c>
      <c r="J91" t="s">
        <v>213</v>
      </c>
      <c r="K91" t="s">
        <v>214</v>
      </c>
      <c r="L91" t="s">
        <v>217</v>
      </c>
      <c r="M91">
        <v>273123213</v>
      </c>
      <c r="N91" t="s">
        <v>32</v>
      </c>
      <c r="O91" t="s">
        <v>33</v>
      </c>
      <c r="P91">
        <v>0</v>
      </c>
      <c r="Q91">
        <v>1</v>
      </c>
      <c r="S91" t="s">
        <v>34</v>
      </c>
      <c r="T91">
        <v>35</v>
      </c>
      <c r="U91" t="s">
        <v>163</v>
      </c>
      <c r="V91" t="s">
        <v>36</v>
      </c>
      <c r="X91">
        <v>2866.5</v>
      </c>
      <c r="Y91">
        <v>11</v>
      </c>
      <c r="Z91">
        <v>223</v>
      </c>
      <c r="AA91">
        <f t="shared" si="16"/>
        <v>37</v>
      </c>
      <c r="AB91">
        <f t="shared" si="17"/>
        <v>10</v>
      </c>
      <c r="AC91">
        <f t="shared" si="18"/>
        <v>1</v>
      </c>
      <c r="AD91" t="str">
        <f t="shared" si="19"/>
        <v/>
      </c>
      <c r="AE91" t="str">
        <f t="shared" si="20"/>
        <v/>
      </c>
      <c r="AF91" t="str">
        <f t="shared" si="21"/>
        <v/>
      </c>
      <c r="AG91">
        <f t="shared" si="22"/>
        <v>9</v>
      </c>
      <c r="AH91">
        <f t="shared" si="23"/>
        <v>200</v>
      </c>
    </row>
    <row r="92" spans="1:34" x14ac:dyDescent="0.25">
      <c r="A92">
        <v>2430</v>
      </c>
      <c r="B92" t="s">
        <v>279</v>
      </c>
      <c r="C92" t="s">
        <v>280</v>
      </c>
      <c r="D92" s="1">
        <v>23779</v>
      </c>
      <c r="E92" s="1">
        <v>34364</v>
      </c>
      <c r="F92" s="1">
        <v>42369</v>
      </c>
      <c r="H92" t="s">
        <v>212</v>
      </c>
      <c r="I92">
        <v>26000</v>
      </c>
      <c r="J92" t="s">
        <v>213</v>
      </c>
      <c r="K92" t="s">
        <v>214</v>
      </c>
      <c r="L92" t="s">
        <v>31</v>
      </c>
      <c r="M92">
        <v>242324213</v>
      </c>
      <c r="N92" t="s">
        <v>43</v>
      </c>
      <c r="O92" t="s">
        <v>50</v>
      </c>
      <c r="P92">
        <v>5</v>
      </c>
      <c r="Q92">
        <v>4</v>
      </c>
      <c r="S92" t="s">
        <v>34</v>
      </c>
      <c r="T92">
        <v>35</v>
      </c>
      <c r="U92" t="s">
        <v>44</v>
      </c>
      <c r="V92" t="s">
        <v>36</v>
      </c>
      <c r="X92">
        <v>2167.5</v>
      </c>
      <c r="Y92">
        <v>9</v>
      </c>
      <c r="AA92">
        <f t="shared" si="16"/>
        <v>47</v>
      </c>
      <c r="AB92">
        <f t="shared" si="17"/>
        <v>18</v>
      </c>
      <c r="AC92">
        <f t="shared" si="18"/>
        <v>1</v>
      </c>
      <c r="AD92" t="str">
        <f t="shared" si="19"/>
        <v/>
      </c>
      <c r="AE92" t="str">
        <f t="shared" si="20"/>
        <v/>
      </c>
      <c r="AF92">
        <f t="shared" si="21"/>
        <v>1</v>
      </c>
      <c r="AG92">
        <f t="shared" si="22"/>
        <v>1</v>
      </c>
      <c r="AH92" t="str">
        <f t="shared" si="23"/>
        <v/>
      </c>
    </row>
    <row r="93" spans="1:34" x14ac:dyDescent="0.25">
      <c r="A93">
        <v>2444</v>
      </c>
      <c r="B93" t="s">
        <v>55</v>
      </c>
      <c r="C93" t="s">
        <v>281</v>
      </c>
      <c r="D93" s="1">
        <v>26547</v>
      </c>
      <c r="E93" s="1">
        <v>35303</v>
      </c>
      <c r="H93" t="s">
        <v>212</v>
      </c>
      <c r="I93">
        <v>26000</v>
      </c>
      <c r="J93" t="s">
        <v>213</v>
      </c>
      <c r="K93" t="s">
        <v>214</v>
      </c>
      <c r="L93" t="s">
        <v>137</v>
      </c>
      <c r="M93">
        <v>521822211</v>
      </c>
      <c r="N93" t="s">
        <v>43</v>
      </c>
      <c r="O93" t="s">
        <v>50</v>
      </c>
      <c r="P93">
        <v>4</v>
      </c>
      <c r="Q93">
        <v>3</v>
      </c>
      <c r="S93" t="s">
        <v>34</v>
      </c>
      <c r="T93">
        <v>35</v>
      </c>
      <c r="U93" t="s">
        <v>138</v>
      </c>
      <c r="V93" t="s">
        <v>36</v>
      </c>
      <c r="X93">
        <v>2123.5</v>
      </c>
      <c r="Y93">
        <v>9</v>
      </c>
      <c r="Z93">
        <v>208</v>
      </c>
      <c r="AA93">
        <f t="shared" si="16"/>
        <v>39</v>
      </c>
      <c r="AB93">
        <f t="shared" si="17"/>
        <v>16</v>
      </c>
      <c r="AC93">
        <f t="shared" si="18"/>
        <v>1</v>
      </c>
      <c r="AD93" t="str">
        <f t="shared" si="19"/>
        <v/>
      </c>
      <c r="AE93" t="str">
        <f t="shared" si="20"/>
        <v/>
      </c>
      <c r="AF93" t="str">
        <f t="shared" si="21"/>
        <v/>
      </c>
      <c r="AG93" t="str">
        <f t="shared" si="22"/>
        <v/>
      </c>
      <c r="AH93" t="str">
        <f t="shared" si="23"/>
        <v/>
      </c>
    </row>
    <row r="94" spans="1:34" x14ac:dyDescent="0.25">
      <c r="A94">
        <v>2446</v>
      </c>
      <c r="B94" t="s">
        <v>282</v>
      </c>
      <c r="C94" t="s">
        <v>283</v>
      </c>
      <c r="D94" s="1">
        <v>34706</v>
      </c>
      <c r="E94" s="1">
        <v>40422</v>
      </c>
      <c r="F94" s="1">
        <v>41698</v>
      </c>
      <c r="H94" t="s">
        <v>71</v>
      </c>
      <c r="I94">
        <v>13200</v>
      </c>
      <c r="J94" t="s">
        <v>72</v>
      </c>
      <c r="K94" t="s">
        <v>445</v>
      </c>
      <c r="L94" t="s">
        <v>172</v>
      </c>
      <c r="M94">
        <v>251023213</v>
      </c>
      <c r="N94" t="s">
        <v>43</v>
      </c>
      <c r="O94" t="s">
        <v>50</v>
      </c>
      <c r="P94">
        <v>1</v>
      </c>
      <c r="Q94">
        <v>3</v>
      </c>
      <c r="S94" t="s">
        <v>284</v>
      </c>
      <c r="T94">
        <v>35</v>
      </c>
      <c r="U94" t="s">
        <v>285</v>
      </c>
      <c r="V94" t="s">
        <v>286</v>
      </c>
      <c r="W94" s="1">
        <v>41153</v>
      </c>
      <c r="X94">
        <v>861.4</v>
      </c>
      <c r="AA94">
        <f t="shared" si="16"/>
        <v>17</v>
      </c>
      <c r="AB94">
        <f t="shared" si="17"/>
        <v>2</v>
      </c>
      <c r="AC94">
        <f t="shared" si="18"/>
        <v>1</v>
      </c>
      <c r="AD94" t="str">
        <f t="shared" si="19"/>
        <v/>
      </c>
      <c r="AE94" t="str">
        <f t="shared" si="20"/>
        <v/>
      </c>
      <c r="AF94" t="str">
        <f t="shared" si="21"/>
        <v/>
      </c>
      <c r="AG94">
        <f t="shared" si="22"/>
        <v>3</v>
      </c>
      <c r="AH94" t="str">
        <f t="shared" si="23"/>
        <v/>
      </c>
    </row>
    <row r="95" spans="1:34" x14ac:dyDescent="0.25">
      <c r="A95">
        <v>2449</v>
      </c>
      <c r="B95" t="s">
        <v>287</v>
      </c>
      <c r="C95" t="s">
        <v>288</v>
      </c>
      <c r="D95" s="1">
        <v>25906</v>
      </c>
      <c r="E95" s="1">
        <v>38316</v>
      </c>
      <c r="H95" t="s">
        <v>212</v>
      </c>
      <c r="I95">
        <v>26000</v>
      </c>
      <c r="J95" t="s">
        <v>213</v>
      </c>
      <c r="K95" t="s">
        <v>214</v>
      </c>
      <c r="L95" t="s">
        <v>74</v>
      </c>
      <c r="M95">
        <v>272244511</v>
      </c>
      <c r="N95" t="s">
        <v>43</v>
      </c>
      <c r="O95" t="s">
        <v>50</v>
      </c>
      <c r="P95">
        <v>5</v>
      </c>
      <c r="Q95">
        <v>5</v>
      </c>
      <c r="S95" t="s">
        <v>34</v>
      </c>
      <c r="T95">
        <v>35</v>
      </c>
      <c r="U95" t="s">
        <v>114</v>
      </c>
      <c r="V95" t="s">
        <v>133</v>
      </c>
      <c r="X95">
        <v>5256.5</v>
      </c>
      <c r="Y95">
        <v>10</v>
      </c>
      <c r="AA95">
        <f t="shared" si="16"/>
        <v>41</v>
      </c>
      <c r="AB95">
        <f t="shared" si="17"/>
        <v>7</v>
      </c>
      <c r="AC95">
        <f t="shared" si="18"/>
        <v>1</v>
      </c>
      <c r="AD95" t="str">
        <f t="shared" si="19"/>
        <v/>
      </c>
      <c r="AE95" t="str">
        <f t="shared" si="20"/>
        <v/>
      </c>
      <c r="AF95">
        <f t="shared" si="21"/>
        <v>2</v>
      </c>
      <c r="AG95">
        <f t="shared" si="22"/>
        <v>9</v>
      </c>
      <c r="AH95" t="str">
        <f t="shared" si="23"/>
        <v/>
      </c>
    </row>
    <row r="96" spans="1:34" x14ac:dyDescent="0.25">
      <c r="A96">
        <v>2452</v>
      </c>
      <c r="B96" t="s">
        <v>289</v>
      </c>
      <c r="C96" t="s">
        <v>290</v>
      </c>
      <c r="D96" s="1">
        <v>27800</v>
      </c>
      <c r="E96" s="1">
        <v>36191</v>
      </c>
      <c r="F96" s="1"/>
      <c r="H96" t="s">
        <v>78</v>
      </c>
      <c r="I96">
        <v>41000</v>
      </c>
      <c r="J96" t="s">
        <v>79</v>
      </c>
      <c r="K96" t="s">
        <v>80</v>
      </c>
      <c r="L96" t="s">
        <v>118</v>
      </c>
      <c r="M96">
        <v>263012111</v>
      </c>
      <c r="N96" t="s">
        <v>43</v>
      </c>
      <c r="O96" t="s">
        <v>50</v>
      </c>
      <c r="P96">
        <v>0</v>
      </c>
      <c r="Q96">
        <v>3</v>
      </c>
      <c r="S96" t="s">
        <v>34</v>
      </c>
      <c r="T96">
        <v>40</v>
      </c>
      <c r="U96" t="s">
        <v>105</v>
      </c>
      <c r="V96" t="s">
        <v>36</v>
      </c>
      <c r="X96">
        <v>2224</v>
      </c>
      <c r="Y96">
        <v>10</v>
      </c>
      <c r="AA96">
        <f t="shared" si="16"/>
        <v>36</v>
      </c>
      <c r="AB96">
        <f t="shared" si="17"/>
        <v>13</v>
      </c>
      <c r="AC96">
        <f t="shared" si="18"/>
        <v>1.1399999999999999</v>
      </c>
      <c r="AD96" t="str">
        <f t="shared" si="19"/>
        <v/>
      </c>
      <c r="AE96" t="str">
        <f t="shared" si="20"/>
        <v/>
      </c>
      <c r="AF96" t="str">
        <f t="shared" si="21"/>
        <v/>
      </c>
      <c r="AG96" t="str">
        <f t="shared" si="22"/>
        <v/>
      </c>
      <c r="AH96" t="str">
        <f t="shared" si="23"/>
        <v/>
      </c>
    </row>
    <row r="97" spans="1:34" x14ac:dyDescent="0.25">
      <c r="A97">
        <v>2461</v>
      </c>
      <c r="B97" t="s">
        <v>291</v>
      </c>
      <c r="C97" t="s">
        <v>292</v>
      </c>
      <c r="D97" s="1">
        <v>26273</v>
      </c>
      <c r="E97" s="1">
        <v>40878</v>
      </c>
      <c r="H97" t="s">
        <v>63</v>
      </c>
      <c r="I97">
        <v>48000</v>
      </c>
      <c r="J97" t="s">
        <v>64</v>
      </c>
      <c r="K97" t="s">
        <v>135</v>
      </c>
      <c r="L97" t="s">
        <v>293</v>
      </c>
      <c r="M97">
        <v>241013212</v>
      </c>
      <c r="N97" t="s">
        <v>43</v>
      </c>
      <c r="O97" t="s">
        <v>50</v>
      </c>
      <c r="P97">
        <v>4</v>
      </c>
      <c r="Q97">
        <v>4</v>
      </c>
      <c r="S97" t="s">
        <v>34</v>
      </c>
      <c r="T97">
        <v>20</v>
      </c>
      <c r="U97" t="s">
        <v>102</v>
      </c>
      <c r="V97" t="s">
        <v>36</v>
      </c>
      <c r="X97">
        <v>2042</v>
      </c>
      <c r="Y97">
        <v>10</v>
      </c>
      <c r="Z97">
        <v>66</v>
      </c>
      <c r="AA97">
        <f t="shared" si="16"/>
        <v>40</v>
      </c>
      <c r="AB97">
        <f t="shared" si="17"/>
        <v>0</v>
      </c>
      <c r="AC97">
        <f t="shared" si="18"/>
        <v>0.56999999999999995</v>
      </c>
      <c r="AD97" t="str">
        <f t="shared" si="19"/>
        <v/>
      </c>
      <c r="AE97" t="str">
        <f t="shared" si="20"/>
        <v/>
      </c>
      <c r="AF97">
        <f t="shared" si="21"/>
        <v>2</v>
      </c>
      <c r="AG97">
        <f t="shared" si="22"/>
        <v>7</v>
      </c>
      <c r="AH97" t="str">
        <f t="shared" si="23"/>
        <v/>
      </c>
    </row>
    <row r="98" spans="1:34" x14ac:dyDescent="0.25">
      <c r="A98">
        <v>2462</v>
      </c>
      <c r="B98" t="s">
        <v>294</v>
      </c>
      <c r="C98" t="s">
        <v>295</v>
      </c>
      <c r="D98" s="1">
        <v>27887</v>
      </c>
      <c r="E98" s="1">
        <v>39202</v>
      </c>
      <c r="F98" s="1"/>
      <c r="H98" t="s">
        <v>78</v>
      </c>
      <c r="I98">
        <v>41000</v>
      </c>
      <c r="J98" t="s">
        <v>79</v>
      </c>
      <c r="K98" t="s">
        <v>80</v>
      </c>
      <c r="L98" t="s">
        <v>296</v>
      </c>
      <c r="M98">
        <v>241012211</v>
      </c>
      <c r="N98" t="s">
        <v>32</v>
      </c>
      <c r="O98" t="s">
        <v>50</v>
      </c>
      <c r="P98">
        <v>3</v>
      </c>
      <c r="Q98">
        <v>3</v>
      </c>
      <c r="S98" t="s">
        <v>34</v>
      </c>
      <c r="T98">
        <v>35</v>
      </c>
      <c r="U98" t="s">
        <v>102</v>
      </c>
      <c r="V98" t="s">
        <v>36</v>
      </c>
      <c r="X98">
        <v>2042</v>
      </c>
      <c r="Y98">
        <v>10</v>
      </c>
      <c r="Z98">
        <v>199</v>
      </c>
      <c r="AA98">
        <f t="shared" si="16"/>
        <v>36</v>
      </c>
      <c r="AB98">
        <f t="shared" si="17"/>
        <v>5</v>
      </c>
      <c r="AC98">
        <f t="shared" si="18"/>
        <v>1</v>
      </c>
      <c r="AD98" t="str">
        <f t="shared" si="19"/>
        <v/>
      </c>
      <c r="AE98" t="str">
        <f t="shared" si="20"/>
        <v/>
      </c>
      <c r="AF98" t="str">
        <f t="shared" si="21"/>
        <v/>
      </c>
      <c r="AG98">
        <f t="shared" si="22"/>
        <v>7</v>
      </c>
      <c r="AH98">
        <f t="shared" si="23"/>
        <v>100</v>
      </c>
    </row>
    <row r="99" spans="1:34" x14ac:dyDescent="0.25">
      <c r="A99">
        <v>2477</v>
      </c>
      <c r="B99" t="s">
        <v>297</v>
      </c>
      <c r="C99" t="s">
        <v>298</v>
      </c>
      <c r="D99" s="1">
        <v>29531</v>
      </c>
      <c r="E99" s="1">
        <v>37557</v>
      </c>
      <c r="F99" s="1">
        <v>42369</v>
      </c>
      <c r="H99" t="s">
        <v>212</v>
      </c>
      <c r="I99">
        <v>26000</v>
      </c>
      <c r="J99" t="s">
        <v>213</v>
      </c>
      <c r="K99" t="s">
        <v>214</v>
      </c>
      <c r="L99" t="s">
        <v>31</v>
      </c>
      <c r="M99">
        <v>242322213</v>
      </c>
      <c r="N99" t="s">
        <v>43</v>
      </c>
      <c r="O99" t="s">
        <v>50</v>
      </c>
      <c r="P99">
        <v>4</v>
      </c>
      <c r="Q99">
        <v>3</v>
      </c>
      <c r="S99" t="s">
        <v>34</v>
      </c>
      <c r="T99">
        <v>35</v>
      </c>
      <c r="U99" t="s">
        <v>44</v>
      </c>
      <c r="V99" t="s">
        <v>36</v>
      </c>
      <c r="X99">
        <v>2167.5</v>
      </c>
      <c r="Y99">
        <v>12</v>
      </c>
      <c r="Z99">
        <v>189</v>
      </c>
      <c r="AA99">
        <f t="shared" si="16"/>
        <v>31</v>
      </c>
      <c r="AB99">
        <f t="shared" si="17"/>
        <v>9</v>
      </c>
      <c r="AC99">
        <f t="shared" si="18"/>
        <v>1</v>
      </c>
      <c r="AD99" t="str">
        <f t="shared" si="19"/>
        <v/>
      </c>
      <c r="AE99" t="str">
        <f t="shared" si="20"/>
        <v/>
      </c>
      <c r="AF99" t="str">
        <f t="shared" si="21"/>
        <v/>
      </c>
      <c r="AG99">
        <f t="shared" si="22"/>
        <v>7</v>
      </c>
      <c r="AH99" t="str">
        <f t="shared" si="23"/>
        <v/>
      </c>
    </row>
    <row r="100" spans="1:34" x14ac:dyDescent="0.25">
      <c r="A100">
        <v>2492</v>
      </c>
      <c r="B100" t="s">
        <v>86</v>
      </c>
      <c r="C100" t="s">
        <v>298</v>
      </c>
      <c r="D100" s="1">
        <v>24222</v>
      </c>
      <c r="E100" s="1">
        <v>39552</v>
      </c>
      <c r="H100" t="s">
        <v>78</v>
      </c>
      <c r="I100">
        <v>41000</v>
      </c>
      <c r="J100" t="s">
        <v>79</v>
      </c>
      <c r="K100" t="s">
        <v>80</v>
      </c>
      <c r="L100" t="s">
        <v>159</v>
      </c>
      <c r="M100">
        <v>271044511</v>
      </c>
      <c r="N100" t="s">
        <v>43</v>
      </c>
      <c r="O100" t="s">
        <v>50</v>
      </c>
      <c r="P100">
        <v>3</v>
      </c>
      <c r="Q100">
        <v>4</v>
      </c>
      <c r="S100" t="s">
        <v>34</v>
      </c>
      <c r="T100">
        <v>35</v>
      </c>
      <c r="U100" t="s">
        <v>132</v>
      </c>
      <c r="V100" t="s">
        <v>133</v>
      </c>
      <c r="X100">
        <v>4353.5</v>
      </c>
      <c r="Y100">
        <v>10</v>
      </c>
      <c r="AA100">
        <f t="shared" ref="AA100:AA131" si="24">DATEDIF(Geburtstag,Stichtag,"Y")</f>
        <v>46</v>
      </c>
      <c r="AB100">
        <f t="shared" ref="AB100:AB131" si="25">DATEDIF(Beschäftigungsbeginn,Stichtag,"Y")</f>
        <v>4</v>
      </c>
      <c r="AC100">
        <f t="shared" ref="AC100:AC131" si="26">ROUND(IRWAZ/IF(Tariftyp="AT",bWAZ_AT,bWAZ_Tarif),2)</f>
        <v>1</v>
      </c>
      <c r="AD100">
        <f t="shared" ref="AD100:AD131" si="27">IF(VLOOKUP(PrsNr,Kranktage,4,FALSE)=0,"",VLOOKUP(PrsNr,Kranktage,4,FALSE))</f>
        <v>2</v>
      </c>
      <c r="AE100" t="str">
        <f t="shared" ref="AE100:AE131" si="28">IF(VLOOKUP(PrsNr,Kranktage,5,FALSE)=0,"",VLOOKUP(PrsNr,Kranktage,5,FALSE))</f>
        <v/>
      </c>
      <c r="AF100">
        <f t="shared" ref="AF100:AF131" si="29">IF(VLOOKUP(PrsNr,Schulung,4,FALSE)=0,"",VLOOKUP(PrsNr,Schulung,4,FALSE))</f>
        <v>3</v>
      </c>
      <c r="AG100">
        <f t="shared" ref="AG100:AG131" si="30">IF(VLOOKUP(PrsNr,Resturlaub,4,FALSE)=0,"",VLOOKUP(PrsNr,Resturlaub,4,FALSE))</f>
        <v>2</v>
      </c>
      <c r="AH100" t="str">
        <f t="shared" ref="AH100:AH131" si="31">IF(VLOOKUP(PrsNr,betriebAV,4,FALSE)=0,"",VLOOKUP(PrsNr,betriebAV,4,FALSE))</f>
        <v/>
      </c>
    </row>
    <row r="101" spans="1:34" x14ac:dyDescent="0.25">
      <c r="A101">
        <v>2506</v>
      </c>
      <c r="B101" t="s">
        <v>69</v>
      </c>
      <c r="C101" t="s">
        <v>299</v>
      </c>
      <c r="D101" s="1">
        <v>28427</v>
      </c>
      <c r="E101" s="1">
        <v>35727</v>
      </c>
      <c r="F101" s="1">
        <v>41425</v>
      </c>
      <c r="H101" t="s">
        <v>78</v>
      </c>
      <c r="I101">
        <v>41000</v>
      </c>
      <c r="J101" t="s">
        <v>79</v>
      </c>
      <c r="K101" t="s">
        <v>80</v>
      </c>
      <c r="L101" t="s">
        <v>300</v>
      </c>
      <c r="M101">
        <v>513944213</v>
      </c>
      <c r="N101" t="s">
        <v>43</v>
      </c>
      <c r="O101" t="s">
        <v>50</v>
      </c>
      <c r="P101">
        <v>4</v>
      </c>
      <c r="Q101">
        <v>3</v>
      </c>
      <c r="S101" t="s">
        <v>34</v>
      </c>
      <c r="T101">
        <v>35</v>
      </c>
      <c r="U101" t="s">
        <v>97</v>
      </c>
      <c r="V101" t="s">
        <v>36</v>
      </c>
      <c r="X101">
        <v>3213.5</v>
      </c>
      <c r="Y101">
        <v>8</v>
      </c>
      <c r="AA101">
        <f t="shared" si="24"/>
        <v>34</v>
      </c>
      <c r="AB101">
        <f t="shared" si="25"/>
        <v>14</v>
      </c>
      <c r="AC101">
        <f t="shared" si="26"/>
        <v>1</v>
      </c>
      <c r="AD101" t="str">
        <f t="shared" si="27"/>
        <v/>
      </c>
      <c r="AE101" t="str">
        <f t="shared" si="28"/>
        <v/>
      </c>
      <c r="AF101">
        <f t="shared" si="29"/>
        <v>1</v>
      </c>
      <c r="AG101">
        <f t="shared" si="30"/>
        <v>10</v>
      </c>
      <c r="AH101">
        <f t="shared" si="31"/>
        <v>200</v>
      </c>
    </row>
    <row r="102" spans="1:34" x14ac:dyDescent="0.25">
      <c r="A102">
        <v>2522</v>
      </c>
      <c r="B102" t="s">
        <v>301</v>
      </c>
      <c r="C102" t="s">
        <v>302</v>
      </c>
      <c r="D102" s="1">
        <v>24494</v>
      </c>
      <c r="E102" s="1">
        <v>34714</v>
      </c>
      <c r="F102" s="1">
        <v>41234</v>
      </c>
      <c r="H102" t="s">
        <v>212</v>
      </c>
      <c r="I102">
        <v>26000</v>
      </c>
      <c r="J102" t="s">
        <v>213</v>
      </c>
      <c r="K102" t="s">
        <v>214</v>
      </c>
      <c r="L102" t="s">
        <v>162</v>
      </c>
      <c r="M102">
        <v>715124513</v>
      </c>
      <c r="N102" t="s">
        <v>32</v>
      </c>
      <c r="O102" t="s">
        <v>33</v>
      </c>
      <c r="P102">
        <v>0</v>
      </c>
      <c r="Q102">
        <v>1</v>
      </c>
      <c r="S102" t="s">
        <v>34</v>
      </c>
      <c r="T102">
        <v>35</v>
      </c>
      <c r="U102" t="s">
        <v>97</v>
      </c>
      <c r="V102" t="s">
        <v>36</v>
      </c>
      <c r="X102">
        <v>3213.5</v>
      </c>
      <c r="Y102">
        <v>8</v>
      </c>
      <c r="AA102">
        <f t="shared" si="24"/>
        <v>45</v>
      </c>
      <c r="AB102">
        <f t="shared" si="25"/>
        <v>17</v>
      </c>
      <c r="AC102">
        <f t="shared" si="26"/>
        <v>1</v>
      </c>
      <c r="AD102" t="str">
        <f t="shared" si="27"/>
        <v/>
      </c>
      <c r="AE102" t="str">
        <f t="shared" si="28"/>
        <v/>
      </c>
      <c r="AF102" t="str">
        <f t="shared" si="29"/>
        <v/>
      </c>
      <c r="AG102">
        <f t="shared" si="30"/>
        <v>3</v>
      </c>
      <c r="AH102" t="str">
        <f t="shared" si="31"/>
        <v/>
      </c>
    </row>
    <row r="103" spans="1:34" x14ac:dyDescent="0.25">
      <c r="A103">
        <v>2528</v>
      </c>
      <c r="B103" t="s">
        <v>83</v>
      </c>
      <c r="C103" t="s">
        <v>303</v>
      </c>
      <c r="D103" s="1">
        <v>27272</v>
      </c>
      <c r="E103" s="1">
        <v>37127</v>
      </c>
      <c r="F103" s="1">
        <v>41639</v>
      </c>
      <c r="H103" t="s">
        <v>78</v>
      </c>
      <c r="I103">
        <v>41000</v>
      </c>
      <c r="J103" t="s">
        <v>79</v>
      </c>
      <c r="K103" t="s">
        <v>80</v>
      </c>
      <c r="L103" t="s">
        <v>200</v>
      </c>
      <c r="M103">
        <v>242012213</v>
      </c>
      <c r="N103" t="s">
        <v>43</v>
      </c>
      <c r="O103" t="s">
        <v>50</v>
      </c>
      <c r="P103">
        <v>3</v>
      </c>
      <c r="Q103">
        <v>4</v>
      </c>
      <c r="S103" t="s">
        <v>34</v>
      </c>
      <c r="T103">
        <v>35</v>
      </c>
      <c r="U103" t="s">
        <v>156</v>
      </c>
      <c r="V103" t="s">
        <v>36</v>
      </c>
      <c r="X103">
        <v>2066.5</v>
      </c>
      <c r="Y103">
        <v>8</v>
      </c>
      <c r="AA103">
        <f t="shared" si="24"/>
        <v>38</v>
      </c>
      <c r="AB103">
        <f t="shared" si="25"/>
        <v>11</v>
      </c>
      <c r="AC103">
        <f t="shared" si="26"/>
        <v>1</v>
      </c>
      <c r="AD103" t="str">
        <f t="shared" si="27"/>
        <v/>
      </c>
      <c r="AE103" t="str">
        <f t="shared" si="28"/>
        <v/>
      </c>
      <c r="AF103">
        <f t="shared" si="29"/>
        <v>2</v>
      </c>
      <c r="AG103">
        <f t="shared" si="30"/>
        <v>2</v>
      </c>
      <c r="AH103">
        <f t="shared" si="31"/>
        <v>100</v>
      </c>
    </row>
    <row r="104" spans="1:34" x14ac:dyDescent="0.25">
      <c r="A104">
        <v>2531</v>
      </c>
      <c r="B104" t="s">
        <v>37</v>
      </c>
      <c r="C104" t="s">
        <v>304</v>
      </c>
      <c r="D104" s="1">
        <v>22823</v>
      </c>
      <c r="E104" s="1">
        <v>34018</v>
      </c>
      <c r="F104" s="1">
        <v>42369</v>
      </c>
      <c r="H104" t="s">
        <v>71</v>
      </c>
      <c r="I104">
        <v>13200</v>
      </c>
      <c r="J104" t="s">
        <v>72</v>
      </c>
      <c r="K104" t="s">
        <v>445</v>
      </c>
      <c r="L104" t="s">
        <v>172</v>
      </c>
      <c r="M104">
        <v>251023213</v>
      </c>
      <c r="N104" t="s">
        <v>43</v>
      </c>
      <c r="O104" t="s">
        <v>50</v>
      </c>
      <c r="P104">
        <v>1</v>
      </c>
      <c r="Q104">
        <v>3</v>
      </c>
      <c r="S104" t="s">
        <v>34</v>
      </c>
      <c r="T104">
        <v>35</v>
      </c>
      <c r="U104" t="s">
        <v>44</v>
      </c>
      <c r="V104" t="s">
        <v>36</v>
      </c>
      <c r="X104">
        <v>2167.5</v>
      </c>
      <c r="Y104">
        <v>11</v>
      </c>
      <c r="Z104">
        <v>170</v>
      </c>
      <c r="AA104">
        <f t="shared" si="24"/>
        <v>50</v>
      </c>
      <c r="AB104">
        <f t="shared" si="25"/>
        <v>19</v>
      </c>
      <c r="AC104">
        <f t="shared" si="26"/>
        <v>1</v>
      </c>
      <c r="AD104" t="str">
        <f t="shared" si="27"/>
        <v/>
      </c>
      <c r="AE104" t="str">
        <f t="shared" si="28"/>
        <v/>
      </c>
      <c r="AF104" t="str">
        <f t="shared" si="29"/>
        <v/>
      </c>
      <c r="AG104">
        <f t="shared" si="30"/>
        <v>5</v>
      </c>
      <c r="AH104" t="str">
        <f t="shared" si="31"/>
        <v/>
      </c>
    </row>
    <row r="105" spans="1:34" x14ac:dyDescent="0.25">
      <c r="A105">
        <v>2532</v>
      </c>
      <c r="B105" t="s">
        <v>305</v>
      </c>
      <c r="C105" t="s">
        <v>306</v>
      </c>
      <c r="D105" s="1">
        <v>28574</v>
      </c>
      <c r="E105" s="1">
        <v>39524</v>
      </c>
      <c r="H105" t="s">
        <v>212</v>
      </c>
      <c r="I105">
        <v>26000</v>
      </c>
      <c r="J105" t="s">
        <v>213</v>
      </c>
      <c r="K105" t="s">
        <v>214</v>
      </c>
      <c r="L105" t="s">
        <v>307</v>
      </c>
      <c r="M105">
        <v>273022211</v>
      </c>
      <c r="N105" t="s">
        <v>32</v>
      </c>
      <c r="O105" t="s">
        <v>50</v>
      </c>
      <c r="P105">
        <v>4</v>
      </c>
      <c r="Q105">
        <v>4</v>
      </c>
      <c r="S105" t="s">
        <v>34</v>
      </c>
      <c r="T105">
        <v>35</v>
      </c>
      <c r="U105" t="s">
        <v>163</v>
      </c>
      <c r="V105" t="s">
        <v>36</v>
      </c>
      <c r="X105">
        <v>2866.5</v>
      </c>
      <c r="Y105">
        <v>8</v>
      </c>
      <c r="AA105">
        <f t="shared" si="24"/>
        <v>34</v>
      </c>
      <c r="AB105">
        <f t="shared" si="25"/>
        <v>4</v>
      </c>
      <c r="AC105">
        <f t="shared" si="26"/>
        <v>1</v>
      </c>
      <c r="AD105" t="str">
        <f t="shared" si="27"/>
        <v/>
      </c>
      <c r="AE105" t="str">
        <f t="shared" si="28"/>
        <v/>
      </c>
      <c r="AF105" t="str">
        <f t="shared" si="29"/>
        <v/>
      </c>
      <c r="AG105">
        <f t="shared" si="30"/>
        <v>6</v>
      </c>
      <c r="AH105" t="str">
        <f t="shared" si="31"/>
        <v/>
      </c>
    </row>
    <row r="106" spans="1:34" x14ac:dyDescent="0.25">
      <c r="A106">
        <v>2535</v>
      </c>
      <c r="B106" t="s">
        <v>308</v>
      </c>
      <c r="C106" t="s">
        <v>309</v>
      </c>
      <c r="D106" s="1">
        <v>24554</v>
      </c>
      <c r="E106" s="1">
        <v>36964</v>
      </c>
      <c r="H106" t="s">
        <v>78</v>
      </c>
      <c r="I106">
        <v>41000</v>
      </c>
      <c r="J106" t="s">
        <v>79</v>
      </c>
      <c r="K106" t="s">
        <v>80</v>
      </c>
      <c r="L106" t="s">
        <v>101</v>
      </c>
      <c r="M106">
        <v>241012112</v>
      </c>
      <c r="N106" t="s">
        <v>43</v>
      </c>
      <c r="O106" t="s">
        <v>50</v>
      </c>
      <c r="P106">
        <v>4</v>
      </c>
      <c r="Q106">
        <v>5</v>
      </c>
      <c r="S106" t="s">
        <v>34</v>
      </c>
      <c r="T106">
        <v>20</v>
      </c>
      <c r="U106" t="s">
        <v>102</v>
      </c>
      <c r="V106" t="s">
        <v>36</v>
      </c>
      <c r="X106">
        <v>2042</v>
      </c>
      <c r="Y106">
        <v>10</v>
      </c>
      <c r="Z106">
        <v>164</v>
      </c>
      <c r="AA106">
        <f t="shared" si="24"/>
        <v>45</v>
      </c>
      <c r="AB106">
        <f t="shared" si="25"/>
        <v>11</v>
      </c>
      <c r="AC106">
        <f t="shared" si="26"/>
        <v>0.56999999999999995</v>
      </c>
      <c r="AD106" t="str">
        <f t="shared" si="27"/>
        <v/>
      </c>
      <c r="AE106" t="str">
        <f t="shared" si="28"/>
        <v/>
      </c>
      <c r="AF106" t="str">
        <f t="shared" si="29"/>
        <v/>
      </c>
      <c r="AG106">
        <f t="shared" si="30"/>
        <v>10</v>
      </c>
      <c r="AH106" t="str">
        <f t="shared" si="31"/>
        <v/>
      </c>
    </row>
    <row r="107" spans="1:34" x14ac:dyDescent="0.25">
      <c r="A107">
        <v>2539</v>
      </c>
      <c r="B107" t="s">
        <v>69</v>
      </c>
      <c r="C107" t="s">
        <v>310</v>
      </c>
      <c r="D107" s="1">
        <v>23634</v>
      </c>
      <c r="E107" s="1">
        <v>37139</v>
      </c>
      <c r="H107" t="s">
        <v>212</v>
      </c>
      <c r="I107">
        <v>26000</v>
      </c>
      <c r="J107" t="s">
        <v>213</v>
      </c>
      <c r="K107" t="s">
        <v>214</v>
      </c>
      <c r="L107" t="s">
        <v>311</v>
      </c>
      <c r="M107">
        <v>531234511</v>
      </c>
      <c r="N107" t="s">
        <v>43</v>
      </c>
      <c r="O107" t="s">
        <v>50</v>
      </c>
      <c r="P107">
        <v>0</v>
      </c>
      <c r="Q107">
        <v>4</v>
      </c>
      <c r="S107" t="s">
        <v>34</v>
      </c>
      <c r="T107">
        <v>35</v>
      </c>
      <c r="U107" t="s">
        <v>114</v>
      </c>
      <c r="V107" t="s">
        <v>133</v>
      </c>
      <c r="X107">
        <v>5256.5</v>
      </c>
      <c r="Y107">
        <v>8</v>
      </c>
      <c r="Z107">
        <v>86</v>
      </c>
      <c r="AA107">
        <f t="shared" si="24"/>
        <v>47</v>
      </c>
      <c r="AB107">
        <f t="shared" si="25"/>
        <v>10</v>
      </c>
      <c r="AC107">
        <f t="shared" si="26"/>
        <v>1</v>
      </c>
      <c r="AD107" t="str">
        <f t="shared" si="27"/>
        <v/>
      </c>
      <c r="AE107" t="str">
        <f t="shared" si="28"/>
        <v/>
      </c>
      <c r="AF107" t="str">
        <f t="shared" si="29"/>
        <v/>
      </c>
      <c r="AG107">
        <f t="shared" si="30"/>
        <v>3</v>
      </c>
      <c r="AH107">
        <f t="shared" si="31"/>
        <v>150</v>
      </c>
    </row>
    <row r="108" spans="1:34" x14ac:dyDescent="0.25">
      <c r="A108">
        <v>2541</v>
      </c>
      <c r="B108" t="s">
        <v>69</v>
      </c>
      <c r="C108" t="s">
        <v>312</v>
      </c>
      <c r="D108" s="1">
        <v>28746</v>
      </c>
      <c r="E108" s="1">
        <v>36046</v>
      </c>
      <c r="H108" t="s">
        <v>212</v>
      </c>
      <c r="I108">
        <v>26000</v>
      </c>
      <c r="J108" t="s">
        <v>213</v>
      </c>
      <c r="K108" t="s">
        <v>214</v>
      </c>
      <c r="L108" t="s">
        <v>140</v>
      </c>
      <c r="M108">
        <v>262523211</v>
      </c>
      <c r="N108" t="s">
        <v>43</v>
      </c>
      <c r="O108" t="s">
        <v>50</v>
      </c>
      <c r="P108">
        <v>2</v>
      </c>
      <c r="Q108">
        <v>3</v>
      </c>
      <c r="S108" t="s">
        <v>34</v>
      </c>
      <c r="T108">
        <v>35</v>
      </c>
      <c r="U108" t="s">
        <v>82</v>
      </c>
      <c r="V108" t="s">
        <v>36</v>
      </c>
      <c r="X108">
        <v>2413</v>
      </c>
      <c r="Y108">
        <v>11</v>
      </c>
      <c r="AA108">
        <f t="shared" si="24"/>
        <v>33</v>
      </c>
      <c r="AB108">
        <f t="shared" si="25"/>
        <v>13</v>
      </c>
      <c r="AC108">
        <f t="shared" si="26"/>
        <v>1</v>
      </c>
      <c r="AD108" t="str">
        <f t="shared" si="27"/>
        <v/>
      </c>
      <c r="AE108" t="str">
        <f t="shared" si="28"/>
        <v/>
      </c>
      <c r="AF108">
        <f t="shared" si="29"/>
        <v>2</v>
      </c>
      <c r="AG108">
        <f t="shared" si="30"/>
        <v>9</v>
      </c>
      <c r="AH108">
        <f t="shared" si="31"/>
        <v>150</v>
      </c>
    </row>
    <row r="109" spans="1:34" x14ac:dyDescent="0.25">
      <c r="A109">
        <v>2545</v>
      </c>
      <c r="B109" t="s">
        <v>119</v>
      </c>
      <c r="C109" t="s">
        <v>313</v>
      </c>
      <c r="D109" s="1">
        <v>27881</v>
      </c>
      <c r="E109" s="1">
        <v>35911</v>
      </c>
      <c r="H109" t="s">
        <v>212</v>
      </c>
      <c r="I109">
        <v>26000</v>
      </c>
      <c r="J109" t="s">
        <v>213</v>
      </c>
      <c r="K109" t="s">
        <v>214</v>
      </c>
      <c r="L109" t="s">
        <v>129</v>
      </c>
      <c r="M109">
        <v>541019911</v>
      </c>
      <c r="N109" t="s">
        <v>43</v>
      </c>
      <c r="O109" t="s">
        <v>50</v>
      </c>
      <c r="P109">
        <v>1</v>
      </c>
      <c r="Q109">
        <v>5</v>
      </c>
      <c r="S109" t="s">
        <v>34</v>
      </c>
      <c r="T109">
        <v>35</v>
      </c>
      <c r="U109" t="s">
        <v>102</v>
      </c>
      <c r="V109" t="s">
        <v>36</v>
      </c>
      <c r="X109">
        <v>2042</v>
      </c>
      <c r="Y109">
        <v>8</v>
      </c>
      <c r="Z109">
        <v>244</v>
      </c>
      <c r="AA109">
        <f t="shared" si="24"/>
        <v>36</v>
      </c>
      <c r="AB109">
        <f t="shared" si="25"/>
        <v>14</v>
      </c>
      <c r="AC109">
        <f t="shared" si="26"/>
        <v>1</v>
      </c>
      <c r="AD109" t="str">
        <f t="shared" si="27"/>
        <v/>
      </c>
      <c r="AE109" t="str">
        <f t="shared" si="28"/>
        <v/>
      </c>
      <c r="AF109" t="str">
        <f t="shared" si="29"/>
        <v/>
      </c>
      <c r="AG109">
        <f t="shared" si="30"/>
        <v>6</v>
      </c>
      <c r="AH109">
        <f t="shared" si="31"/>
        <v>150</v>
      </c>
    </row>
    <row r="110" spans="1:34" x14ac:dyDescent="0.25">
      <c r="A110">
        <v>2550</v>
      </c>
      <c r="B110" t="s">
        <v>314</v>
      </c>
      <c r="C110" t="s">
        <v>315</v>
      </c>
      <c r="D110" s="1">
        <v>28952</v>
      </c>
      <c r="E110" s="1">
        <v>41001</v>
      </c>
      <c r="F110" s="1"/>
      <c r="H110" t="s">
        <v>78</v>
      </c>
      <c r="I110">
        <v>41000</v>
      </c>
      <c r="J110" t="s">
        <v>79</v>
      </c>
      <c r="K110" t="s">
        <v>80</v>
      </c>
      <c r="L110" t="s">
        <v>276</v>
      </c>
      <c r="M110">
        <v>541012111</v>
      </c>
      <c r="N110" t="s">
        <v>43</v>
      </c>
      <c r="O110" t="s">
        <v>50</v>
      </c>
      <c r="P110">
        <v>5</v>
      </c>
      <c r="Q110">
        <v>5</v>
      </c>
      <c r="S110" t="s">
        <v>34</v>
      </c>
      <c r="T110">
        <v>35</v>
      </c>
      <c r="U110" t="s">
        <v>102</v>
      </c>
      <c r="V110" t="s">
        <v>36</v>
      </c>
      <c r="X110">
        <v>2042</v>
      </c>
      <c r="Y110">
        <v>10</v>
      </c>
      <c r="Z110">
        <v>101</v>
      </c>
      <c r="AA110">
        <f t="shared" si="24"/>
        <v>33</v>
      </c>
      <c r="AB110">
        <f t="shared" si="25"/>
        <v>0</v>
      </c>
      <c r="AC110">
        <f t="shared" si="26"/>
        <v>1</v>
      </c>
      <c r="AD110" t="str">
        <f t="shared" si="27"/>
        <v/>
      </c>
      <c r="AE110" t="str">
        <f t="shared" si="28"/>
        <v/>
      </c>
      <c r="AF110">
        <f t="shared" si="29"/>
        <v>1</v>
      </c>
      <c r="AG110">
        <f t="shared" si="30"/>
        <v>5</v>
      </c>
      <c r="AH110">
        <f t="shared" si="31"/>
        <v>150</v>
      </c>
    </row>
    <row r="111" spans="1:34" x14ac:dyDescent="0.25">
      <c r="A111">
        <v>2551</v>
      </c>
      <c r="B111" t="s">
        <v>316</v>
      </c>
      <c r="C111" t="s">
        <v>317</v>
      </c>
      <c r="D111" s="1">
        <v>24777</v>
      </c>
      <c r="E111" s="1">
        <v>34999</v>
      </c>
      <c r="F111" s="1"/>
      <c r="H111" t="s">
        <v>57</v>
      </c>
      <c r="I111">
        <v>22020</v>
      </c>
      <c r="J111" t="s">
        <v>58</v>
      </c>
      <c r="K111" t="s">
        <v>59</v>
      </c>
      <c r="L111" t="s">
        <v>42</v>
      </c>
      <c r="M111">
        <v>242122211</v>
      </c>
      <c r="N111" t="s">
        <v>43</v>
      </c>
      <c r="O111" t="s">
        <v>50</v>
      </c>
      <c r="P111">
        <v>3</v>
      </c>
      <c r="Q111">
        <v>4</v>
      </c>
      <c r="S111" t="s">
        <v>34</v>
      </c>
      <c r="T111">
        <v>35</v>
      </c>
      <c r="U111" t="s">
        <v>44</v>
      </c>
      <c r="V111" t="s">
        <v>36</v>
      </c>
      <c r="X111">
        <v>2167.5</v>
      </c>
      <c r="Y111">
        <v>9</v>
      </c>
      <c r="AA111">
        <f t="shared" si="24"/>
        <v>44</v>
      </c>
      <c r="AB111">
        <f t="shared" si="25"/>
        <v>16</v>
      </c>
      <c r="AC111">
        <f t="shared" si="26"/>
        <v>1</v>
      </c>
      <c r="AD111" t="str">
        <f t="shared" si="27"/>
        <v/>
      </c>
      <c r="AE111" t="str">
        <f t="shared" si="28"/>
        <v/>
      </c>
      <c r="AF111" t="str">
        <f t="shared" si="29"/>
        <v/>
      </c>
      <c r="AG111">
        <f t="shared" si="30"/>
        <v>10</v>
      </c>
      <c r="AH111" t="str">
        <f t="shared" si="31"/>
        <v/>
      </c>
    </row>
    <row r="112" spans="1:34" x14ac:dyDescent="0.25">
      <c r="A112">
        <v>2560</v>
      </c>
      <c r="B112" t="s">
        <v>318</v>
      </c>
      <c r="C112" t="s">
        <v>319</v>
      </c>
      <c r="D112" s="1">
        <v>34471</v>
      </c>
      <c r="E112" s="1">
        <v>40057</v>
      </c>
      <c r="F112" s="1">
        <v>41333</v>
      </c>
      <c r="H112" t="s">
        <v>71</v>
      </c>
      <c r="I112">
        <v>13200</v>
      </c>
      <c r="J112" t="s">
        <v>72</v>
      </c>
      <c r="K112" t="s">
        <v>445</v>
      </c>
      <c r="L112" t="s">
        <v>172</v>
      </c>
      <c r="M112">
        <v>251023213</v>
      </c>
      <c r="N112" t="s">
        <v>32</v>
      </c>
      <c r="O112" t="s">
        <v>50</v>
      </c>
      <c r="P112">
        <v>1</v>
      </c>
      <c r="Q112">
        <v>5</v>
      </c>
      <c r="S112" t="s">
        <v>284</v>
      </c>
      <c r="T112">
        <v>35</v>
      </c>
      <c r="U112" t="s">
        <v>285</v>
      </c>
      <c r="V112" t="s">
        <v>320</v>
      </c>
      <c r="W112" s="1">
        <v>41153</v>
      </c>
      <c r="X112">
        <v>922.1</v>
      </c>
      <c r="AA112">
        <f t="shared" si="24"/>
        <v>18</v>
      </c>
      <c r="AB112">
        <f t="shared" si="25"/>
        <v>3</v>
      </c>
      <c r="AC112">
        <f t="shared" si="26"/>
        <v>1</v>
      </c>
      <c r="AD112" t="str">
        <f t="shared" si="27"/>
        <v/>
      </c>
      <c r="AE112" t="str">
        <f t="shared" si="28"/>
        <v/>
      </c>
      <c r="AF112" t="str">
        <f t="shared" si="29"/>
        <v/>
      </c>
      <c r="AG112">
        <f t="shared" si="30"/>
        <v>5</v>
      </c>
      <c r="AH112" t="str">
        <f t="shared" si="31"/>
        <v/>
      </c>
    </row>
    <row r="113" spans="1:34" x14ac:dyDescent="0.25">
      <c r="A113">
        <v>2564</v>
      </c>
      <c r="B113" t="s">
        <v>37</v>
      </c>
      <c r="C113" t="s">
        <v>321</v>
      </c>
      <c r="D113" s="1">
        <v>27907</v>
      </c>
      <c r="E113" s="1">
        <v>39952</v>
      </c>
      <c r="H113" t="s">
        <v>212</v>
      </c>
      <c r="I113">
        <v>26000</v>
      </c>
      <c r="J113" t="s">
        <v>213</v>
      </c>
      <c r="K113" t="s">
        <v>214</v>
      </c>
      <c r="L113" t="s">
        <v>322</v>
      </c>
      <c r="M113">
        <v>244122211</v>
      </c>
      <c r="N113" t="s">
        <v>43</v>
      </c>
      <c r="O113" t="s">
        <v>50</v>
      </c>
      <c r="P113">
        <v>0</v>
      </c>
      <c r="Q113">
        <v>5</v>
      </c>
      <c r="S113" t="s">
        <v>34</v>
      </c>
      <c r="T113">
        <v>35</v>
      </c>
      <c r="U113" t="s">
        <v>35</v>
      </c>
      <c r="V113" t="s">
        <v>36</v>
      </c>
      <c r="X113">
        <v>2608</v>
      </c>
      <c r="Y113">
        <v>12</v>
      </c>
      <c r="AA113">
        <f t="shared" si="24"/>
        <v>36</v>
      </c>
      <c r="AB113">
        <f t="shared" si="25"/>
        <v>3</v>
      </c>
      <c r="AC113">
        <f t="shared" si="26"/>
        <v>1</v>
      </c>
      <c r="AD113" t="str">
        <f t="shared" si="27"/>
        <v/>
      </c>
      <c r="AE113" t="str">
        <f t="shared" si="28"/>
        <v/>
      </c>
      <c r="AF113">
        <f t="shared" si="29"/>
        <v>2</v>
      </c>
      <c r="AG113">
        <f t="shared" si="30"/>
        <v>1</v>
      </c>
      <c r="AH113" t="str">
        <f t="shared" si="31"/>
        <v/>
      </c>
    </row>
    <row r="114" spans="1:34" x14ac:dyDescent="0.25">
      <c r="A114">
        <v>2567</v>
      </c>
      <c r="B114" t="s">
        <v>195</v>
      </c>
      <c r="C114" t="s">
        <v>323</v>
      </c>
      <c r="D114" s="1">
        <v>28647</v>
      </c>
      <c r="E114" s="1">
        <v>37772</v>
      </c>
      <c r="F114" s="1">
        <v>42004</v>
      </c>
      <c r="H114" t="s">
        <v>212</v>
      </c>
      <c r="I114">
        <v>26000</v>
      </c>
      <c r="J114" t="s">
        <v>213</v>
      </c>
      <c r="K114" t="s">
        <v>214</v>
      </c>
      <c r="L114" t="s">
        <v>247</v>
      </c>
      <c r="M114">
        <v>513122213</v>
      </c>
      <c r="N114" t="s">
        <v>43</v>
      </c>
      <c r="O114" t="s">
        <v>50</v>
      </c>
      <c r="P114">
        <v>4</v>
      </c>
      <c r="Q114">
        <v>4</v>
      </c>
      <c r="S114" t="s">
        <v>34</v>
      </c>
      <c r="T114">
        <v>35</v>
      </c>
      <c r="U114" t="s">
        <v>138</v>
      </c>
      <c r="V114" t="s">
        <v>36</v>
      </c>
      <c r="X114">
        <v>2123.5</v>
      </c>
      <c r="Y114">
        <v>11</v>
      </c>
      <c r="AA114">
        <f t="shared" si="24"/>
        <v>34</v>
      </c>
      <c r="AB114">
        <f t="shared" si="25"/>
        <v>9</v>
      </c>
      <c r="AC114">
        <f t="shared" si="26"/>
        <v>1</v>
      </c>
      <c r="AD114" t="str">
        <f t="shared" si="27"/>
        <v/>
      </c>
      <c r="AE114" t="str">
        <f t="shared" si="28"/>
        <v/>
      </c>
      <c r="AF114" t="str">
        <f t="shared" si="29"/>
        <v/>
      </c>
      <c r="AG114" t="str">
        <f t="shared" si="30"/>
        <v/>
      </c>
      <c r="AH114" t="str">
        <f t="shared" si="31"/>
        <v/>
      </c>
    </row>
    <row r="115" spans="1:34" x14ac:dyDescent="0.25">
      <c r="A115">
        <v>2570</v>
      </c>
      <c r="B115" t="s">
        <v>37</v>
      </c>
      <c r="C115" t="s">
        <v>323</v>
      </c>
      <c r="D115" s="1">
        <v>27571</v>
      </c>
      <c r="E115" s="1">
        <v>38521</v>
      </c>
      <c r="F115" s="1">
        <v>42004</v>
      </c>
      <c r="H115" t="s">
        <v>212</v>
      </c>
      <c r="I115">
        <v>26000</v>
      </c>
      <c r="J115" t="s">
        <v>213</v>
      </c>
      <c r="K115" t="s">
        <v>214</v>
      </c>
      <c r="L115" t="s">
        <v>247</v>
      </c>
      <c r="M115">
        <v>513122214</v>
      </c>
      <c r="N115" t="s">
        <v>43</v>
      </c>
      <c r="O115" t="s">
        <v>50</v>
      </c>
      <c r="P115">
        <v>1</v>
      </c>
      <c r="Q115">
        <v>5</v>
      </c>
      <c r="S115" t="s">
        <v>34</v>
      </c>
      <c r="T115">
        <v>21</v>
      </c>
      <c r="U115" t="s">
        <v>138</v>
      </c>
      <c r="V115" t="s">
        <v>36</v>
      </c>
      <c r="X115">
        <v>2123.5</v>
      </c>
      <c r="Y115">
        <v>8</v>
      </c>
      <c r="Z115">
        <v>136</v>
      </c>
      <c r="AA115">
        <f t="shared" si="24"/>
        <v>37</v>
      </c>
      <c r="AB115">
        <f t="shared" si="25"/>
        <v>7</v>
      </c>
      <c r="AC115">
        <f t="shared" si="26"/>
        <v>0.6</v>
      </c>
      <c r="AD115" t="str">
        <f t="shared" si="27"/>
        <v/>
      </c>
      <c r="AE115" t="str">
        <f t="shared" si="28"/>
        <v/>
      </c>
      <c r="AF115" t="str">
        <f t="shared" si="29"/>
        <v/>
      </c>
      <c r="AG115">
        <f t="shared" si="30"/>
        <v>9</v>
      </c>
      <c r="AH115" t="str">
        <f t="shared" si="31"/>
        <v/>
      </c>
    </row>
    <row r="116" spans="1:34" x14ac:dyDescent="0.25">
      <c r="A116">
        <v>2593</v>
      </c>
      <c r="B116" t="s">
        <v>69</v>
      </c>
      <c r="C116" t="s">
        <v>324</v>
      </c>
      <c r="D116" s="1">
        <v>23878</v>
      </c>
      <c r="E116" s="1">
        <v>39573</v>
      </c>
      <c r="F116" s="1">
        <v>42369</v>
      </c>
      <c r="H116" t="s">
        <v>63</v>
      </c>
      <c r="I116">
        <v>48000</v>
      </c>
      <c r="J116" t="s">
        <v>64</v>
      </c>
      <c r="K116" t="s">
        <v>135</v>
      </c>
      <c r="L116" t="s">
        <v>31</v>
      </c>
      <c r="M116">
        <v>242323213</v>
      </c>
      <c r="N116" t="s">
        <v>43</v>
      </c>
      <c r="O116" t="s">
        <v>50</v>
      </c>
      <c r="P116">
        <v>3</v>
      </c>
      <c r="Q116">
        <v>4</v>
      </c>
      <c r="S116" t="s">
        <v>34</v>
      </c>
      <c r="T116">
        <v>35</v>
      </c>
      <c r="U116" t="s">
        <v>173</v>
      </c>
      <c r="V116" t="s">
        <v>36</v>
      </c>
      <c r="X116">
        <v>2294</v>
      </c>
      <c r="Y116">
        <v>11</v>
      </c>
      <c r="AA116">
        <f t="shared" si="24"/>
        <v>47</v>
      </c>
      <c r="AB116">
        <f t="shared" si="25"/>
        <v>4</v>
      </c>
      <c r="AC116">
        <f t="shared" si="26"/>
        <v>1</v>
      </c>
      <c r="AD116" t="str">
        <f t="shared" si="27"/>
        <v/>
      </c>
      <c r="AE116" t="str">
        <f t="shared" si="28"/>
        <v/>
      </c>
      <c r="AF116" t="str">
        <f t="shared" si="29"/>
        <v/>
      </c>
      <c r="AG116">
        <f t="shared" si="30"/>
        <v>7</v>
      </c>
      <c r="AH116">
        <f t="shared" si="31"/>
        <v>100</v>
      </c>
    </row>
    <row r="117" spans="1:34" x14ac:dyDescent="0.25">
      <c r="A117">
        <v>2596</v>
      </c>
      <c r="B117" t="s">
        <v>325</v>
      </c>
      <c r="C117" t="s">
        <v>326</v>
      </c>
      <c r="D117" s="1">
        <v>25725</v>
      </c>
      <c r="E117" s="1">
        <v>33025</v>
      </c>
      <c r="H117" t="s">
        <v>230</v>
      </c>
      <c r="I117">
        <v>46000</v>
      </c>
      <c r="J117" t="s">
        <v>231</v>
      </c>
      <c r="K117" t="s">
        <v>232</v>
      </c>
      <c r="L117" t="s">
        <v>74</v>
      </c>
      <c r="M117">
        <v>272244511</v>
      </c>
      <c r="N117" t="s">
        <v>43</v>
      </c>
      <c r="O117" t="s">
        <v>50</v>
      </c>
      <c r="P117">
        <v>3</v>
      </c>
      <c r="Q117">
        <v>3</v>
      </c>
      <c r="S117" t="s">
        <v>34</v>
      </c>
      <c r="T117">
        <v>35</v>
      </c>
      <c r="U117" t="s">
        <v>114</v>
      </c>
      <c r="V117" t="s">
        <v>133</v>
      </c>
      <c r="X117">
        <v>5256.5</v>
      </c>
      <c r="Y117">
        <v>8</v>
      </c>
      <c r="AA117">
        <f t="shared" si="24"/>
        <v>42</v>
      </c>
      <c r="AB117">
        <f t="shared" si="25"/>
        <v>22</v>
      </c>
      <c r="AC117">
        <f t="shared" si="26"/>
        <v>1</v>
      </c>
      <c r="AD117">
        <f t="shared" si="27"/>
        <v>1</v>
      </c>
      <c r="AE117" t="str">
        <f t="shared" si="28"/>
        <v/>
      </c>
      <c r="AF117" t="str">
        <f t="shared" si="29"/>
        <v/>
      </c>
      <c r="AG117">
        <f t="shared" si="30"/>
        <v>7</v>
      </c>
      <c r="AH117" t="str">
        <f t="shared" si="31"/>
        <v/>
      </c>
    </row>
    <row r="118" spans="1:34" x14ac:dyDescent="0.25">
      <c r="A118">
        <v>2602</v>
      </c>
      <c r="B118" t="s">
        <v>106</v>
      </c>
      <c r="C118" t="s">
        <v>327</v>
      </c>
      <c r="D118" s="1">
        <v>27186</v>
      </c>
      <c r="E118" s="1">
        <v>37037</v>
      </c>
      <c r="F118" s="1"/>
      <c r="H118" t="s">
        <v>71</v>
      </c>
      <c r="I118">
        <v>13200</v>
      </c>
      <c r="J118" t="s">
        <v>72</v>
      </c>
      <c r="K118" t="s">
        <v>445</v>
      </c>
      <c r="L118" t="s">
        <v>328</v>
      </c>
      <c r="M118">
        <v>272234511</v>
      </c>
      <c r="N118" t="s">
        <v>32</v>
      </c>
      <c r="O118" t="s">
        <v>33</v>
      </c>
      <c r="P118">
        <v>0</v>
      </c>
      <c r="Q118">
        <v>1</v>
      </c>
      <c r="S118" t="s">
        <v>34</v>
      </c>
      <c r="T118">
        <v>35</v>
      </c>
      <c r="U118" t="s">
        <v>67</v>
      </c>
      <c r="V118" t="s">
        <v>133</v>
      </c>
      <c r="X118">
        <v>3679</v>
      </c>
      <c r="Y118">
        <v>10</v>
      </c>
      <c r="AA118">
        <f t="shared" si="24"/>
        <v>38</v>
      </c>
      <c r="AB118">
        <f t="shared" si="25"/>
        <v>11</v>
      </c>
      <c r="AC118">
        <f t="shared" si="26"/>
        <v>1</v>
      </c>
      <c r="AD118" t="str">
        <f t="shared" si="27"/>
        <v/>
      </c>
      <c r="AE118" t="str">
        <f t="shared" si="28"/>
        <v/>
      </c>
      <c r="AF118" t="str">
        <f t="shared" si="29"/>
        <v/>
      </c>
      <c r="AG118" t="str">
        <f t="shared" si="30"/>
        <v/>
      </c>
      <c r="AH118" t="str">
        <f t="shared" si="31"/>
        <v/>
      </c>
    </row>
    <row r="119" spans="1:34" x14ac:dyDescent="0.25">
      <c r="A119">
        <v>2604</v>
      </c>
      <c r="B119" t="s">
        <v>329</v>
      </c>
      <c r="C119" t="s">
        <v>330</v>
      </c>
      <c r="D119" s="1">
        <v>26213</v>
      </c>
      <c r="E119" s="1">
        <v>36798</v>
      </c>
      <c r="H119" t="s">
        <v>212</v>
      </c>
      <c r="I119">
        <v>26000</v>
      </c>
      <c r="J119" t="s">
        <v>213</v>
      </c>
      <c r="K119" t="s">
        <v>214</v>
      </c>
      <c r="L119" t="s">
        <v>247</v>
      </c>
      <c r="M119">
        <v>513124211</v>
      </c>
      <c r="N119" t="s">
        <v>32</v>
      </c>
      <c r="O119" t="s">
        <v>50</v>
      </c>
      <c r="P119">
        <v>5</v>
      </c>
      <c r="Q119">
        <v>5</v>
      </c>
      <c r="S119" t="s">
        <v>34</v>
      </c>
      <c r="T119">
        <v>35</v>
      </c>
      <c r="U119" t="s">
        <v>82</v>
      </c>
      <c r="V119" t="s">
        <v>36</v>
      </c>
      <c r="W119" s="1"/>
      <c r="X119">
        <v>2413</v>
      </c>
      <c r="Y119">
        <v>9</v>
      </c>
      <c r="AA119">
        <f t="shared" si="24"/>
        <v>40</v>
      </c>
      <c r="AB119">
        <f t="shared" si="25"/>
        <v>11</v>
      </c>
      <c r="AC119">
        <f t="shared" si="26"/>
        <v>1</v>
      </c>
      <c r="AD119" t="str">
        <f t="shared" si="27"/>
        <v/>
      </c>
      <c r="AE119" t="str">
        <f t="shared" si="28"/>
        <v/>
      </c>
      <c r="AF119" t="str">
        <f t="shared" si="29"/>
        <v/>
      </c>
      <c r="AG119">
        <f t="shared" si="30"/>
        <v>6</v>
      </c>
      <c r="AH119" t="str">
        <f t="shared" si="31"/>
        <v/>
      </c>
    </row>
    <row r="120" spans="1:34" x14ac:dyDescent="0.25">
      <c r="A120">
        <v>2605</v>
      </c>
      <c r="B120" t="s">
        <v>204</v>
      </c>
      <c r="C120" t="s">
        <v>331</v>
      </c>
      <c r="D120" s="1">
        <v>28133</v>
      </c>
      <c r="E120" s="1">
        <v>37258</v>
      </c>
      <c r="H120" t="s">
        <v>212</v>
      </c>
      <c r="I120">
        <v>26000</v>
      </c>
      <c r="J120" t="s">
        <v>213</v>
      </c>
      <c r="K120" t="s">
        <v>214</v>
      </c>
      <c r="L120" t="s">
        <v>31</v>
      </c>
      <c r="M120">
        <v>242323211</v>
      </c>
      <c r="N120" t="s">
        <v>32</v>
      </c>
      <c r="O120" t="s">
        <v>50</v>
      </c>
      <c r="P120">
        <v>0</v>
      </c>
      <c r="Q120">
        <v>4</v>
      </c>
      <c r="S120" t="s">
        <v>34</v>
      </c>
      <c r="T120">
        <v>35</v>
      </c>
      <c r="U120" t="s">
        <v>60</v>
      </c>
      <c r="V120" t="s">
        <v>36</v>
      </c>
      <c r="W120" s="1"/>
      <c r="X120">
        <v>2091</v>
      </c>
      <c r="Y120">
        <v>11</v>
      </c>
      <c r="AA120">
        <f t="shared" si="24"/>
        <v>35</v>
      </c>
      <c r="AB120">
        <f t="shared" si="25"/>
        <v>10</v>
      </c>
      <c r="AC120">
        <f t="shared" si="26"/>
        <v>1</v>
      </c>
      <c r="AD120" t="str">
        <f t="shared" si="27"/>
        <v/>
      </c>
      <c r="AE120" t="str">
        <f t="shared" si="28"/>
        <v/>
      </c>
      <c r="AF120">
        <f t="shared" si="29"/>
        <v>3</v>
      </c>
      <c r="AG120">
        <f t="shared" si="30"/>
        <v>8</v>
      </c>
      <c r="AH120" t="str">
        <f t="shared" si="31"/>
        <v/>
      </c>
    </row>
    <row r="121" spans="1:34" x14ac:dyDescent="0.25">
      <c r="A121">
        <v>2608</v>
      </c>
      <c r="B121" t="s">
        <v>55</v>
      </c>
      <c r="C121" t="s">
        <v>332</v>
      </c>
      <c r="D121" s="1">
        <v>28712</v>
      </c>
      <c r="E121" s="1">
        <v>39297</v>
      </c>
      <c r="F121" s="1">
        <v>42369</v>
      </c>
      <c r="H121" t="s">
        <v>212</v>
      </c>
      <c r="I121">
        <v>26000</v>
      </c>
      <c r="J121" t="s">
        <v>213</v>
      </c>
      <c r="K121" t="s">
        <v>214</v>
      </c>
      <c r="L121" t="s">
        <v>31</v>
      </c>
      <c r="M121">
        <v>242323213</v>
      </c>
      <c r="N121" t="s">
        <v>43</v>
      </c>
      <c r="O121" t="s">
        <v>50</v>
      </c>
      <c r="P121">
        <v>4</v>
      </c>
      <c r="Q121">
        <v>5</v>
      </c>
      <c r="S121" t="s">
        <v>34</v>
      </c>
      <c r="T121">
        <v>35</v>
      </c>
      <c r="U121" t="s">
        <v>173</v>
      </c>
      <c r="V121" t="s">
        <v>36</v>
      </c>
      <c r="X121">
        <v>2294</v>
      </c>
      <c r="Y121">
        <v>9</v>
      </c>
      <c r="Z121">
        <v>111</v>
      </c>
      <c r="AA121">
        <f t="shared" si="24"/>
        <v>34</v>
      </c>
      <c r="AB121">
        <f t="shared" si="25"/>
        <v>5</v>
      </c>
      <c r="AC121">
        <f t="shared" si="26"/>
        <v>1</v>
      </c>
      <c r="AD121" t="str">
        <f t="shared" si="27"/>
        <v/>
      </c>
      <c r="AE121" t="str">
        <f t="shared" si="28"/>
        <v/>
      </c>
      <c r="AF121" t="str">
        <f t="shared" si="29"/>
        <v/>
      </c>
      <c r="AG121">
        <f t="shared" si="30"/>
        <v>4</v>
      </c>
      <c r="AH121">
        <f t="shared" si="31"/>
        <v>100</v>
      </c>
    </row>
    <row r="122" spans="1:34" x14ac:dyDescent="0.25">
      <c r="A122">
        <v>2621</v>
      </c>
      <c r="B122" t="s">
        <v>37</v>
      </c>
      <c r="C122" t="s">
        <v>333</v>
      </c>
      <c r="D122" s="1">
        <v>22647</v>
      </c>
      <c r="E122" s="1">
        <v>35425</v>
      </c>
      <c r="H122" t="s">
        <v>212</v>
      </c>
      <c r="I122">
        <v>26000</v>
      </c>
      <c r="J122" t="s">
        <v>213</v>
      </c>
      <c r="K122" t="s">
        <v>214</v>
      </c>
      <c r="L122" t="s">
        <v>81</v>
      </c>
      <c r="M122">
        <v>714023211</v>
      </c>
      <c r="N122" t="s">
        <v>43</v>
      </c>
      <c r="O122" t="s">
        <v>33</v>
      </c>
      <c r="P122">
        <v>0</v>
      </c>
      <c r="Q122">
        <v>1</v>
      </c>
      <c r="S122" t="s">
        <v>34</v>
      </c>
      <c r="T122">
        <v>35</v>
      </c>
      <c r="U122" t="s">
        <v>97</v>
      </c>
      <c r="V122" t="s">
        <v>36</v>
      </c>
      <c r="X122">
        <v>3213.5</v>
      </c>
      <c r="Y122">
        <v>11</v>
      </c>
      <c r="AA122">
        <f t="shared" si="24"/>
        <v>50</v>
      </c>
      <c r="AB122">
        <f t="shared" si="25"/>
        <v>15</v>
      </c>
      <c r="AC122">
        <f t="shared" si="26"/>
        <v>1</v>
      </c>
      <c r="AD122" t="str">
        <f t="shared" si="27"/>
        <v/>
      </c>
      <c r="AE122">
        <f t="shared" si="28"/>
        <v>7</v>
      </c>
      <c r="AF122" t="str">
        <f t="shared" si="29"/>
        <v/>
      </c>
      <c r="AG122">
        <f t="shared" si="30"/>
        <v>2</v>
      </c>
      <c r="AH122" t="str">
        <f t="shared" si="31"/>
        <v/>
      </c>
    </row>
    <row r="123" spans="1:34" x14ac:dyDescent="0.25">
      <c r="A123">
        <v>2624</v>
      </c>
      <c r="B123" t="s">
        <v>37</v>
      </c>
      <c r="C123" t="s">
        <v>334</v>
      </c>
      <c r="D123" s="1">
        <v>30404</v>
      </c>
      <c r="E123" s="1">
        <v>38069</v>
      </c>
      <c r="H123" t="s">
        <v>71</v>
      </c>
      <c r="I123">
        <v>13200</v>
      </c>
      <c r="J123" t="s">
        <v>72</v>
      </c>
      <c r="K123" t="s">
        <v>445</v>
      </c>
      <c r="L123" t="s">
        <v>31</v>
      </c>
      <c r="M123">
        <v>242323211</v>
      </c>
      <c r="N123" t="s">
        <v>43</v>
      </c>
      <c r="O123" t="s">
        <v>33</v>
      </c>
      <c r="P123">
        <v>0</v>
      </c>
      <c r="Q123">
        <v>1</v>
      </c>
      <c r="S123" t="s">
        <v>34</v>
      </c>
      <c r="T123">
        <v>35</v>
      </c>
      <c r="U123" t="s">
        <v>35</v>
      </c>
      <c r="V123" t="s">
        <v>36</v>
      </c>
      <c r="X123">
        <v>2608</v>
      </c>
      <c r="Y123">
        <v>12</v>
      </c>
      <c r="AA123">
        <f t="shared" si="24"/>
        <v>29</v>
      </c>
      <c r="AB123">
        <f t="shared" si="25"/>
        <v>8</v>
      </c>
      <c r="AC123">
        <f t="shared" si="26"/>
        <v>1</v>
      </c>
      <c r="AD123" t="str">
        <f t="shared" si="27"/>
        <v/>
      </c>
      <c r="AE123" t="str">
        <f t="shared" si="28"/>
        <v/>
      </c>
      <c r="AF123" t="str">
        <f t="shared" si="29"/>
        <v/>
      </c>
      <c r="AG123">
        <f t="shared" si="30"/>
        <v>7</v>
      </c>
      <c r="AH123" t="str">
        <f t="shared" si="31"/>
        <v/>
      </c>
    </row>
    <row r="124" spans="1:34" x14ac:dyDescent="0.25">
      <c r="A124">
        <v>2644</v>
      </c>
      <c r="B124" t="s">
        <v>218</v>
      </c>
      <c r="C124" t="s">
        <v>335</v>
      </c>
      <c r="D124" s="1">
        <v>26376</v>
      </c>
      <c r="E124" s="1">
        <v>35132</v>
      </c>
      <c r="H124" t="s">
        <v>212</v>
      </c>
      <c r="I124">
        <v>26000</v>
      </c>
      <c r="J124" t="s">
        <v>213</v>
      </c>
      <c r="K124" t="s">
        <v>214</v>
      </c>
      <c r="L124" t="s">
        <v>155</v>
      </c>
      <c r="M124">
        <v>251122211</v>
      </c>
      <c r="N124" t="s">
        <v>43</v>
      </c>
      <c r="O124" t="s">
        <v>50</v>
      </c>
      <c r="P124">
        <v>2</v>
      </c>
      <c r="Q124">
        <v>4</v>
      </c>
      <c r="S124" t="s">
        <v>34</v>
      </c>
      <c r="T124">
        <v>35</v>
      </c>
      <c r="U124" t="s">
        <v>156</v>
      </c>
      <c r="V124" t="s">
        <v>36</v>
      </c>
      <c r="X124">
        <v>2066.5</v>
      </c>
      <c r="Y124">
        <v>10</v>
      </c>
      <c r="AA124">
        <f t="shared" si="24"/>
        <v>40</v>
      </c>
      <c r="AB124">
        <f t="shared" si="25"/>
        <v>16</v>
      </c>
      <c r="AC124">
        <f t="shared" si="26"/>
        <v>1</v>
      </c>
      <c r="AD124" t="str">
        <f t="shared" si="27"/>
        <v/>
      </c>
      <c r="AE124" t="str">
        <f t="shared" si="28"/>
        <v/>
      </c>
      <c r="AF124" t="str">
        <f t="shared" si="29"/>
        <v/>
      </c>
      <c r="AG124">
        <f t="shared" si="30"/>
        <v>4</v>
      </c>
      <c r="AH124" t="str">
        <f t="shared" si="31"/>
        <v/>
      </c>
    </row>
    <row r="125" spans="1:34" x14ac:dyDescent="0.25">
      <c r="A125">
        <v>2675</v>
      </c>
      <c r="B125" t="s">
        <v>69</v>
      </c>
      <c r="C125" t="s">
        <v>336</v>
      </c>
      <c r="D125" s="1">
        <v>28337</v>
      </c>
      <c r="E125" s="1">
        <v>35268</v>
      </c>
      <c r="H125" t="s">
        <v>236</v>
      </c>
      <c r="I125">
        <v>43000</v>
      </c>
      <c r="J125" t="s">
        <v>237</v>
      </c>
      <c r="K125" t="s">
        <v>238</v>
      </c>
      <c r="L125" t="s">
        <v>31</v>
      </c>
      <c r="M125">
        <v>242322211</v>
      </c>
      <c r="N125" t="s">
        <v>43</v>
      </c>
      <c r="O125" t="s">
        <v>50</v>
      </c>
      <c r="P125">
        <v>5</v>
      </c>
      <c r="Q125">
        <v>3</v>
      </c>
      <c r="S125" t="s">
        <v>34</v>
      </c>
      <c r="T125">
        <v>35</v>
      </c>
      <c r="U125" t="s">
        <v>35</v>
      </c>
      <c r="V125" t="s">
        <v>36</v>
      </c>
      <c r="X125">
        <v>2608</v>
      </c>
      <c r="Y125">
        <v>10</v>
      </c>
      <c r="AA125">
        <f t="shared" si="24"/>
        <v>35</v>
      </c>
      <c r="AB125">
        <f t="shared" si="25"/>
        <v>16</v>
      </c>
      <c r="AC125">
        <f t="shared" si="26"/>
        <v>1</v>
      </c>
      <c r="AD125">
        <f t="shared" si="27"/>
        <v>2</v>
      </c>
      <c r="AE125" t="str">
        <f t="shared" si="28"/>
        <v/>
      </c>
      <c r="AF125">
        <f t="shared" si="29"/>
        <v>2</v>
      </c>
      <c r="AG125">
        <f t="shared" si="30"/>
        <v>2</v>
      </c>
      <c r="AH125" t="str">
        <f t="shared" si="31"/>
        <v/>
      </c>
    </row>
    <row r="126" spans="1:34" x14ac:dyDescent="0.25">
      <c r="A126">
        <v>2679</v>
      </c>
      <c r="B126" t="s">
        <v>268</v>
      </c>
      <c r="C126" t="s">
        <v>337</v>
      </c>
      <c r="D126" s="1">
        <v>28050</v>
      </c>
      <c r="E126" s="1">
        <v>36076</v>
      </c>
      <c r="H126" t="s">
        <v>63</v>
      </c>
      <c r="I126">
        <v>48000</v>
      </c>
      <c r="J126" t="s">
        <v>64</v>
      </c>
      <c r="K126" t="s">
        <v>135</v>
      </c>
      <c r="L126" t="s">
        <v>101</v>
      </c>
      <c r="M126">
        <v>241012112</v>
      </c>
      <c r="N126" t="s">
        <v>43</v>
      </c>
      <c r="O126" t="s">
        <v>50</v>
      </c>
      <c r="P126">
        <v>5</v>
      </c>
      <c r="Q126">
        <v>5</v>
      </c>
      <c r="S126" t="s">
        <v>34</v>
      </c>
      <c r="T126">
        <v>20</v>
      </c>
      <c r="U126" t="s">
        <v>102</v>
      </c>
      <c r="V126" t="s">
        <v>36</v>
      </c>
      <c r="X126">
        <v>2042</v>
      </c>
      <c r="Y126">
        <v>10</v>
      </c>
      <c r="Z126">
        <v>124</v>
      </c>
      <c r="AA126">
        <f t="shared" si="24"/>
        <v>35</v>
      </c>
      <c r="AB126">
        <f t="shared" si="25"/>
        <v>13</v>
      </c>
      <c r="AC126">
        <f t="shared" si="26"/>
        <v>0.56999999999999995</v>
      </c>
      <c r="AD126" t="str">
        <f t="shared" si="27"/>
        <v/>
      </c>
      <c r="AE126" t="str">
        <f t="shared" si="28"/>
        <v/>
      </c>
      <c r="AF126" t="str">
        <f t="shared" si="29"/>
        <v/>
      </c>
      <c r="AG126">
        <f t="shared" si="30"/>
        <v>10</v>
      </c>
      <c r="AH126">
        <f t="shared" si="31"/>
        <v>100</v>
      </c>
    </row>
    <row r="127" spans="1:34" x14ac:dyDescent="0.25">
      <c r="A127">
        <v>2688</v>
      </c>
      <c r="B127" t="s">
        <v>338</v>
      </c>
      <c r="C127" t="s">
        <v>339</v>
      </c>
      <c r="D127" s="1">
        <v>26798</v>
      </c>
      <c r="E127" s="1">
        <v>35919</v>
      </c>
      <c r="F127" s="1">
        <v>41639</v>
      </c>
      <c r="H127" t="s">
        <v>212</v>
      </c>
      <c r="I127">
        <v>26000</v>
      </c>
      <c r="J127" t="s">
        <v>213</v>
      </c>
      <c r="K127" t="s">
        <v>214</v>
      </c>
      <c r="L127" t="s">
        <v>200</v>
      </c>
      <c r="M127">
        <v>242012213</v>
      </c>
      <c r="N127" t="s">
        <v>32</v>
      </c>
      <c r="O127" t="s">
        <v>50</v>
      </c>
      <c r="P127">
        <v>3</v>
      </c>
      <c r="Q127">
        <v>3</v>
      </c>
      <c r="S127" t="s">
        <v>34</v>
      </c>
      <c r="T127">
        <v>35</v>
      </c>
      <c r="U127" t="s">
        <v>156</v>
      </c>
      <c r="V127" t="s">
        <v>36</v>
      </c>
      <c r="X127">
        <v>2066.5</v>
      </c>
      <c r="Y127">
        <v>11</v>
      </c>
      <c r="Z127">
        <v>136</v>
      </c>
      <c r="AA127">
        <f t="shared" si="24"/>
        <v>39</v>
      </c>
      <c r="AB127">
        <f t="shared" si="25"/>
        <v>14</v>
      </c>
      <c r="AC127">
        <f t="shared" si="26"/>
        <v>1</v>
      </c>
      <c r="AD127" t="str">
        <f t="shared" si="27"/>
        <v/>
      </c>
      <c r="AE127" t="str">
        <f t="shared" si="28"/>
        <v/>
      </c>
      <c r="AF127" t="str">
        <f t="shared" si="29"/>
        <v/>
      </c>
      <c r="AG127">
        <f t="shared" si="30"/>
        <v>4</v>
      </c>
      <c r="AH127" t="str">
        <f t="shared" si="31"/>
        <v/>
      </c>
    </row>
    <row r="128" spans="1:34" x14ac:dyDescent="0.25">
      <c r="A128">
        <v>2689</v>
      </c>
      <c r="B128" t="s">
        <v>55</v>
      </c>
      <c r="C128" t="s">
        <v>340</v>
      </c>
      <c r="D128" s="1">
        <v>25455</v>
      </c>
      <c r="E128" s="1">
        <v>40420</v>
      </c>
      <c r="F128" s="1"/>
      <c r="H128" t="s">
        <v>230</v>
      </c>
      <c r="I128">
        <v>46000</v>
      </c>
      <c r="J128" t="s">
        <v>231</v>
      </c>
      <c r="K128" t="s">
        <v>232</v>
      </c>
      <c r="L128" t="s">
        <v>74</v>
      </c>
      <c r="M128">
        <v>272244511</v>
      </c>
      <c r="N128" t="s">
        <v>43</v>
      </c>
      <c r="O128" t="s">
        <v>50</v>
      </c>
      <c r="P128">
        <v>2</v>
      </c>
      <c r="Q128">
        <v>3</v>
      </c>
      <c r="S128" t="s">
        <v>34</v>
      </c>
      <c r="T128">
        <v>35</v>
      </c>
      <c r="U128" t="s">
        <v>114</v>
      </c>
      <c r="V128" t="s">
        <v>341</v>
      </c>
      <c r="W128" s="1">
        <v>40969</v>
      </c>
      <c r="X128">
        <v>4730</v>
      </c>
      <c r="Y128">
        <v>11</v>
      </c>
      <c r="AA128">
        <f t="shared" si="24"/>
        <v>42</v>
      </c>
      <c r="AB128">
        <f t="shared" si="25"/>
        <v>2</v>
      </c>
      <c r="AC128">
        <f t="shared" si="26"/>
        <v>1</v>
      </c>
      <c r="AD128" t="str">
        <f t="shared" si="27"/>
        <v/>
      </c>
      <c r="AE128" t="str">
        <f t="shared" si="28"/>
        <v/>
      </c>
      <c r="AF128">
        <f t="shared" si="29"/>
        <v>3</v>
      </c>
      <c r="AG128">
        <f t="shared" si="30"/>
        <v>8</v>
      </c>
      <c r="AH128" t="str">
        <f t="shared" si="31"/>
        <v/>
      </c>
    </row>
    <row r="129" spans="1:34" x14ac:dyDescent="0.25">
      <c r="A129">
        <v>2695</v>
      </c>
      <c r="B129" t="s">
        <v>185</v>
      </c>
      <c r="C129" t="s">
        <v>342</v>
      </c>
      <c r="D129" s="1">
        <v>28452</v>
      </c>
      <c r="E129" s="1">
        <v>37208</v>
      </c>
      <c r="H129" t="s">
        <v>57</v>
      </c>
      <c r="I129">
        <v>22020</v>
      </c>
      <c r="J129" t="s">
        <v>58</v>
      </c>
      <c r="K129" t="s">
        <v>59</v>
      </c>
      <c r="L129" t="s">
        <v>343</v>
      </c>
      <c r="M129">
        <v>722344411</v>
      </c>
      <c r="N129" t="s">
        <v>43</v>
      </c>
      <c r="O129" t="s">
        <v>50</v>
      </c>
      <c r="P129">
        <v>3</v>
      </c>
      <c r="Q129">
        <v>5</v>
      </c>
      <c r="S129" t="s">
        <v>34</v>
      </c>
      <c r="T129">
        <v>35</v>
      </c>
      <c r="U129" t="s">
        <v>132</v>
      </c>
      <c r="V129" t="s">
        <v>133</v>
      </c>
      <c r="X129">
        <v>4353.5</v>
      </c>
      <c r="Y129">
        <v>10</v>
      </c>
      <c r="Z129">
        <v>80</v>
      </c>
      <c r="AA129">
        <f t="shared" si="24"/>
        <v>34</v>
      </c>
      <c r="AB129">
        <f t="shared" si="25"/>
        <v>10</v>
      </c>
      <c r="AC129">
        <f t="shared" si="26"/>
        <v>1</v>
      </c>
      <c r="AD129" t="str">
        <f t="shared" si="27"/>
        <v/>
      </c>
      <c r="AE129" t="str">
        <f t="shared" si="28"/>
        <v/>
      </c>
      <c r="AF129" t="str">
        <f t="shared" si="29"/>
        <v/>
      </c>
      <c r="AG129">
        <f t="shared" si="30"/>
        <v>2</v>
      </c>
      <c r="AH129" t="str">
        <f t="shared" si="31"/>
        <v/>
      </c>
    </row>
    <row r="130" spans="1:34" x14ac:dyDescent="0.25">
      <c r="A130">
        <v>2717</v>
      </c>
      <c r="B130" t="s">
        <v>55</v>
      </c>
      <c r="C130" t="s">
        <v>344</v>
      </c>
      <c r="D130" s="1">
        <v>34046</v>
      </c>
      <c r="E130" s="1">
        <v>40787</v>
      </c>
      <c r="F130" s="1">
        <v>41882</v>
      </c>
      <c r="H130" t="s">
        <v>71</v>
      </c>
      <c r="I130">
        <v>13200</v>
      </c>
      <c r="J130" t="s">
        <v>72</v>
      </c>
      <c r="K130" t="s">
        <v>445</v>
      </c>
      <c r="L130" t="s">
        <v>172</v>
      </c>
      <c r="M130">
        <v>251024213</v>
      </c>
      <c r="N130" t="s">
        <v>43</v>
      </c>
      <c r="O130" t="s">
        <v>33</v>
      </c>
      <c r="P130">
        <v>0</v>
      </c>
      <c r="Q130">
        <v>1</v>
      </c>
      <c r="S130" t="s">
        <v>284</v>
      </c>
      <c r="T130">
        <v>35</v>
      </c>
      <c r="U130" t="s">
        <v>285</v>
      </c>
      <c r="V130" t="s">
        <v>345</v>
      </c>
      <c r="W130" s="1">
        <v>41153</v>
      </c>
      <c r="X130">
        <v>820.55</v>
      </c>
      <c r="AA130">
        <f t="shared" si="24"/>
        <v>19</v>
      </c>
      <c r="AB130">
        <f t="shared" si="25"/>
        <v>1</v>
      </c>
      <c r="AC130">
        <f t="shared" si="26"/>
        <v>1</v>
      </c>
      <c r="AD130">
        <f t="shared" si="27"/>
        <v>1</v>
      </c>
      <c r="AE130" t="str">
        <f t="shared" si="28"/>
        <v/>
      </c>
      <c r="AF130" t="str">
        <f t="shared" si="29"/>
        <v/>
      </c>
      <c r="AG130">
        <f t="shared" si="30"/>
        <v>6</v>
      </c>
      <c r="AH130">
        <f t="shared" si="31"/>
        <v>100</v>
      </c>
    </row>
    <row r="131" spans="1:34" x14ac:dyDescent="0.25">
      <c r="A131">
        <v>2735</v>
      </c>
      <c r="B131" t="s">
        <v>346</v>
      </c>
      <c r="C131" t="s">
        <v>347</v>
      </c>
      <c r="D131" s="1">
        <v>23192</v>
      </c>
      <c r="E131" s="1">
        <v>32317</v>
      </c>
      <c r="H131" t="s">
        <v>78</v>
      </c>
      <c r="I131">
        <v>41000</v>
      </c>
      <c r="J131" t="s">
        <v>79</v>
      </c>
      <c r="K131" t="s">
        <v>80</v>
      </c>
      <c r="L131" t="s">
        <v>307</v>
      </c>
      <c r="M131">
        <v>273022211</v>
      </c>
      <c r="N131" t="s">
        <v>32</v>
      </c>
      <c r="O131" t="s">
        <v>50</v>
      </c>
      <c r="P131">
        <v>0</v>
      </c>
      <c r="Q131">
        <v>5</v>
      </c>
      <c r="S131" t="s">
        <v>34</v>
      </c>
      <c r="T131">
        <v>35</v>
      </c>
      <c r="U131" t="s">
        <v>163</v>
      </c>
      <c r="V131" t="s">
        <v>36</v>
      </c>
      <c r="W131" s="1"/>
      <c r="X131">
        <v>2866.5</v>
      </c>
      <c r="Y131">
        <v>10</v>
      </c>
      <c r="AA131">
        <f t="shared" si="24"/>
        <v>49</v>
      </c>
      <c r="AB131">
        <f t="shared" si="25"/>
        <v>24</v>
      </c>
      <c r="AC131">
        <f t="shared" si="26"/>
        <v>1</v>
      </c>
      <c r="AD131" t="str">
        <f t="shared" si="27"/>
        <v/>
      </c>
      <c r="AE131" t="str">
        <f t="shared" si="28"/>
        <v/>
      </c>
      <c r="AF131" t="str">
        <f t="shared" si="29"/>
        <v/>
      </c>
      <c r="AG131" t="str">
        <f t="shared" si="30"/>
        <v/>
      </c>
      <c r="AH131" t="str">
        <f t="shared" si="31"/>
        <v/>
      </c>
    </row>
    <row r="132" spans="1:34" x14ac:dyDescent="0.25">
      <c r="A132">
        <v>2763</v>
      </c>
      <c r="B132" t="s">
        <v>297</v>
      </c>
      <c r="C132" t="s">
        <v>348</v>
      </c>
      <c r="D132" s="1">
        <v>29965</v>
      </c>
      <c r="E132" s="1">
        <v>40185</v>
      </c>
      <c r="F132" s="1"/>
      <c r="H132" t="s">
        <v>230</v>
      </c>
      <c r="I132">
        <v>46000</v>
      </c>
      <c r="J132" t="s">
        <v>231</v>
      </c>
      <c r="K132" t="s">
        <v>232</v>
      </c>
      <c r="L132" t="s">
        <v>74</v>
      </c>
      <c r="M132">
        <v>272244511</v>
      </c>
      <c r="N132" t="s">
        <v>43</v>
      </c>
      <c r="O132" t="s">
        <v>50</v>
      </c>
      <c r="P132">
        <v>5</v>
      </c>
      <c r="Q132">
        <v>4</v>
      </c>
      <c r="S132" t="s">
        <v>34</v>
      </c>
      <c r="T132">
        <v>35</v>
      </c>
      <c r="U132" t="s">
        <v>114</v>
      </c>
      <c r="V132" t="s">
        <v>133</v>
      </c>
      <c r="W132" s="1"/>
      <c r="X132">
        <v>5256.5</v>
      </c>
      <c r="Y132">
        <v>11</v>
      </c>
      <c r="AA132">
        <f t="shared" ref="AA132:AA163" si="32">DATEDIF(Geburtstag,Stichtag,"Y")</f>
        <v>30</v>
      </c>
      <c r="AB132">
        <f t="shared" ref="AB132:AB163" si="33">DATEDIF(Beschäftigungsbeginn,Stichtag,"Y")</f>
        <v>2</v>
      </c>
      <c r="AC132">
        <f t="shared" ref="AC132:AC163" si="34">ROUND(IRWAZ/IF(Tariftyp="AT",bWAZ_AT,bWAZ_Tarif),2)</f>
        <v>1</v>
      </c>
      <c r="AD132" t="str">
        <f t="shared" ref="AD132:AD163" si="35">IF(VLOOKUP(PrsNr,Kranktage,4,FALSE)=0,"",VLOOKUP(PrsNr,Kranktage,4,FALSE))</f>
        <v/>
      </c>
      <c r="AE132" t="str">
        <f t="shared" ref="AE132:AE163" si="36">IF(VLOOKUP(PrsNr,Kranktage,5,FALSE)=0,"",VLOOKUP(PrsNr,Kranktage,5,FALSE))</f>
        <v/>
      </c>
      <c r="AF132" t="str">
        <f t="shared" ref="AF132:AF163" si="37">IF(VLOOKUP(PrsNr,Schulung,4,FALSE)=0,"",VLOOKUP(PrsNr,Schulung,4,FALSE))</f>
        <v/>
      </c>
      <c r="AG132">
        <f t="shared" ref="AG132:AG163" si="38">IF(VLOOKUP(PrsNr,Resturlaub,4,FALSE)=0,"",VLOOKUP(PrsNr,Resturlaub,4,FALSE))</f>
        <v>6</v>
      </c>
      <c r="AH132" t="str">
        <f t="shared" ref="AH132:AH163" si="39">IF(VLOOKUP(PrsNr,betriebAV,4,FALSE)=0,"",VLOOKUP(PrsNr,betriebAV,4,FALSE))</f>
        <v/>
      </c>
    </row>
    <row r="133" spans="1:34" x14ac:dyDescent="0.25">
      <c r="A133">
        <v>2767</v>
      </c>
      <c r="B133" t="s">
        <v>37</v>
      </c>
      <c r="C133" t="s">
        <v>349</v>
      </c>
      <c r="D133" s="1">
        <v>30325</v>
      </c>
      <c r="E133" s="1">
        <v>40908</v>
      </c>
      <c r="H133" t="s">
        <v>212</v>
      </c>
      <c r="I133">
        <v>26000</v>
      </c>
      <c r="J133" t="s">
        <v>213</v>
      </c>
      <c r="K133" t="s">
        <v>214</v>
      </c>
      <c r="L133" t="s">
        <v>66</v>
      </c>
      <c r="M133">
        <v>713942211</v>
      </c>
      <c r="N133" t="s">
        <v>43</v>
      </c>
      <c r="O133" t="s">
        <v>50</v>
      </c>
      <c r="P133">
        <v>2</v>
      </c>
      <c r="Q133">
        <v>3</v>
      </c>
      <c r="S133" t="s">
        <v>34</v>
      </c>
      <c r="T133">
        <v>35</v>
      </c>
      <c r="U133" t="s">
        <v>132</v>
      </c>
      <c r="V133" t="s">
        <v>133</v>
      </c>
      <c r="X133">
        <v>4353.5</v>
      </c>
      <c r="Y133">
        <v>10</v>
      </c>
      <c r="AA133">
        <f t="shared" si="32"/>
        <v>29</v>
      </c>
      <c r="AB133">
        <f t="shared" si="33"/>
        <v>0</v>
      </c>
      <c r="AC133">
        <f t="shared" si="34"/>
        <v>1</v>
      </c>
      <c r="AD133" t="str">
        <f t="shared" si="35"/>
        <v/>
      </c>
      <c r="AE133" t="str">
        <f t="shared" si="36"/>
        <v/>
      </c>
      <c r="AF133" t="str">
        <f t="shared" si="37"/>
        <v/>
      </c>
      <c r="AG133" t="str">
        <f t="shared" si="38"/>
        <v/>
      </c>
      <c r="AH133">
        <f t="shared" si="39"/>
        <v>100</v>
      </c>
    </row>
    <row r="134" spans="1:34" x14ac:dyDescent="0.25">
      <c r="A134">
        <v>2769</v>
      </c>
      <c r="B134" t="s">
        <v>55</v>
      </c>
      <c r="C134" t="s">
        <v>350</v>
      </c>
      <c r="D134" s="1">
        <v>25830</v>
      </c>
      <c r="E134" s="1">
        <v>39335</v>
      </c>
      <c r="H134" t="s">
        <v>57</v>
      </c>
      <c r="I134">
        <v>22020</v>
      </c>
      <c r="J134" t="s">
        <v>58</v>
      </c>
      <c r="K134" t="s">
        <v>59</v>
      </c>
      <c r="L134" t="s">
        <v>42</v>
      </c>
      <c r="M134">
        <v>242122111</v>
      </c>
      <c r="N134" t="s">
        <v>43</v>
      </c>
      <c r="O134" t="s">
        <v>50</v>
      </c>
      <c r="P134">
        <v>0</v>
      </c>
      <c r="Q134">
        <v>3</v>
      </c>
      <c r="S134" t="s">
        <v>34</v>
      </c>
      <c r="T134">
        <v>35</v>
      </c>
      <c r="U134" t="s">
        <v>44</v>
      </c>
      <c r="V134" t="s">
        <v>36</v>
      </c>
      <c r="X134">
        <v>2167.5</v>
      </c>
      <c r="Y134">
        <v>9</v>
      </c>
      <c r="AA134">
        <f t="shared" si="32"/>
        <v>41</v>
      </c>
      <c r="AB134">
        <f t="shared" si="33"/>
        <v>4</v>
      </c>
      <c r="AC134">
        <f t="shared" si="34"/>
        <v>1</v>
      </c>
      <c r="AD134" t="str">
        <f t="shared" si="35"/>
        <v/>
      </c>
      <c r="AE134" t="str">
        <f t="shared" si="36"/>
        <v/>
      </c>
      <c r="AF134">
        <f t="shared" si="37"/>
        <v>3</v>
      </c>
      <c r="AG134">
        <f t="shared" si="38"/>
        <v>9</v>
      </c>
      <c r="AH134" t="str">
        <f t="shared" si="39"/>
        <v/>
      </c>
    </row>
    <row r="135" spans="1:34" x14ac:dyDescent="0.25">
      <c r="A135">
        <v>2770</v>
      </c>
      <c r="B135" t="s">
        <v>55</v>
      </c>
      <c r="C135" t="s">
        <v>351</v>
      </c>
      <c r="D135" s="1">
        <v>30556</v>
      </c>
      <c r="E135" s="1">
        <v>39681</v>
      </c>
      <c r="F135" s="1"/>
      <c r="H135" t="s">
        <v>230</v>
      </c>
      <c r="I135">
        <v>46000</v>
      </c>
      <c r="J135" t="s">
        <v>231</v>
      </c>
      <c r="K135" t="s">
        <v>232</v>
      </c>
      <c r="L135" t="s">
        <v>247</v>
      </c>
      <c r="M135">
        <v>513123211</v>
      </c>
      <c r="N135" t="s">
        <v>43</v>
      </c>
      <c r="O135" t="s">
        <v>50</v>
      </c>
      <c r="P135">
        <v>0</v>
      </c>
      <c r="Q135">
        <v>4</v>
      </c>
      <c r="S135" t="s">
        <v>34</v>
      </c>
      <c r="T135">
        <v>35</v>
      </c>
      <c r="U135" t="s">
        <v>97</v>
      </c>
      <c r="V135" t="s">
        <v>36</v>
      </c>
      <c r="X135">
        <v>3213.5</v>
      </c>
      <c r="Y135">
        <v>12</v>
      </c>
      <c r="AA135">
        <f t="shared" si="32"/>
        <v>29</v>
      </c>
      <c r="AB135">
        <f t="shared" si="33"/>
        <v>4</v>
      </c>
      <c r="AC135">
        <f t="shared" si="34"/>
        <v>1</v>
      </c>
      <c r="AD135" t="str">
        <f t="shared" si="35"/>
        <v/>
      </c>
      <c r="AE135" t="str">
        <f t="shared" si="36"/>
        <v/>
      </c>
      <c r="AF135">
        <f t="shared" si="37"/>
        <v>1</v>
      </c>
      <c r="AG135">
        <f t="shared" si="38"/>
        <v>1</v>
      </c>
      <c r="AH135" t="str">
        <f t="shared" si="39"/>
        <v/>
      </c>
    </row>
    <row r="136" spans="1:34" x14ac:dyDescent="0.25">
      <c r="A136">
        <v>2791</v>
      </c>
      <c r="B136" t="s">
        <v>352</v>
      </c>
      <c r="C136" t="s">
        <v>353</v>
      </c>
      <c r="D136" s="1">
        <v>28391</v>
      </c>
      <c r="E136" s="1">
        <v>39706</v>
      </c>
      <c r="H136" t="s">
        <v>212</v>
      </c>
      <c r="I136">
        <v>26000</v>
      </c>
      <c r="J136" t="s">
        <v>213</v>
      </c>
      <c r="K136" t="s">
        <v>214</v>
      </c>
      <c r="L136" t="s">
        <v>247</v>
      </c>
      <c r="M136">
        <v>513122211</v>
      </c>
      <c r="N136" t="s">
        <v>32</v>
      </c>
      <c r="O136" t="s">
        <v>50</v>
      </c>
      <c r="P136">
        <v>2</v>
      </c>
      <c r="Q136">
        <v>4</v>
      </c>
      <c r="S136" t="s">
        <v>34</v>
      </c>
      <c r="T136">
        <v>35</v>
      </c>
      <c r="U136" t="s">
        <v>163</v>
      </c>
      <c r="V136" t="s">
        <v>36</v>
      </c>
      <c r="X136">
        <v>2866.5</v>
      </c>
      <c r="Y136">
        <v>11</v>
      </c>
      <c r="AA136">
        <f t="shared" si="32"/>
        <v>34</v>
      </c>
      <c r="AB136">
        <f t="shared" si="33"/>
        <v>3</v>
      </c>
      <c r="AC136">
        <f t="shared" si="34"/>
        <v>1</v>
      </c>
      <c r="AD136" t="str">
        <f t="shared" si="35"/>
        <v/>
      </c>
      <c r="AE136" t="str">
        <f t="shared" si="36"/>
        <v/>
      </c>
      <c r="AF136">
        <f t="shared" si="37"/>
        <v>2</v>
      </c>
      <c r="AG136">
        <f t="shared" si="38"/>
        <v>2</v>
      </c>
      <c r="AH136" t="str">
        <f t="shared" si="39"/>
        <v/>
      </c>
    </row>
    <row r="137" spans="1:34" x14ac:dyDescent="0.25">
      <c r="A137">
        <v>2848</v>
      </c>
      <c r="B137" t="s">
        <v>37</v>
      </c>
      <c r="C137" t="s">
        <v>354</v>
      </c>
      <c r="D137" s="1">
        <v>30215</v>
      </c>
      <c r="E137" s="1">
        <v>40435</v>
      </c>
      <c r="H137" t="s">
        <v>236</v>
      </c>
      <c r="I137">
        <v>43000</v>
      </c>
      <c r="J137" t="s">
        <v>237</v>
      </c>
      <c r="K137" t="s">
        <v>238</v>
      </c>
      <c r="L137" t="s">
        <v>66</v>
      </c>
      <c r="M137">
        <v>713944311</v>
      </c>
      <c r="N137" t="s">
        <v>43</v>
      </c>
      <c r="O137" t="s">
        <v>50</v>
      </c>
      <c r="P137">
        <v>3</v>
      </c>
      <c r="Q137">
        <v>3</v>
      </c>
      <c r="S137" t="s">
        <v>34</v>
      </c>
      <c r="T137">
        <v>35</v>
      </c>
      <c r="U137" t="s">
        <v>132</v>
      </c>
      <c r="V137" t="s">
        <v>133</v>
      </c>
      <c r="X137">
        <v>4353.5</v>
      </c>
      <c r="Y137">
        <v>12</v>
      </c>
      <c r="AA137">
        <f t="shared" si="32"/>
        <v>29</v>
      </c>
      <c r="AB137">
        <f t="shared" si="33"/>
        <v>1</v>
      </c>
      <c r="AC137">
        <f t="shared" si="34"/>
        <v>1</v>
      </c>
      <c r="AD137" t="str">
        <f t="shared" si="35"/>
        <v/>
      </c>
      <c r="AE137" t="str">
        <f t="shared" si="36"/>
        <v/>
      </c>
      <c r="AF137" t="str">
        <f t="shared" si="37"/>
        <v/>
      </c>
      <c r="AG137">
        <f t="shared" si="38"/>
        <v>2</v>
      </c>
      <c r="AH137" t="str">
        <f t="shared" si="39"/>
        <v/>
      </c>
    </row>
    <row r="138" spans="1:34" x14ac:dyDescent="0.25">
      <c r="A138">
        <v>2874</v>
      </c>
      <c r="B138" t="s">
        <v>37</v>
      </c>
      <c r="C138" t="s">
        <v>355</v>
      </c>
      <c r="D138" s="1">
        <v>30171</v>
      </c>
      <c r="E138" s="1">
        <v>40754</v>
      </c>
      <c r="H138" t="s">
        <v>212</v>
      </c>
      <c r="I138">
        <v>26000</v>
      </c>
      <c r="J138" t="s">
        <v>213</v>
      </c>
      <c r="K138" t="s">
        <v>214</v>
      </c>
      <c r="L138" t="s">
        <v>31</v>
      </c>
      <c r="M138">
        <v>242322211</v>
      </c>
      <c r="N138" t="s">
        <v>43</v>
      </c>
      <c r="O138" t="s">
        <v>50</v>
      </c>
      <c r="P138">
        <v>2</v>
      </c>
      <c r="Q138">
        <v>3</v>
      </c>
      <c r="S138" t="s">
        <v>34</v>
      </c>
      <c r="T138">
        <v>35</v>
      </c>
      <c r="U138" t="s">
        <v>173</v>
      </c>
      <c r="V138" t="s">
        <v>36</v>
      </c>
      <c r="X138">
        <v>2294</v>
      </c>
      <c r="Y138">
        <v>11</v>
      </c>
      <c r="AA138">
        <f t="shared" si="32"/>
        <v>30</v>
      </c>
      <c r="AB138">
        <f t="shared" si="33"/>
        <v>1</v>
      </c>
      <c r="AC138">
        <f t="shared" si="34"/>
        <v>1</v>
      </c>
      <c r="AD138" t="str">
        <f t="shared" si="35"/>
        <v/>
      </c>
      <c r="AE138" t="str">
        <f t="shared" si="36"/>
        <v/>
      </c>
      <c r="AF138" t="str">
        <f t="shared" si="37"/>
        <v/>
      </c>
      <c r="AG138">
        <f t="shared" si="38"/>
        <v>6</v>
      </c>
      <c r="AH138" t="str">
        <f t="shared" si="39"/>
        <v/>
      </c>
    </row>
    <row r="139" spans="1:34" x14ac:dyDescent="0.25">
      <c r="A139">
        <v>2969</v>
      </c>
      <c r="B139" t="s">
        <v>69</v>
      </c>
      <c r="C139" t="s">
        <v>356</v>
      </c>
      <c r="D139" s="1">
        <v>26490</v>
      </c>
      <c r="E139" s="1">
        <v>34155</v>
      </c>
      <c r="H139" t="s">
        <v>78</v>
      </c>
      <c r="I139">
        <v>41000</v>
      </c>
      <c r="J139" t="s">
        <v>79</v>
      </c>
      <c r="K139" t="s">
        <v>80</v>
      </c>
      <c r="L139" t="s">
        <v>155</v>
      </c>
      <c r="M139">
        <v>251122211</v>
      </c>
      <c r="N139" t="s">
        <v>43</v>
      </c>
      <c r="O139" t="s">
        <v>33</v>
      </c>
      <c r="P139">
        <v>0</v>
      </c>
      <c r="Q139">
        <v>1</v>
      </c>
      <c r="S139" t="s">
        <v>34</v>
      </c>
      <c r="T139">
        <v>35</v>
      </c>
      <c r="U139" t="s">
        <v>156</v>
      </c>
      <c r="V139" t="s">
        <v>36</v>
      </c>
      <c r="X139">
        <v>2066.5</v>
      </c>
      <c r="Y139">
        <v>8</v>
      </c>
      <c r="Z139">
        <v>87</v>
      </c>
      <c r="AA139">
        <f t="shared" si="32"/>
        <v>40</v>
      </c>
      <c r="AB139">
        <f t="shared" si="33"/>
        <v>19</v>
      </c>
      <c r="AC139">
        <f t="shared" si="34"/>
        <v>1</v>
      </c>
      <c r="AD139" t="str">
        <f t="shared" si="35"/>
        <v/>
      </c>
      <c r="AE139" t="str">
        <f t="shared" si="36"/>
        <v/>
      </c>
      <c r="AF139">
        <f t="shared" si="37"/>
        <v>1</v>
      </c>
      <c r="AG139" t="str">
        <f t="shared" si="38"/>
        <v/>
      </c>
      <c r="AH139" t="str">
        <f t="shared" si="39"/>
        <v/>
      </c>
    </row>
    <row r="140" spans="1:34" x14ac:dyDescent="0.25">
      <c r="A140">
        <v>2990</v>
      </c>
      <c r="B140" t="s">
        <v>69</v>
      </c>
      <c r="C140" t="s">
        <v>357</v>
      </c>
      <c r="D140" s="1">
        <v>31800</v>
      </c>
      <c r="E140" s="1">
        <v>40560</v>
      </c>
      <c r="F140" s="1">
        <v>41639</v>
      </c>
      <c r="H140" t="s">
        <v>78</v>
      </c>
      <c r="I140">
        <v>41000</v>
      </c>
      <c r="J140" t="s">
        <v>79</v>
      </c>
      <c r="K140" t="s">
        <v>80</v>
      </c>
      <c r="L140" t="s">
        <v>200</v>
      </c>
      <c r="M140">
        <v>242012213</v>
      </c>
      <c r="N140" t="s">
        <v>43</v>
      </c>
      <c r="O140" t="s">
        <v>50</v>
      </c>
      <c r="P140">
        <v>1</v>
      </c>
      <c r="Q140">
        <v>5</v>
      </c>
      <c r="S140" t="s">
        <v>34</v>
      </c>
      <c r="T140">
        <v>35</v>
      </c>
      <c r="U140" t="s">
        <v>156</v>
      </c>
      <c r="V140" t="s">
        <v>36</v>
      </c>
      <c r="X140">
        <v>2066.5</v>
      </c>
      <c r="Y140">
        <v>11</v>
      </c>
      <c r="AA140">
        <f t="shared" si="32"/>
        <v>25</v>
      </c>
      <c r="AB140">
        <f t="shared" si="33"/>
        <v>1</v>
      </c>
      <c r="AC140">
        <f t="shared" si="34"/>
        <v>1</v>
      </c>
      <c r="AD140" t="str">
        <f t="shared" si="35"/>
        <v/>
      </c>
      <c r="AE140" t="str">
        <f t="shared" si="36"/>
        <v/>
      </c>
      <c r="AF140" t="str">
        <f t="shared" si="37"/>
        <v/>
      </c>
      <c r="AG140" t="str">
        <f t="shared" si="38"/>
        <v/>
      </c>
      <c r="AH140" t="str">
        <f t="shared" si="39"/>
        <v/>
      </c>
    </row>
    <row r="141" spans="1:34" x14ac:dyDescent="0.25">
      <c r="A141">
        <v>3037</v>
      </c>
      <c r="B141" t="s">
        <v>314</v>
      </c>
      <c r="C141" t="s">
        <v>358</v>
      </c>
      <c r="D141" s="1">
        <v>30688</v>
      </c>
      <c r="E141" s="1">
        <v>40906</v>
      </c>
      <c r="F141" s="1"/>
      <c r="H141" t="s">
        <v>78</v>
      </c>
      <c r="I141">
        <v>41000</v>
      </c>
      <c r="J141" t="s">
        <v>79</v>
      </c>
      <c r="K141" t="s">
        <v>80</v>
      </c>
      <c r="L141" t="s">
        <v>129</v>
      </c>
      <c r="M141">
        <v>541019911</v>
      </c>
      <c r="N141" t="s">
        <v>43</v>
      </c>
      <c r="O141" t="s">
        <v>50</v>
      </c>
      <c r="P141">
        <v>5</v>
      </c>
      <c r="Q141">
        <v>4</v>
      </c>
      <c r="S141" t="s">
        <v>34</v>
      </c>
      <c r="T141">
        <v>35</v>
      </c>
      <c r="U141" t="s">
        <v>102</v>
      </c>
      <c r="V141" t="s">
        <v>36</v>
      </c>
      <c r="X141">
        <v>2042</v>
      </c>
      <c r="Y141">
        <v>12</v>
      </c>
      <c r="Z141">
        <v>249</v>
      </c>
      <c r="AA141">
        <f t="shared" si="32"/>
        <v>28</v>
      </c>
      <c r="AB141">
        <f t="shared" si="33"/>
        <v>0</v>
      </c>
      <c r="AC141">
        <f t="shared" si="34"/>
        <v>1</v>
      </c>
      <c r="AD141" t="str">
        <f t="shared" si="35"/>
        <v/>
      </c>
      <c r="AE141" t="str">
        <f t="shared" si="36"/>
        <v/>
      </c>
      <c r="AF141" t="str">
        <f t="shared" si="37"/>
        <v/>
      </c>
      <c r="AG141">
        <f t="shared" si="38"/>
        <v>4</v>
      </c>
      <c r="AH141">
        <f t="shared" si="39"/>
        <v>200</v>
      </c>
    </row>
    <row r="142" spans="1:34" x14ac:dyDescent="0.25">
      <c r="A142">
        <v>3041</v>
      </c>
      <c r="B142" t="s">
        <v>210</v>
      </c>
      <c r="C142" t="s">
        <v>359</v>
      </c>
      <c r="D142" s="1">
        <v>26978</v>
      </c>
      <c r="E142" s="1">
        <v>35373</v>
      </c>
      <c r="F142" s="1"/>
      <c r="H142" t="s">
        <v>78</v>
      </c>
      <c r="I142">
        <v>41000</v>
      </c>
      <c r="J142" t="s">
        <v>79</v>
      </c>
      <c r="K142" t="s">
        <v>80</v>
      </c>
      <c r="L142" t="s">
        <v>360</v>
      </c>
      <c r="M142">
        <v>722134511</v>
      </c>
      <c r="N142" t="s">
        <v>43</v>
      </c>
      <c r="O142" t="s">
        <v>50</v>
      </c>
      <c r="P142">
        <v>4</v>
      </c>
      <c r="Q142">
        <v>3</v>
      </c>
      <c r="S142" t="s">
        <v>34</v>
      </c>
      <c r="T142">
        <v>35</v>
      </c>
      <c r="U142" t="s">
        <v>67</v>
      </c>
      <c r="V142" t="s">
        <v>133</v>
      </c>
      <c r="X142">
        <v>3679</v>
      </c>
      <c r="Y142">
        <v>8</v>
      </c>
      <c r="AA142">
        <f t="shared" si="32"/>
        <v>38</v>
      </c>
      <c r="AB142">
        <f t="shared" si="33"/>
        <v>15</v>
      </c>
      <c r="AC142">
        <f t="shared" si="34"/>
        <v>1</v>
      </c>
      <c r="AD142" t="str">
        <f t="shared" si="35"/>
        <v/>
      </c>
      <c r="AE142" t="str">
        <f t="shared" si="36"/>
        <v/>
      </c>
      <c r="AF142">
        <f t="shared" si="37"/>
        <v>2</v>
      </c>
      <c r="AG142">
        <f t="shared" si="38"/>
        <v>8</v>
      </c>
      <c r="AH142" t="str">
        <f t="shared" si="39"/>
        <v/>
      </c>
    </row>
    <row r="143" spans="1:34" x14ac:dyDescent="0.25">
      <c r="A143">
        <v>3044</v>
      </c>
      <c r="B143" t="s">
        <v>361</v>
      </c>
      <c r="C143" t="s">
        <v>362</v>
      </c>
      <c r="D143" s="1">
        <v>32207</v>
      </c>
      <c r="E143" s="1">
        <v>39867</v>
      </c>
      <c r="H143" t="s">
        <v>78</v>
      </c>
      <c r="I143">
        <v>41000</v>
      </c>
      <c r="J143" t="s">
        <v>79</v>
      </c>
      <c r="K143" t="s">
        <v>80</v>
      </c>
      <c r="L143" t="s">
        <v>155</v>
      </c>
      <c r="M143">
        <v>251122211</v>
      </c>
      <c r="N143" t="s">
        <v>43</v>
      </c>
      <c r="O143" t="s">
        <v>50</v>
      </c>
      <c r="P143">
        <v>0</v>
      </c>
      <c r="Q143">
        <v>3</v>
      </c>
      <c r="S143" t="s">
        <v>34</v>
      </c>
      <c r="T143">
        <v>40</v>
      </c>
      <c r="U143" t="s">
        <v>156</v>
      </c>
      <c r="V143" t="s">
        <v>36</v>
      </c>
      <c r="X143">
        <v>2066.5</v>
      </c>
      <c r="Y143">
        <v>8</v>
      </c>
      <c r="AA143">
        <f t="shared" si="32"/>
        <v>24</v>
      </c>
      <c r="AB143">
        <f t="shared" si="33"/>
        <v>3</v>
      </c>
      <c r="AC143">
        <f t="shared" si="34"/>
        <v>1.1399999999999999</v>
      </c>
      <c r="AD143" t="str">
        <f t="shared" si="35"/>
        <v/>
      </c>
      <c r="AE143" t="str">
        <f t="shared" si="36"/>
        <v/>
      </c>
      <c r="AF143">
        <f t="shared" si="37"/>
        <v>1</v>
      </c>
      <c r="AG143">
        <f t="shared" si="38"/>
        <v>5</v>
      </c>
      <c r="AH143" t="str">
        <f t="shared" si="39"/>
        <v/>
      </c>
    </row>
    <row r="144" spans="1:34" x14ac:dyDescent="0.25">
      <c r="A144">
        <v>3052</v>
      </c>
      <c r="B144" t="s">
        <v>37</v>
      </c>
      <c r="C144" t="s">
        <v>363</v>
      </c>
      <c r="D144" s="1">
        <v>32532</v>
      </c>
      <c r="E144" s="1">
        <v>40983</v>
      </c>
      <c r="H144" t="s">
        <v>78</v>
      </c>
      <c r="I144">
        <v>41000</v>
      </c>
      <c r="J144" t="s">
        <v>79</v>
      </c>
      <c r="K144" t="s">
        <v>80</v>
      </c>
      <c r="L144" t="s">
        <v>276</v>
      </c>
      <c r="M144">
        <v>541012112</v>
      </c>
      <c r="N144" t="s">
        <v>43</v>
      </c>
      <c r="O144" t="s">
        <v>50</v>
      </c>
      <c r="P144">
        <v>2</v>
      </c>
      <c r="Q144">
        <v>5</v>
      </c>
      <c r="S144" t="s">
        <v>34</v>
      </c>
      <c r="T144">
        <v>21</v>
      </c>
      <c r="U144" t="s">
        <v>102</v>
      </c>
      <c r="V144" t="s">
        <v>36</v>
      </c>
      <c r="X144">
        <v>2042</v>
      </c>
      <c r="Y144">
        <v>9</v>
      </c>
      <c r="Z144">
        <v>200</v>
      </c>
      <c r="AA144">
        <f t="shared" si="32"/>
        <v>23</v>
      </c>
      <c r="AB144">
        <f t="shared" si="33"/>
        <v>0</v>
      </c>
      <c r="AC144">
        <f t="shared" si="34"/>
        <v>0.6</v>
      </c>
      <c r="AD144" t="str">
        <f t="shared" si="35"/>
        <v/>
      </c>
      <c r="AE144" t="str">
        <f t="shared" si="36"/>
        <v/>
      </c>
      <c r="AF144" t="str">
        <f t="shared" si="37"/>
        <v/>
      </c>
      <c r="AG144">
        <f t="shared" si="38"/>
        <v>5</v>
      </c>
      <c r="AH144" t="str">
        <f t="shared" si="39"/>
        <v/>
      </c>
    </row>
    <row r="145" spans="1:34" x14ac:dyDescent="0.25">
      <c r="A145">
        <v>3053</v>
      </c>
      <c r="B145" t="s">
        <v>270</v>
      </c>
      <c r="C145" t="s">
        <v>364</v>
      </c>
      <c r="D145" s="1">
        <v>31397</v>
      </c>
      <c r="E145" s="1">
        <v>38692</v>
      </c>
      <c r="F145" s="1"/>
      <c r="H145" t="s">
        <v>78</v>
      </c>
      <c r="I145">
        <v>41000</v>
      </c>
      <c r="J145" t="s">
        <v>79</v>
      </c>
      <c r="K145" t="s">
        <v>80</v>
      </c>
      <c r="L145" t="s">
        <v>31</v>
      </c>
      <c r="M145">
        <v>242323211</v>
      </c>
      <c r="N145" t="s">
        <v>32</v>
      </c>
      <c r="O145" t="s">
        <v>50</v>
      </c>
      <c r="P145">
        <v>2</v>
      </c>
      <c r="Q145">
        <v>3</v>
      </c>
      <c r="S145" t="s">
        <v>34</v>
      </c>
      <c r="T145">
        <v>35</v>
      </c>
      <c r="U145" t="s">
        <v>82</v>
      </c>
      <c r="V145" t="s">
        <v>36</v>
      </c>
      <c r="X145">
        <v>2413</v>
      </c>
      <c r="Y145">
        <v>8</v>
      </c>
      <c r="AA145">
        <f t="shared" si="32"/>
        <v>26</v>
      </c>
      <c r="AB145">
        <f t="shared" si="33"/>
        <v>6</v>
      </c>
      <c r="AC145">
        <f t="shared" si="34"/>
        <v>1</v>
      </c>
      <c r="AD145" t="str">
        <f t="shared" si="35"/>
        <v/>
      </c>
      <c r="AE145" t="str">
        <f t="shared" si="36"/>
        <v/>
      </c>
      <c r="AF145" t="str">
        <f t="shared" si="37"/>
        <v/>
      </c>
      <c r="AG145">
        <f t="shared" si="38"/>
        <v>9</v>
      </c>
      <c r="AH145" t="str">
        <f t="shared" si="39"/>
        <v/>
      </c>
    </row>
    <row r="146" spans="1:34" x14ac:dyDescent="0.25">
      <c r="A146">
        <v>3054</v>
      </c>
      <c r="B146" t="s">
        <v>69</v>
      </c>
      <c r="C146" t="s">
        <v>365</v>
      </c>
      <c r="D146" s="1">
        <v>27774</v>
      </c>
      <c r="E146" s="1">
        <v>40918</v>
      </c>
      <c r="F146" s="1"/>
      <c r="H146" t="s">
        <v>78</v>
      </c>
      <c r="I146">
        <v>41000</v>
      </c>
      <c r="J146" t="s">
        <v>79</v>
      </c>
      <c r="K146" t="s">
        <v>80</v>
      </c>
      <c r="L146" t="s">
        <v>366</v>
      </c>
      <c r="M146">
        <v>251323211</v>
      </c>
      <c r="N146" t="s">
        <v>43</v>
      </c>
      <c r="O146" t="s">
        <v>33</v>
      </c>
      <c r="P146">
        <v>0</v>
      </c>
      <c r="Q146">
        <v>1</v>
      </c>
      <c r="S146" t="s">
        <v>34</v>
      </c>
      <c r="T146">
        <v>35</v>
      </c>
      <c r="U146" t="s">
        <v>97</v>
      </c>
      <c r="V146" t="s">
        <v>36</v>
      </c>
      <c r="X146">
        <v>3213.5</v>
      </c>
      <c r="Y146">
        <v>8</v>
      </c>
      <c r="AA146">
        <f t="shared" si="32"/>
        <v>36</v>
      </c>
      <c r="AB146">
        <f t="shared" si="33"/>
        <v>0</v>
      </c>
      <c r="AC146">
        <f t="shared" si="34"/>
        <v>1</v>
      </c>
      <c r="AD146" t="str">
        <f t="shared" si="35"/>
        <v/>
      </c>
      <c r="AE146" t="str">
        <f t="shared" si="36"/>
        <v/>
      </c>
      <c r="AF146" t="str">
        <f t="shared" si="37"/>
        <v/>
      </c>
      <c r="AG146">
        <f t="shared" si="38"/>
        <v>1</v>
      </c>
      <c r="AH146">
        <f t="shared" si="39"/>
        <v>150</v>
      </c>
    </row>
    <row r="147" spans="1:34" x14ac:dyDescent="0.25">
      <c r="A147">
        <v>3055</v>
      </c>
      <c r="B147" t="s">
        <v>69</v>
      </c>
      <c r="C147" t="s">
        <v>367</v>
      </c>
      <c r="D147" s="1">
        <v>31112</v>
      </c>
      <c r="E147" s="1">
        <v>38412</v>
      </c>
      <c r="H147" t="s">
        <v>53</v>
      </c>
      <c r="I147">
        <v>55000</v>
      </c>
      <c r="J147" t="s">
        <v>54</v>
      </c>
      <c r="K147" t="s">
        <v>73</v>
      </c>
      <c r="L147" t="s">
        <v>31</v>
      </c>
      <c r="M147">
        <v>242322211</v>
      </c>
      <c r="N147" t="s">
        <v>43</v>
      </c>
      <c r="O147" t="s">
        <v>33</v>
      </c>
      <c r="P147">
        <v>0</v>
      </c>
      <c r="Q147">
        <v>1</v>
      </c>
      <c r="S147" t="s">
        <v>34</v>
      </c>
      <c r="T147">
        <v>40</v>
      </c>
      <c r="U147" t="s">
        <v>35</v>
      </c>
      <c r="V147" t="s">
        <v>36</v>
      </c>
      <c r="X147">
        <v>2608</v>
      </c>
      <c r="Y147">
        <v>9</v>
      </c>
      <c r="AA147">
        <f t="shared" si="32"/>
        <v>27</v>
      </c>
      <c r="AB147">
        <f t="shared" si="33"/>
        <v>7</v>
      </c>
      <c r="AC147">
        <f t="shared" si="34"/>
        <v>1.1399999999999999</v>
      </c>
      <c r="AD147" t="str">
        <f t="shared" si="35"/>
        <v/>
      </c>
      <c r="AE147" t="str">
        <f t="shared" si="36"/>
        <v/>
      </c>
      <c r="AF147" t="str">
        <f t="shared" si="37"/>
        <v/>
      </c>
      <c r="AG147">
        <f t="shared" si="38"/>
        <v>1</v>
      </c>
      <c r="AH147">
        <f t="shared" si="39"/>
        <v>100</v>
      </c>
    </row>
    <row r="148" spans="1:34" x14ac:dyDescent="0.25">
      <c r="A148">
        <v>3056</v>
      </c>
      <c r="B148" t="s">
        <v>37</v>
      </c>
      <c r="C148" t="s">
        <v>368</v>
      </c>
      <c r="D148" s="1">
        <v>31241</v>
      </c>
      <c r="E148" s="1">
        <v>40730</v>
      </c>
      <c r="F148" s="1">
        <v>41639</v>
      </c>
      <c r="H148" t="s">
        <v>78</v>
      </c>
      <c r="I148">
        <v>41000</v>
      </c>
      <c r="J148" t="s">
        <v>79</v>
      </c>
      <c r="K148" t="s">
        <v>80</v>
      </c>
      <c r="L148" t="s">
        <v>200</v>
      </c>
      <c r="M148">
        <v>242012213</v>
      </c>
      <c r="N148" t="s">
        <v>43</v>
      </c>
      <c r="O148" t="s">
        <v>33</v>
      </c>
      <c r="P148">
        <v>0</v>
      </c>
      <c r="Q148">
        <v>1</v>
      </c>
      <c r="S148" t="s">
        <v>34</v>
      </c>
      <c r="T148">
        <v>35</v>
      </c>
      <c r="U148" t="s">
        <v>156</v>
      </c>
      <c r="V148" t="s">
        <v>36</v>
      </c>
      <c r="X148">
        <v>2066.5</v>
      </c>
      <c r="Y148">
        <v>10</v>
      </c>
      <c r="Z148">
        <v>100</v>
      </c>
      <c r="AA148">
        <f t="shared" si="32"/>
        <v>27</v>
      </c>
      <c r="AB148">
        <f t="shared" si="33"/>
        <v>1</v>
      </c>
      <c r="AC148">
        <f t="shared" si="34"/>
        <v>1</v>
      </c>
      <c r="AD148" t="str">
        <f t="shared" si="35"/>
        <v/>
      </c>
      <c r="AE148" t="str">
        <f t="shared" si="36"/>
        <v/>
      </c>
      <c r="AF148" t="str">
        <f t="shared" si="37"/>
        <v/>
      </c>
      <c r="AG148">
        <f t="shared" si="38"/>
        <v>4</v>
      </c>
      <c r="AH148">
        <f t="shared" si="39"/>
        <v>100</v>
      </c>
    </row>
    <row r="149" spans="1:34" x14ac:dyDescent="0.25">
      <c r="A149">
        <v>3057</v>
      </c>
      <c r="B149" t="s">
        <v>195</v>
      </c>
      <c r="C149" t="s">
        <v>369</v>
      </c>
      <c r="D149" s="1">
        <v>29060</v>
      </c>
      <c r="E149" s="1">
        <v>37090</v>
      </c>
      <c r="H149" t="s">
        <v>78</v>
      </c>
      <c r="I149">
        <v>41000</v>
      </c>
      <c r="J149" t="s">
        <v>79</v>
      </c>
      <c r="K149" t="s">
        <v>80</v>
      </c>
      <c r="L149" t="s">
        <v>118</v>
      </c>
      <c r="M149">
        <v>263012111</v>
      </c>
      <c r="N149" t="s">
        <v>43</v>
      </c>
      <c r="O149" t="s">
        <v>50</v>
      </c>
      <c r="P149">
        <v>5</v>
      </c>
      <c r="Q149">
        <v>4</v>
      </c>
      <c r="S149" t="s">
        <v>34</v>
      </c>
      <c r="T149">
        <v>35</v>
      </c>
      <c r="U149" t="s">
        <v>105</v>
      </c>
      <c r="V149" t="s">
        <v>36</v>
      </c>
      <c r="X149">
        <v>2224</v>
      </c>
      <c r="Y149">
        <v>10</v>
      </c>
      <c r="AA149">
        <f t="shared" si="32"/>
        <v>33</v>
      </c>
      <c r="AB149">
        <f t="shared" si="33"/>
        <v>11</v>
      </c>
      <c r="AC149">
        <f t="shared" si="34"/>
        <v>1</v>
      </c>
      <c r="AD149" t="str">
        <f t="shared" si="35"/>
        <v/>
      </c>
      <c r="AE149" t="str">
        <f t="shared" si="36"/>
        <v/>
      </c>
      <c r="AF149">
        <f t="shared" si="37"/>
        <v>2</v>
      </c>
      <c r="AG149">
        <f t="shared" si="38"/>
        <v>9</v>
      </c>
      <c r="AH149">
        <f t="shared" si="39"/>
        <v>100</v>
      </c>
    </row>
    <row r="150" spans="1:34" x14ac:dyDescent="0.25">
      <c r="A150">
        <v>3062</v>
      </c>
      <c r="B150" t="s">
        <v>185</v>
      </c>
      <c r="C150" t="s">
        <v>370</v>
      </c>
      <c r="D150" s="1">
        <v>31942</v>
      </c>
      <c r="E150" s="1">
        <v>39240</v>
      </c>
      <c r="H150" t="s">
        <v>92</v>
      </c>
      <c r="I150">
        <v>44000</v>
      </c>
      <c r="J150" t="s">
        <v>93</v>
      </c>
      <c r="K150" t="s">
        <v>444</v>
      </c>
      <c r="L150" t="s">
        <v>247</v>
      </c>
      <c r="M150">
        <v>513122211</v>
      </c>
      <c r="N150" t="s">
        <v>43</v>
      </c>
      <c r="O150" t="s">
        <v>50</v>
      </c>
      <c r="P150">
        <v>0</v>
      </c>
      <c r="Q150">
        <v>5</v>
      </c>
      <c r="S150" t="s">
        <v>34</v>
      </c>
      <c r="T150">
        <v>35</v>
      </c>
      <c r="U150" t="s">
        <v>173</v>
      </c>
      <c r="V150" t="s">
        <v>36</v>
      </c>
      <c r="X150">
        <v>2294</v>
      </c>
      <c r="Y150">
        <v>11</v>
      </c>
      <c r="AA150">
        <f t="shared" si="32"/>
        <v>25</v>
      </c>
      <c r="AB150">
        <f t="shared" si="33"/>
        <v>5</v>
      </c>
      <c r="AC150">
        <f t="shared" si="34"/>
        <v>1</v>
      </c>
      <c r="AD150" t="str">
        <f t="shared" si="35"/>
        <v/>
      </c>
      <c r="AE150" t="str">
        <f t="shared" si="36"/>
        <v/>
      </c>
      <c r="AF150">
        <f t="shared" si="37"/>
        <v>1</v>
      </c>
      <c r="AG150">
        <f t="shared" si="38"/>
        <v>4</v>
      </c>
      <c r="AH150" t="str">
        <f t="shared" si="39"/>
        <v/>
      </c>
    </row>
    <row r="151" spans="1:34" x14ac:dyDescent="0.25">
      <c r="A151">
        <v>3063</v>
      </c>
      <c r="B151" t="s">
        <v>287</v>
      </c>
      <c r="C151" t="s">
        <v>370</v>
      </c>
      <c r="D151" s="1">
        <v>27818</v>
      </c>
      <c r="E151" s="1">
        <v>39498</v>
      </c>
      <c r="H151" t="s">
        <v>78</v>
      </c>
      <c r="I151">
        <v>41000</v>
      </c>
      <c r="J151" t="s">
        <v>79</v>
      </c>
      <c r="K151" t="s">
        <v>80</v>
      </c>
      <c r="L151" t="s">
        <v>118</v>
      </c>
      <c r="M151">
        <v>263012311</v>
      </c>
      <c r="N151" t="s">
        <v>43</v>
      </c>
      <c r="O151" t="s">
        <v>50</v>
      </c>
      <c r="P151">
        <v>5</v>
      </c>
      <c r="Q151">
        <v>3</v>
      </c>
      <c r="S151" t="s">
        <v>34</v>
      </c>
      <c r="T151">
        <v>35</v>
      </c>
      <c r="U151" t="s">
        <v>138</v>
      </c>
      <c r="V151" t="s">
        <v>36</v>
      </c>
      <c r="X151">
        <v>2123.5</v>
      </c>
      <c r="Y151">
        <v>10</v>
      </c>
      <c r="AA151">
        <f t="shared" si="32"/>
        <v>36</v>
      </c>
      <c r="AB151">
        <f t="shared" si="33"/>
        <v>4</v>
      </c>
      <c r="AC151">
        <f t="shared" si="34"/>
        <v>1</v>
      </c>
      <c r="AD151" t="str">
        <f t="shared" si="35"/>
        <v/>
      </c>
      <c r="AE151" t="str">
        <f t="shared" si="36"/>
        <v/>
      </c>
      <c r="AF151" t="str">
        <f t="shared" si="37"/>
        <v/>
      </c>
      <c r="AG151">
        <f t="shared" si="38"/>
        <v>9</v>
      </c>
      <c r="AH151" t="str">
        <f t="shared" si="39"/>
        <v/>
      </c>
    </row>
    <row r="152" spans="1:34" x14ac:dyDescent="0.25">
      <c r="A152">
        <v>3064</v>
      </c>
      <c r="B152" t="s">
        <v>55</v>
      </c>
      <c r="C152" t="s">
        <v>371</v>
      </c>
      <c r="D152" s="1">
        <v>33039</v>
      </c>
      <c r="E152" s="1">
        <v>41065</v>
      </c>
      <c r="F152" s="1">
        <v>42369</v>
      </c>
      <c r="H152" t="s">
        <v>78</v>
      </c>
      <c r="I152">
        <v>41000</v>
      </c>
      <c r="J152" t="s">
        <v>79</v>
      </c>
      <c r="K152" t="s">
        <v>80</v>
      </c>
      <c r="L152" t="s">
        <v>31</v>
      </c>
      <c r="M152">
        <v>242324213</v>
      </c>
      <c r="N152" t="s">
        <v>43</v>
      </c>
      <c r="O152" t="s">
        <v>33</v>
      </c>
      <c r="P152">
        <v>0</v>
      </c>
      <c r="Q152">
        <v>1</v>
      </c>
      <c r="S152" t="s">
        <v>34</v>
      </c>
      <c r="T152">
        <v>35</v>
      </c>
      <c r="U152" t="s">
        <v>82</v>
      </c>
      <c r="V152" t="s">
        <v>36</v>
      </c>
      <c r="X152">
        <v>2413</v>
      </c>
      <c r="Y152">
        <v>10</v>
      </c>
      <c r="AA152">
        <f t="shared" si="32"/>
        <v>22</v>
      </c>
      <c r="AB152">
        <f t="shared" si="33"/>
        <v>0</v>
      </c>
      <c r="AC152">
        <f t="shared" si="34"/>
        <v>1</v>
      </c>
      <c r="AD152" t="str">
        <f t="shared" si="35"/>
        <v/>
      </c>
      <c r="AE152" t="str">
        <f t="shared" si="36"/>
        <v/>
      </c>
      <c r="AF152" t="str">
        <f t="shared" si="37"/>
        <v/>
      </c>
      <c r="AG152">
        <f t="shared" si="38"/>
        <v>6</v>
      </c>
      <c r="AH152">
        <f t="shared" si="39"/>
        <v>100</v>
      </c>
    </row>
    <row r="153" spans="1:34" x14ac:dyDescent="0.25">
      <c r="A153">
        <v>3065</v>
      </c>
      <c r="B153" t="s">
        <v>218</v>
      </c>
      <c r="C153" t="s">
        <v>372</v>
      </c>
      <c r="D153" s="1">
        <v>30837</v>
      </c>
      <c r="E153" s="1">
        <v>40325</v>
      </c>
      <c r="F153" s="1"/>
      <c r="H153" t="s">
        <v>78</v>
      </c>
      <c r="I153">
        <v>41000</v>
      </c>
      <c r="J153" t="s">
        <v>79</v>
      </c>
      <c r="K153" t="s">
        <v>80</v>
      </c>
      <c r="L153" t="s">
        <v>293</v>
      </c>
      <c r="M153">
        <v>241013212</v>
      </c>
      <c r="N153" t="s">
        <v>43</v>
      </c>
      <c r="O153" t="s">
        <v>33</v>
      </c>
      <c r="P153">
        <v>0</v>
      </c>
      <c r="Q153">
        <v>1</v>
      </c>
      <c r="S153" t="s">
        <v>34</v>
      </c>
      <c r="T153">
        <v>25</v>
      </c>
      <c r="U153" t="s">
        <v>102</v>
      </c>
      <c r="V153" t="s">
        <v>36</v>
      </c>
      <c r="X153">
        <v>2042</v>
      </c>
      <c r="Y153">
        <v>8</v>
      </c>
      <c r="Z153">
        <v>168</v>
      </c>
      <c r="AA153">
        <f t="shared" si="32"/>
        <v>28</v>
      </c>
      <c r="AB153">
        <f t="shared" si="33"/>
        <v>2</v>
      </c>
      <c r="AC153">
        <f t="shared" si="34"/>
        <v>0.71</v>
      </c>
      <c r="AD153" t="str">
        <f t="shared" si="35"/>
        <v/>
      </c>
      <c r="AE153" t="str">
        <f t="shared" si="36"/>
        <v/>
      </c>
      <c r="AF153" t="str">
        <f t="shared" si="37"/>
        <v/>
      </c>
      <c r="AG153">
        <f t="shared" si="38"/>
        <v>7</v>
      </c>
      <c r="AH153" t="str">
        <f t="shared" si="39"/>
        <v/>
      </c>
    </row>
    <row r="154" spans="1:34" x14ac:dyDescent="0.25">
      <c r="A154">
        <v>3068</v>
      </c>
      <c r="B154" t="s">
        <v>373</v>
      </c>
      <c r="C154" t="s">
        <v>374</v>
      </c>
      <c r="D154" s="1">
        <v>30528</v>
      </c>
      <c r="E154" s="1">
        <v>40747</v>
      </c>
      <c r="H154" t="s">
        <v>78</v>
      </c>
      <c r="I154">
        <v>41000</v>
      </c>
      <c r="J154" t="s">
        <v>79</v>
      </c>
      <c r="K154" t="s">
        <v>80</v>
      </c>
      <c r="L154" t="s">
        <v>131</v>
      </c>
      <c r="M154">
        <v>273033211</v>
      </c>
      <c r="N154" t="s">
        <v>32</v>
      </c>
      <c r="O154" t="s">
        <v>50</v>
      </c>
      <c r="P154">
        <v>1</v>
      </c>
      <c r="Q154">
        <v>3</v>
      </c>
      <c r="S154" t="s">
        <v>34</v>
      </c>
      <c r="T154">
        <v>35</v>
      </c>
      <c r="U154" t="s">
        <v>97</v>
      </c>
      <c r="V154" t="s">
        <v>36</v>
      </c>
      <c r="X154">
        <v>3213.5</v>
      </c>
      <c r="Y154">
        <v>11</v>
      </c>
      <c r="AA154">
        <f t="shared" si="32"/>
        <v>29</v>
      </c>
      <c r="AB154">
        <f t="shared" si="33"/>
        <v>1</v>
      </c>
      <c r="AC154">
        <f t="shared" si="34"/>
        <v>1</v>
      </c>
      <c r="AD154" t="str">
        <f t="shared" si="35"/>
        <v/>
      </c>
      <c r="AE154" t="str">
        <f t="shared" si="36"/>
        <v/>
      </c>
      <c r="AF154">
        <f t="shared" si="37"/>
        <v>2</v>
      </c>
      <c r="AG154">
        <f t="shared" si="38"/>
        <v>1</v>
      </c>
      <c r="AH154">
        <f t="shared" si="39"/>
        <v>150</v>
      </c>
    </row>
    <row r="155" spans="1:34" x14ac:dyDescent="0.25">
      <c r="A155">
        <v>3071</v>
      </c>
      <c r="B155" t="s">
        <v>37</v>
      </c>
      <c r="C155" t="s">
        <v>375</v>
      </c>
      <c r="D155" s="1">
        <v>31912</v>
      </c>
      <c r="E155" s="1">
        <v>40307</v>
      </c>
      <c r="H155" t="s">
        <v>212</v>
      </c>
      <c r="I155">
        <v>26000</v>
      </c>
      <c r="J155" t="s">
        <v>213</v>
      </c>
      <c r="K155" t="s">
        <v>214</v>
      </c>
      <c r="L155" t="s">
        <v>247</v>
      </c>
      <c r="M155">
        <v>513123112</v>
      </c>
      <c r="N155" t="s">
        <v>43</v>
      </c>
      <c r="O155" t="s">
        <v>50</v>
      </c>
      <c r="P155">
        <v>5</v>
      </c>
      <c r="Q155">
        <v>5</v>
      </c>
      <c r="S155" t="s">
        <v>34</v>
      </c>
      <c r="T155">
        <v>21</v>
      </c>
      <c r="U155" t="s">
        <v>163</v>
      </c>
      <c r="V155" t="s">
        <v>36</v>
      </c>
      <c r="X155">
        <v>2866.5</v>
      </c>
      <c r="Y155">
        <v>11</v>
      </c>
      <c r="Z155">
        <v>127</v>
      </c>
      <c r="AA155">
        <f t="shared" si="32"/>
        <v>25</v>
      </c>
      <c r="AB155">
        <f t="shared" si="33"/>
        <v>2</v>
      </c>
      <c r="AC155">
        <f t="shared" si="34"/>
        <v>0.6</v>
      </c>
      <c r="AD155" t="str">
        <f t="shared" si="35"/>
        <v/>
      </c>
      <c r="AE155" t="str">
        <f t="shared" si="36"/>
        <v/>
      </c>
      <c r="AF155" t="str">
        <f t="shared" si="37"/>
        <v/>
      </c>
      <c r="AG155">
        <f t="shared" si="38"/>
        <v>5</v>
      </c>
      <c r="AH155" t="str">
        <f t="shared" si="39"/>
        <v/>
      </c>
    </row>
    <row r="156" spans="1:34" x14ac:dyDescent="0.25">
      <c r="A156">
        <v>3072</v>
      </c>
      <c r="B156" t="s">
        <v>37</v>
      </c>
      <c r="C156" t="s">
        <v>376</v>
      </c>
      <c r="D156" s="1">
        <v>28120</v>
      </c>
      <c r="E156" s="1">
        <v>37610</v>
      </c>
      <c r="F156" s="1"/>
      <c r="H156" t="s">
        <v>230</v>
      </c>
      <c r="I156">
        <v>46000</v>
      </c>
      <c r="J156" t="s">
        <v>231</v>
      </c>
      <c r="K156" t="s">
        <v>232</v>
      </c>
      <c r="L156" t="s">
        <v>307</v>
      </c>
      <c r="M156">
        <v>273022111</v>
      </c>
      <c r="N156" t="s">
        <v>43</v>
      </c>
      <c r="O156" t="s">
        <v>50</v>
      </c>
      <c r="P156">
        <v>5</v>
      </c>
      <c r="Q156">
        <v>5</v>
      </c>
      <c r="S156" t="s">
        <v>34</v>
      </c>
      <c r="T156">
        <v>35</v>
      </c>
      <c r="U156" t="s">
        <v>163</v>
      </c>
      <c r="V156" t="s">
        <v>36</v>
      </c>
      <c r="X156">
        <v>2866.5</v>
      </c>
      <c r="Y156">
        <v>11</v>
      </c>
      <c r="Z156">
        <v>113</v>
      </c>
      <c r="AA156">
        <f t="shared" si="32"/>
        <v>35</v>
      </c>
      <c r="AB156">
        <f t="shared" si="33"/>
        <v>9</v>
      </c>
      <c r="AC156">
        <f t="shared" si="34"/>
        <v>1</v>
      </c>
      <c r="AD156" t="str">
        <f t="shared" si="35"/>
        <v/>
      </c>
      <c r="AE156" t="str">
        <f t="shared" si="36"/>
        <v/>
      </c>
      <c r="AF156" t="str">
        <f t="shared" si="37"/>
        <v/>
      </c>
      <c r="AG156">
        <f t="shared" si="38"/>
        <v>10</v>
      </c>
      <c r="AH156" t="str">
        <f t="shared" si="39"/>
        <v/>
      </c>
    </row>
    <row r="157" spans="1:34" x14ac:dyDescent="0.25">
      <c r="A157">
        <v>3073</v>
      </c>
      <c r="B157" t="s">
        <v>55</v>
      </c>
      <c r="C157" t="s">
        <v>377</v>
      </c>
      <c r="D157" s="1">
        <v>32972</v>
      </c>
      <c r="E157" s="1">
        <v>40636</v>
      </c>
      <c r="H157" t="s">
        <v>230</v>
      </c>
      <c r="I157">
        <v>46000</v>
      </c>
      <c r="J157" t="s">
        <v>231</v>
      </c>
      <c r="K157" t="s">
        <v>232</v>
      </c>
      <c r="L157" t="s">
        <v>227</v>
      </c>
      <c r="M157">
        <v>433434211</v>
      </c>
      <c r="N157" t="s">
        <v>43</v>
      </c>
      <c r="O157" t="s">
        <v>50</v>
      </c>
      <c r="P157">
        <v>4</v>
      </c>
      <c r="Q157">
        <v>3</v>
      </c>
      <c r="S157" t="s">
        <v>34</v>
      </c>
      <c r="T157">
        <v>35</v>
      </c>
      <c r="U157" t="s">
        <v>132</v>
      </c>
      <c r="V157" t="s">
        <v>183</v>
      </c>
      <c r="W157" s="1">
        <v>41091</v>
      </c>
      <c r="X157">
        <v>3918.5</v>
      </c>
      <c r="Y157">
        <v>11</v>
      </c>
      <c r="Z157">
        <v>142</v>
      </c>
      <c r="AA157">
        <f t="shared" si="32"/>
        <v>22</v>
      </c>
      <c r="AB157">
        <f t="shared" si="33"/>
        <v>1</v>
      </c>
      <c r="AC157">
        <f t="shared" si="34"/>
        <v>1</v>
      </c>
      <c r="AD157" t="str">
        <f t="shared" si="35"/>
        <v/>
      </c>
      <c r="AE157" t="str">
        <f t="shared" si="36"/>
        <v/>
      </c>
      <c r="AF157">
        <f t="shared" si="37"/>
        <v>3</v>
      </c>
      <c r="AG157">
        <f t="shared" si="38"/>
        <v>6</v>
      </c>
      <c r="AH157" t="str">
        <f t="shared" si="39"/>
        <v/>
      </c>
    </row>
    <row r="158" spans="1:34" x14ac:dyDescent="0.25">
      <c r="A158">
        <v>3074</v>
      </c>
      <c r="B158" t="s">
        <v>202</v>
      </c>
      <c r="C158" t="s">
        <v>378</v>
      </c>
      <c r="D158" s="1">
        <v>24003</v>
      </c>
      <c r="E158" s="1">
        <v>35318</v>
      </c>
      <c r="H158" t="s">
        <v>39</v>
      </c>
      <c r="I158">
        <v>25000</v>
      </c>
      <c r="J158" t="s">
        <v>40</v>
      </c>
      <c r="K158" t="s">
        <v>41</v>
      </c>
      <c r="L158" t="s">
        <v>379</v>
      </c>
      <c r="M158">
        <v>722944511</v>
      </c>
      <c r="N158" t="s">
        <v>43</v>
      </c>
      <c r="O158" t="s">
        <v>50</v>
      </c>
      <c r="P158">
        <v>4</v>
      </c>
      <c r="Q158">
        <v>4</v>
      </c>
      <c r="S158" t="s">
        <v>75</v>
      </c>
      <c r="T158">
        <v>35</v>
      </c>
      <c r="X158">
        <v>5280.02</v>
      </c>
      <c r="AA158">
        <f t="shared" si="32"/>
        <v>46</v>
      </c>
      <c r="AB158">
        <f t="shared" si="33"/>
        <v>15</v>
      </c>
      <c r="AC158">
        <f t="shared" si="34"/>
        <v>0.88</v>
      </c>
      <c r="AD158" t="str">
        <f t="shared" si="35"/>
        <v/>
      </c>
      <c r="AE158" t="str">
        <f t="shared" si="36"/>
        <v/>
      </c>
      <c r="AF158">
        <f t="shared" si="37"/>
        <v>2</v>
      </c>
      <c r="AG158">
        <f t="shared" si="38"/>
        <v>2</v>
      </c>
      <c r="AH158" t="str">
        <f t="shared" si="39"/>
        <v/>
      </c>
    </row>
    <row r="159" spans="1:34" x14ac:dyDescent="0.25">
      <c r="A159">
        <v>3075</v>
      </c>
      <c r="B159" t="s">
        <v>243</v>
      </c>
      <c r="C159" t="s">
        <v>380</v>
      </c>
      <c r="D159" s="1">
        <v>29097</v>
      </c>
      <c r="E159" s="1">
        <v>36762</v>
      </c>
      <c r="F159" s="1"/>
      <c r="H159" t="s">
        <v>212</v>
      </c>
      <c r="I159">
        <v>26000</v>
      </c>
      <c r="J159" t="s">
        <v>213</v>
      </c>
      <c r="K159" t="s">
        <v>214</v>
      </c>
      <c r="L159" t="s">
        <v>241</v>
      </c>
      <c r="M159">
        <v>611133211</v>
      </c>
      <c r="N159" t="s">
        <v>43</v>
      </c>
      <c r="O159" t="s">
        <v>50</v>
      </c>
      <c r="P159">
        <v>2</v>
      </c>
      <c r="Q159">
        <v>5</v>
      </c>
      <c r="S159" t="s">
        <v>34</v>
      </c>
      <c r="T159">
        <v>35</v>
      </c>
      <c r="U159" t="s">
        <v>114</v>
      </c>
      <c r="V159" t="s">
        <v>234</v>
      </c>
      <c r="W159" s="1">
        <v>41122</v>
      </c>
      <c r="X159">
        <v>4467</v>
      </c>
      <c r="Y159">
        <v>8</v>
      </c>
      <c r="AA159">
        <f t="shared" si="32"/>
        <v>33</v>
      </c>
      <c r="AB159">
        <f t="shared" si="33"/>
        <v>12</v>
      </c>
      <c r="AC159">
        <f t="shared" si="34"/>
        <v>1</v>
      </c>
      <c r="AD159" t="str">
        <f t="shared" si="35"/>
        <v/>
      </c>
      <c r="AE159" t="str">
        <f t="shared" si="36"/>
        <v/>
      </c>
      <c r="AF159" t="str">
        <f t="shared" si="37"/>
        <v/>
      </c>
      <c r="AG159">
        <f t="shared" si="38"/>
        <v>9</v>
      </c>
      <c r="AH159">
        <f t="shared" si="39"/>
        <v>200</v>
      </c>
    </row>
    <row r="160" spans="1:34" x14ac:dyDescent="0.25">
      <c r="A160">
        <v>3076</v>
      </c>
      <c r="B160" t="s">
        <v>243</v>
      </c>
      <c r="C160" t="s">
        <v>381</v>
      </c>
      <c r="D160" s="1">
        <v>22803</v>
      </c>
      <c r="E160" s="1">
        <v>35463</v>
      </c>
      <c r="H160" t="s">
        <v>236</v>
      </c>
      <c r="I160">
        <v>43000</v>
      </c>
      <c r="J160" t="s">
        <v>237</v>
      </c>
      <c r="K160" t="s">
        <v>238</v>
      </c>
      <c r="L160" t="s">
        <v>42</v>
      </c>
      <c r="M160">
        <v>242122211</v>
      </c>
      <c r="N160" t="s">
        <v>43</v>
      </c>
      <c r="O160" t="s">
        <v>50</v>
      </c>
      <c r="P160">
        <v>2</v>
      </c>
      <c r="Q160">
        <v>5</v>
      </c>
      <c r="S160" t="s">
        <v>34</v>
      </c>
      <c r="T160">
        <v>35</v>
      </c>
      <c r="U160" t="s">
        <v>44</v>
      </c>
      <c r="V160" t="s">
        <v>36</v>
      </c>
      <c r="X160">
        <v>2167.5</v>
      </c>
      <c r="Y160">
        <v>10</v>
      </c>
      <c r="AA160">
        <f t="shared" si="32"/>
        <v>50</v>
      </c>
      <c r="AB160">
        <f t="shared" si="33"/>
        <v>15</v>
      </c>
      <c r="AC160">
        <f t="shared" si="34"/>
        <v>1</v>
      </c>
      <c r="AD160" t="str">
        <f t="shared" si="35"/>
        <v/>
      </c>
      <c r="AE160" t="str">
        <f t="shared" si="36"/>
        <v/>
      </c>
      <c r="AF160" t="str">
        <f t="shared" si="37"/>
        <v/>
      </c>
      <c r="AG160">
        <f t="shared" si="38"/>
        <v>4</v>
      </c>
      <c r="AH160" t="str">
        <f t="shared" si="39"/>
        <v/>
      </c>
    </row>
    <row r="161" spans="1:34" x14ac:dyDescent="0.25">
      <c r="A161">
        <v>3078</v>
      </c>
      <c r="B161" t="s">
        <v>218</v>
      </c>
      <c r="C161" t="s">
        <v>382</v>
      </c>
      <c r="D161" s="1">
        <v>31305</v>
      </c>
      <c r="E161" s="1">
        <v>40430</v>
      </c>
      <c r="H161" t="s">
        <v>212</v>
      </c>
      <c r="I161">
        <v>26000</v>
      </c>
      <c r="J161" t="s">
        <v>213</v>
      </c>
      <c r="K161" t="s">
        <v>214</v>
      </c>
      <c r="L161" t="s">
        <v>118</v>
      </c>
      <c r="M161">
        <v>263012111</v>
      </c>
      <c r="N161" t="s">
        <v>43</v>
      </c>
      <c r="O161" t="s">
        <v>33</v>
      </c>
      <c r="P161">
        <v>0</v>
      </c>
      <c r="Q161">
        <v>1</v>
      </c>
      <c r="S161" t="s">
        <v>34</v>
      </c>
      <c r="T161">
        <v>35</v>
      </c>
      <c r="U161" t="s">
        <v>138</v>
      </c>
      <c r="V161" t="s">
        <v>36</v>
      </c>
      <c r="X161">
        <v>2123.5</v>
      </c>
      <c r="Y161">
        <v>11</v>
      </c>
      <c r="Z161">
        <v>278</v>
      </c>
      <c r="AA161">
        <f t="shared" si="32"/>
        <v>26</v>
      </c>
      <c r="AB161">
        <f t="shared" si="33"/>
        <v>1</v>
      </c>
      <c r="AC161">
        <f t="shared" si="34"/>
        <v>1</v>
      </c>
      <c r="AD161" t="str">
        <f t="shared" si="35"/>
        <v/>
      </c>
      <c r="AE161" t="str">
        <f t="shared" si="36"/>
        <v/>
      </c>
      <c r="AF161" t="str">
        <f t="shared" si="37"/>
        <v/>
      </c>
      <c r="AG161">
        <f t="shared" si="38"/>
        <v>2</v>
      </c>
      <c r="AH161" t="str">
        <f t="shared" si="39"/>
        <v/>
      </c>
    </row>
    <row r="162" spans="1:34" x14ac:dyDescent="0.25">
      <c r="A162">
        <v>3079</v>
      </c>
      <c r="B162" t="s">
        <v>69</v>
      </c>
      <c r="C162" t="s">
        <v>382</v>
      </c>
      <c r="D162" s="1">
        <v>32842</v>
      </c>
      <c r="E162" s="1">
        <v>40868</v>
      </c>
      <c r="F162" s="1">
        <v>41156</v>
      </c>
      <c r="H162" t="s">
        <v>212</v>
      </c>
      <c r="I162">
        <v>26000</v>
      </c>
      <c r="J162" t="s">
        <v>213</v>
      </c>
      <c r="K162" t="s">
        <v>214</v>
      </c>
      <c r="L162" t="s">
        <v>307</v>
      </c>
      <c r="M162">
        <v>273022213</v>
      </c>
      <c r="N162" t="s">
        <v>43</v>
      </c>
      <c r="O162" t="s">
        <v>50</v>
      </c>
      <c r="P162">
        <v>4</v>
      </c>
      <c r="Q162">
        <v>5</v>
      </c>
      <c r="S162" t="s">
        <v>34</v>
      </c>
      <c r="T162">
        <v>35</v>
      </c>
      <c r="U162" t="s">
        <v>163</v>
      </c>
      <c r="V162" t="s">
        <v>36</v>
      </c>
      <c r="X162">
        <v>2866.5</v>
      </c>
      <c r="Y162">
        <v>9</v>
      </c>
      <c r="AA162">
        <f t="shared" si="32"/>
        <v>22</v>
      </c>
      <c r="AB162">
        <f t="shared" si="33"/>
        <v>0</v>
      </c>
      <c r="AC162">
        <f t="shared" si="34"/>
        <v>1</v>
      </c>
      <c r="AD162">
        <f t="shared" si="35"/>
        <v>2</v>
      </c>
      <c r="AE162" t="str">
        <f t="shared" si="36"/>
        <v/>
      </c>
      <c r="AF162" t="str">
        <f t="shared" si="37"/>
        <v/>
      </c>
      <c r="AG162">
        <f t="shared" si="38"/>
        <v>1</v>
      </c>
      <c r="AH162">
        <f t="shared" si="39"/>
        <v>100</v>
      </c>
    </row>
    <row r="163" spans="1:34" x14ac:dyDescent="0.25">
      <c r="A163">
        <v>3083</v>
      </c>
      <c r="B163" t="s">
        <v>69</v>
      </c>
      <c r="C163" t="s">
        <v>383</v>
      </c>
      <c r="D163" s="1">
        <v>32598</v>
      </c>
      <c r="E163" s="1">
        <v>39528</v>
      </c>
      <c r="H163" t="s">
        <v>212</v>
      </c>
      <c r="I163">
        <v>26000</v>
      </c>
      <c r="J163" t="s">
        <v>213</v>
      </c>
      <c r="K163" t="s">
        <v>214</v>
      </c>
      <c r="L163" t="s">
        <v>241</v>
      </c>
      <c r="M163">
        <v>611134211</v>
      </c>
      <c r="N163" t="s">
        <v>43</v>
      </c>
      <c r="O163" t="s">
        <v>50</v>
      </c>
      <c r="P163">
        <v>0</v>
      </c>
      <c r="Q163">
        <v>4</v>
      </c>
      <c r="S163" t="s">
        <v>34</v>
      </c>
      <c r="T163">
        <v>35</v>
      </c>
      <c r="U163" t="s">
        <v>67</v>
      </c>
      <c r="V163" t="s">
        <v>133</v>
      </c>
      <c r="X163">
        <v>3679</v>
      </c>
      <c r="Y163">
        <v>12</v>
      </c>
      <c r="AA163">
        <f t="shared" si="32"/>
        <v>23</v>
      </c>
      <c r="AB163">
        <f t="shared" si="33"/>
        <v>4</v>
      </c>
      <c r="AC163">
        <f t="shared" si="34"/>
        <v>1</v>
      </c>
      <c r="AD163" t="str">
        <f t="shared" si="35"/>
        <v/>
      </c>
      <c r="AE163" t="str">
        <f t="shared" si="36"/>
        <v/>
      </c>
      <c r="AF163" t="str">
        <f t="shared" si="37"/>
        <v/>
      </c>
      <c r="AG163">
        <f t="shared" si="38"/>
        <v>6</v>
      </c>
      <c r="AH163" t="str">
        <f t="shared" si="39"/>
        <v/>
      </c>
    </row>
    <row r="164" spans="1:34" x14ac:dyDescent="0.25">
      <c r="A164">
        <v>3084</v>
      </c>
      <c r="B164" t="s">
        <v>119</v>
      </c>
      <c r="C164" t="s">
        <v>384</v>
      </c>
      <c r="D164" s="1">
        <v>32917</v>
      </c>
      <c r="E164" s="1">
        <v>40948</v>
      </c>
      <c r="H164" t="s">
        <v>78</v>
      </c>
      <c r="I164">
        <v>41000</v>
      </c>
      <c r="J164" t="s">
        <v>79</v>
      </c>
      <c r="K164" t="s">
        <v>80</v>
      </c>
      <c r="L164" t="s">
        <v>255</v>
      </c>
      <c r="M164">
        <v>273134511</v>
      </c>
      <c r="N164" t="s">
        <v>43</v>
      </c>
      <c r="O164" t="s">
        <v>33</v>
      </c>
      <c r="P164">
        <v>0</v>
      </c>
      <c r="Q164">
        <v>1</v>
      </c>
      <c r="S164" t="s">
        <v>34</v>
      </c>
      <c r="T164">
        <v>35</v>
      </c>
      <c r="U164" t="s">
        <v>97</v>
      </c>
      <c r="V164" t="s">
        <v>36</v>
      </c>
      <c r="X164">
        <v>3213.5</v>
      </c>
      <c r="Y164">
        <v>10</v>
      </c>
      <c r="AA164">
        <f t="shared" ref="AA164:AA198" si="40">DATEDIF(Geburtstag,Stichtag,"Y")</f>
        <v>22</v>
      </c>
      <c r="AB164">
        <f t="shared" ref="AB164:AB198" si="41">DATEDIF(Beschäftigungsbeginn,Stichtag,"Y")</f>
        <v>0</v>
      </c>
      <c r="AC164">
        <f t="shared" ref="AC164:AC198" si="42">ROUND(IRWAZ/IF(Tariftyp="AT",bWAZ_AT,bWAZ_Tarif),2)</f>
        <v>1</v>
      </c>
      <c r="AD164" t="str">
        <f t="shared" ref="AD164:AD198" si="43">IF(VLOOKUP(PrsNr,Kranktage,4,FALSE)=0,"",VLOOKUP(PrsNr,Kranktage,4,FALSE))</f>
        <v/>
      </c>
      <c r="AE164" t="str">
        <f t="shared" ref="AE164:AE198" si="44">IF(VLOOKUP(PrsNr,Kranktage,5,FALSE)=0,"",VLOOKUP(PrsNr,Kranktage,5,FALSE))</f>
        <v/>
      </c>
      <c r="AF164">
        <f t="shared" ref="AF164:AF198" si="45">IF(VLOOKUP(PrsNr,Schulung,4,FALSE)=0,"",VLOOKUP(PrsNr,Schulung,4,FALSE))</f>
        <v>2</v>
      </c>
      <c r="AG164" t="str">
        <f t="shared" ref="AG164:AG198" si="46">IF(VLOOKUP(PrsNr,Resturlaub,4,FALSE)=0,"",VLOOKUP(PrsNr,Resturlaub,4,FALSE))</f>
        <v/>
      </c>
      <c r="AH164">
        <f t="shared" ref="AH164:AH198" si="47">IF(VLOOKUP(PrsNr,betriebAV,4,FALSE)=0,"",VLOOKUP(PrsNr,betriebAV,4,FALSE))</f>
        <v>100</v>
      </c>
    </row>
    <row r="165" spans="1:34" x14ac:dyDescent="0.25">
      <c r="A165">
        <v>3085</v>
      </c>
      <c r="B165" t="s">
        <v>352</v>
      </c>
      <c r="C165" t="s">
        <v>385</v>
      </c>
      <c r="D165" s="1">
        <v>27810</v>
      </c>
      <c r="E165" s="1">
        <v>40954</v>
      </c>
      <c r="F165" s="1">
        <v>42369</v>
      </c>
      <c r="H165" t="s">
        <v>78</v>
      </c>
      <c r="I165">
        <v>41000</v>
      </c>
      <c r="J165" t="s">
        <v>79</v>
      </c>
      <c r="K165" t="s">
        <v>80</v>
      </c>
      <c r="L165" t="s">
        <v>144</v>
      </c>
      <c r="M165">
        <v>513113213</v>
      </c>
      <c r="N165" t="s">
        <v>32</v>
      </c>
      <c r="O165" t="s">
        <v>50</v>
      </c>
      <c r="P165">
        <v>3</v>
      </c>
      <c r="Q165">
        <v>5</v>
      </c>
      <c r="S165" t="s">
        <v>34</v>
      </c>
      <c r="T165">
        <v>35</v>
      </c>
      <c r="U165" t="s">
        <v>105</v>
      </c>
      <c r="V165" t="s">
        <v>36</v>
      </c>
      <c r="X165">
        <v>2224</v>
      </c>
      <c r="Y165">
        <v>11</v>
      </c>
      <c r="AA165">
        <f t="shared" si="40"/>
        <v>36</v>
      </c>
      <c r="AB165">
        <f t="shared" si="41"/>
        <v>0</v>
      </c>
      <c r="AC165">
        <f t="shared" si="42"/>
        <v>1</v>
      </c>
      <c r="AD165" t="str">
        <f t="shared" si="43"/>
        <v/>
      </c>
      <c r="AE165" t="str">
        <f t="shared" si="44"/>
        <v/>
      </c>
      <c r="AF165">
        <f t="shared" si="45"/>
        <v>3</v>
      </c>
      <c r="AG165">
        <f t="shared" si="46"/>
        <v>6</v>
      </c>
      <c r="AH165" t="str">
        <f t="shared" si="47"/>
        <v/>
      </c>
    </row>
    <row r="166" spans="1:34" x14ac:dyDescent="0.25">
      <c r="A166">
        <v>3087</v>
      </c>
      <c r="B166" t="s">
        <v>210</v>
      </c>
      <c r="C166" t="s">
        <v>385</v>
      </c>
      <c r="D166" s="1">
        <v>31064</v>
      </c>
      <c r="E166" s="1">
        <v>40917</v>
      </c>
      <c r="H166" t="s">
        <v>57</v>
      </c>
      <c r="I166">
        <v>22030</v>
      </c>
      <c r="J166" t="s">
        <v>261</v>
      </c>
      <c r="K166" t="s">
        <v>59</v>
      </c>
      <c r="L166" t="s">
        <v>96</v>
      </c>
      <c r="M166">
        <v>242333311</v>
      </c>
      <c r="N166" t="s">
        <v>43</v>
      </c>
      <c r="O166" t="s">
        <v>33</v>
      </c>
      <c r="P166">
        <v>0</v>
      </c>
      <c r="Q166">
        <v>1</v>
      </c>
      <c r="S166" t="s">
        <v>34</v>
      </c>
      <c r="T166">
        <v>35</v>
      </c>
      <c r="U166" t="s">
        <v>97</v>
      </c>
      <c r="V166" t="s">
        <v>36</v>
      </c>
      <c r="X166">
        <v>3213.5</v>
      </c>
      <c r="Y166">
        <v>11</v>
      </c>
      <c r="AA166">
        <f t="shared" si="40"/>
        <v>27</v>
      </c>
      <c r="AB166">
        <f t="shared" si="41"/>
        <v>0</v>
      </c>
      <c r="AC166">
        <f t="shared" si="42"/>
        <v>1</v>
      </c>
      <c r="AD166" t="str">
        <f t="shared" si="43"/>
        <v/>
      </c>
      <c r="AE166" t="str">
        <f t="shared" si="44"/>
        <v/>
      </c>
      <c r="AF166" t="str">
        <f t="shared" si="45"/>
        <v/>
      </c>
      <c r="AG166">
        <f t="shared" si="46"/>
        <v>6</v>
      </c>
      <c r="AH166" t="str">
        <f t="shared" si="47"/>
        <v/>
      </c>
    </row>
    <row r="167" spans="1:34" x14ac:dyDescent="0.25">
      <c r="A167">
        <v>3090</v>
      </c>
      <c r="B167" t="s">
        <v>37</v>
      </c>
      <c r="C167" t="s">
        <v>386</v>
      </c>
      <c r="D167" s="1">
        <v>30974</v>
      </c>
      <c r="E167" s="1">
        <v>39369</v>
      </c>
      <c r="H167" t="s">
        <v>230</v>
      </c>
      <c r="I167">
        <v>46000</v>
      </c>
      <c r="J167" t="s">
        <v>231</v>
      </c>
      <c r="K167" t="s">
        <v>232</v>
      </c>
      <c r="L167" t="s">
        <v>241</v>
      </c>
      <c r="M167">
        <v>611133311</v>
      </c>
      <c r="N167" t="s">
        <v>43</v>
      </c>
      <c r="O167" t="s">
        <v>33</v>
      </c>
      <c r="P167">
        <v>0</v>
      </c>
      <c r="Q167">
        <v>1</v>
      </c>
      <c r="S167" t="s">
        <v>34</v>
      </c>
      <c r="T167">
        <v>35</v>
      </c>
      <c r="U167" t="s">
        <v>97</v>
      </c>
      <c r="V167" t="s">
        <v>36</v>
      </c>
      <c r="X167">
        <v>3213.5</v>
      </c>
      <c r="Y167">
        <v>9</v>
      </c>
      <c r="Z167">
        <v>100</v>
      </c>
      <c r="AA167">
        <f t="shared" si="40"/>
        <v>27</v>
      </c>
      <c r="AB167">
        <f t="shared" si="41"/>
        <v>4</v>
      </c>
      <c r="AC167">
        <f t="shared" si="42"/>
        <v>1</v>
      </c>
      <c r="AD167" t="str">
        <f t="shared" si="43"/>
        <v/>
      </c>
      <c r="AE167" t="str">
        <f t="shared" si="44"/>
        <v/>
      </c>
      <c r="AF167" t="str">
        <f t="shared" si="45"/>
        <v/>
      </c>
      <c r="AG167">
        <f t="shared" si="46"/>
        <v>8</v>
      </c>
      <c r="AH167">
        <f t="shared" si="47"/>
        <v>100</v>
      </c>
    </row>
    <row r="168" spans="1:34" x14ac:dyDescent="0.25">
      <c r="A168">
        <v>3092</v>
      </c>
      <c r="B168" t="s">
        <v>387</v>
      </c>
      <c r="C168" t="s">
        <v>388</v>
      </c>
      <c r="D168" s="1">
        <v>32453</v>
      </c>
      <c r="E168" s="1">
        <v>40115</v>
      </c>
      <c r="F168" s="1"/>
      <c r="H168" t="s">
        <v>212</v>
      </c>
      <c r="I168">
        <v>26000</v>
      </c>
      <c r="J168" t="s">
        <v>213</v>
      </c>
      <c r="K168" t="s">
        <v>214</v>
      </c>
      <c r="L168" t="s">
        <v>239</v>
      </c>
      <c r="M168">
        <v>273144511</v>
      </c>
      <c r="N168" t="s">
        <v>32</v>
      </c>
      <c r="O168" t="s">
        <v>50</v>
      </c>
      <c r="P168">
        <v>5</v>
      </c>
      <c r="Q168">
        <v>4</v>
      </c>
      <c r="S168" t="s">
        <v>34</v>
      </c>
      <c r="T168">
        <v>35</v>
      </c>
      <c r="U168" t="s">
        <v>132</v>
      </c>
      <c r="V168" t="s">
        <v>228</v>
      </c>
      <c r="X168">
        <v>3701</v>
      </c>
      <c r="Y168">
        <v>11</v>
      </c>
      <c r="AA168">
        <f t="shared" si="40"/>
        <v>23</v>
      </c>
      <c r="AB168">
        <f t="shared" si="41"/>
        <v>2</v>
      </c>
      <c r="AC168">
        <f t="shared" si="42"/>
        <v>1</v>
      </c>
      <c r="AD168" t="str">
        <f t="shared" si="43"/>
        <v/>
      </c>
      <c r="AE168" t="str">
        <f t="shared" si="44"/>
        <v/>
      </c>
      <c r="AF168">
        <f t="shared" si="45"/>
        <v>1</v>
      </c>
      <c r="AG168">
        <f t="shared" si="46"/>
        <v>10</v>
      </c>
      <c r="AH168" t="str">
        <f t="shared" si="47"/>
        <v/>
      </c>
    </row>
    <row r="169" spans="1:34" x14ac:dyDescent="0.25">
      <c r="A169">
        <v>3093</v>
      </c>
      <c r="B169" t="s">
        <v>37</v>
      </c>
      <c r="C169" t="s">
        <v>388</v>
      </c>
      <c r="D169" s="1">
        <v>30622</v>
      </c>
      <c r="E169" s="1">
        <v>40112</v>
      </c>
      <c r="F169" s="1">
        <v>41517</v>
      </c>
      <c r="H169" t="s">
        <v>39</v>
      </c>
      <c r="I169">
        <v>25000</v>
      </c>
      <c r="J169" t="s">
        <v>40</v>
      </c>
      <c r="K169" t="s">
        <v>41</v>
      </c>
      <c r="L169" t="s">
        <v>220</v>
      </c>
      <c r="M169">
        <v>251034513</v>
      </c>
      <c r="N169" t="s">
        <v>43</v>
      </c>
      <c r="O169" t="s">
        <v>50</v>
      </c>
      <c r="P169">
        <v>2</v>
      </c>
      <c r="Q169">
        <v>5</v>
      </c>
      <c r="S169" t="s">
        <v>34</v>
      </c>
      <c r="T169">
        <v>35</v>
      </c>
      <c r="U169" t="s">
        <v>67</v>
      </c>
      <c r="V169" t="s">
        <v>133</v>
      </c>
      <c r="X169">
        <v>3679</v>
      </c>
      <c r="Y169">
        <v>9</v>
      </c>
      <c r="Z169">
        <v>88</v>
      </c>
      <c r="AA169">
        <f t="shared" si="40"/>
        <v>28</v>
      </c>
      <c r="AB169">
        <f t="shared" si="41"/>
        <v>2</v>
      </c>
      <c r="AC169">
        <f t="shared" si="42"/>
        <v>1</v>
      </c>
      <c r="AD169">
        <f t="shared" si="43"/>
        <v>2</v>
      </c>
      <c r="AE169" t="str">
        <f t="shared" si="44"/>
        <v/>
      </c>
      <c r="AF169" t="str">
        <f t="shared" si="45"/>
        <v/>
      </c>
      <c r="AG169">
        <f t="shared" si="46"/>
        <v>3</v>
      </c>
      <c r="AH169" t="str">
        <f t="shared" si="47"/>
        <v/>
      </c>
    </row>
    <row r="170" spans="1:34" x14ac:dyDescent="0.25">
      <c r="A170">
        <v>3095</v>
      </c>
      <c r="B170" t="s">
        <v>185</v>
      </c>
      <c r="C170" t="s">
        <v>389</v>
      </c>
      <c r="D170" s="1">
        <v>29026</v>
      </c>
      <c r="E170" s="1">
        <v>41061</v>
      </c>
      <c r="H170" t="s">
        <v>57</v>
      </c>
      <c r="I170">
        <v>22030</v>
      </c>
      <c r="J170" t="s">
        <v>261</v>
      </c>
      <c r="K170" t="s">
        <v>59</v>
      </c>
      <c r="L170" t="s">
        <v>131</v>
      </c>
      <c r="M170">
        <v>273034511</v>
      </c>
      <c r="N170" t="s">
        <v>43</v>
      </c>
      <c r="O170" t="s">
        <v>50</v>
      </c>
      <c r="P170">
        <v>5</v>
      </c>
      <c r="Q170">
        <v>4</v>
      </c>
      <c r="S170" t="s">
        <v>34</v>
      </c>
      <c r="T170">
        <v>35</v>
      </c>
      <c r="U170" t="s">
        <v>67</v>
      </c>
      <c r="V170" t="s">
        <v>133</v>
      </c>
      <c r="W170" s="1"/>
      <c r="X170">
        <v>3679</v>
      </c>
      <c r="Y170">
        <v>8</v>
      </c>
      <c r="AA170">
        <f t="shared" si="40"/>
        <v>33</v>
      </c>
      <c r="AB170">
        <f t="shared" si="41"/>
        <v>0</v>
      </c>
      <c r="AC170">
        <f t="shared" si="42"/>
        <v>1</v>
      </c>
      <c r="AD170" t="str">
        <f t="shared" si="43"/>
        <v/>
      </c>
      <c r="AE170" t="str">
        <f t="shared" si="44"/>
        <v/>
      </c>
      <c r="AF170">
        <f t="shared" si="45"/>
        <v>3</v>
      </c>
      <c r="AG170">
        <f t="shared" si="46"/>
        <v>9</v>
      </c>
      <c r="AH170">
        <f t="shared" si="47"/>
        <v>100</v>
      </c>
    </row>
    <row r="171" spans="1:34" x14ac:dyDescent="0.25">
      <c r="A171">
        <v>3096</v>
      </c>
      <c r="B171" t="s">
        <v>185</v>
      </c>
      <c r="C171" t="s">
        <v>390</v>
      </c>
      <c r="D171" s="1">
        <v>33292</v>
      </c>
      <c r="E171" s="1">
        <v>40954</v>
      </c>
      <c r="F171" s="1">
        <v>41639</v>
      </c>
      <c r="H171" t="s">
        <v>57</v>
      </c>
      <c r="I171">
        <v>22030</v>
      </c>
      <c r="J171" t="s">
        <v>261</v>
      </c>
      <c r="K171" t="s">
        <v>59</v>
      </c>
      <c r="L171" t="s">
        <v>255</v>
      </c>
      <c r="M171">
        <v>273134313</v>
      </c>
      <c r="N171" t="s">
        <v>43</v>
      </c>
      <c r="O171" t="s">
        <v>50</v>
      </c>
      <c r="P171">
        <v>3</v>
      </c>
      <c r="Q171">
        <v>4</v>
      </c>
      <c r="S171" t="s">
        <v>34</v>
      </c>
      <c r="T171">
        <v>35</v>
      </c>
      <c r="U171" t="s">
        <v>97</v>
      </c>
      <c r="V171" t="s">
        <v>36</v>
      </c>
      <c r="W171" s="1"/>
      <c r="X171">
        <v>3213.5</v>
      </c>
      <c r="Y171">
        <v>8</v>
      </c>
      <c r="AA171">
        <f t="shared" si="40"/>
        <v>21</v>
      </c>
      <c r="AB171">
        <f t="shared" si="41"/>
        <v>0</v>
      </c>
      <c r="AC171">
        <f t="shared" si="42"/>
        <v>1</v>
      </c>
      <c r="AD171" t="str">
        <f t="shared" si="43"/>
        <v/>
      </c>
      <c r="AE171" t="str">
        <f t="shared" si="44"/>
        <v/>
      </c>
      <c r="AF171" t="str">
        <f t="shared" si="45"/>
        <v/>
      </c>
      <c r="AG171">
        <f t="shared" si="46"/>
        <v>5</v>
      </c>
      <c r="AH171" t="str">
        <f t="shared" si="47"/>
        <v/>
      </c>
    </row>
    <row r="172" spans="1:34" x14ac:dyDescent="0.25">
      <c r="A172">
        <v>3099</v>
      </c>
      <c r="B172" t="s">
        <v>391</v>
      </c>
      <c r="C172" t="s">
        <v>390</v>
      </c>
      <c r="D172" s="1">
        <v>29305</v>
      </c>
      <c r="E172" s="1">
        <v>39160</v>
      </c>
      <c r="H172" t="s">
        <v>78</v>
      </c>
      <c r="I172">
        <v>41000</v>
      </c>
      <c r="J172" t="s">
        <v>79</v>
      </c>
      <c r="K172" t="s">
        <v>80</v>
      </c>
      <c r="L172" t="s">
        <v>74</v>
      </c>
      <c r="M172">
        <v>272244511</v>
      </c>
      <c r="N172" t="s">
        <v>43</v>
      </c>
      <c r="O172" t="s">
        <v>33</v>
      </c>
      <c r="P172">
        <v>0</v>
      </c>
      <c r="Q172">
        <v>1</v>
      </c>
      <c r="S172" t="s">
        <v>34</v>
      </c>
      <c r="T172">
        <v>35</v>
      </c>
      <c r="U172" t="s">
        <v>132</v>
      </c>
      <c r="V172" t="s">
        <v>183</v>
      </c>
      <c r="W172" s="1">
        <v>41021</v>
      </c>
      <c r="X172">
        <v>3918.5</v>
      </c>
      <c r="Y172">
        <v>11</v>
      </c>
      <c r="AA172">
        <f t="shared" si="40"/>
        <v>32</v>
      </c>
      <c r="AB172">
        <f t="shared" si="41"/>
        <v>5</v>
      </c>
      <c r="AC172">
        <f t="shared" si="42"/>
        <v>1</v>
      </c>
      <c r="AD172" t="str">
        <f t="shared" si="43"/>
        <v/>
      </c>
      <c r="AE172" t="str">
        <f t="shared" si="44"/>
        <v/>
      </c>
      <c r="AF172">
        <f t="shared" si="45"/>
        <v>1</v>
      </c>
      <c r="AG172">
        <f t="shared" si="46"/>
        <v>10</v>
      </c>
      <c r="AH172" t="str">
        <f t="shared" si="47"/>
        <v/>
      </c>
    </row>
    <row r="173" spans="1:34" x14ac:dyDescent="0.25">
      <c r="A173">
        <v>3100</v>
      </c>
      <c r="B173" t="s">
        <v>37</v>
      </c>
      <c r="C173" t="s">
        <v>392</v>
      </c>
      <c r="D173" s="1">
        <v>30411</v>
      </c>
      <c r="E173" s="1">
        <v>38441</v>
      </c>
      <c r="H173" t="s">
        <v>78</v>
      </c>
      <c r="I173">
        <v>41000</v>
      </c>
      <c r="J173" t="s">
        <v>79</v>
      </c>
      <c r="K173" t="s">
        <v>80</v>
      </c>
      <c r="L173" t="s">
        <v>322</v>
      </c>
      <c r="M173">
        <v>244122211</v>
      </c>
      <c r="N173" t="s">
        <v>43</v>
      </c>
      <c r="O173" t="s">
        <v>50</v>
      </c>
      <c r="P173">
        <v>1</v>
      </c>
      <c r="Q173">
        <v>3</v>
      </c>
      <c r="S173" t="s">
        <v>34</v>
      </c>
      <c r="T173">
        <v>35</v>
      </c>
      <c r="U173" t="s">
        <v>35</v>
      </c>
      <c r="V173" t="s">
        <v>36</v>
      </c>
      <c r="W173" s="1"/>
      <c r="X173">
        <v>2608</v>
      </c>
      <c r="Y173">
        <v>12</v>
      </c>
      <c r="AA173">
        <f t="shared" si="40"/>
        <v>29</v>
      </c>
      <c r="AB173">
        <f t="shared" si="41"/>
        <v>7</v>
      </c>
      <c r="AC173">
        <f t="shared" si="42"/>
        <v>1</v>
      </c>
      <c r="AD173" t="str">
        <f t="shared" si="43"/>
        <v/>
      </c>
      <c r="AE173" t="str">
        <f t="shared" si="44"/>
        <v/>
      </c>
      <c r="AF173" t="str">
        <f t="shared" si="45"/>
        <v/>
      </c>
      <c r="AG173">
        <f t="shared" si="46"/>
        <v>5</v>
      </c>
      <c r="AH173">
        <f t="shared" si="47"/>
        <v>100</v>
      </c>
    </row>
    <row r="174" spans="1:34" x14ac:dyDescent="0.25">
      <c r="A174">
        <v>3101</v>
      </c>
      <c r="B174" t="s">
        <v>202</v>
      </c>
      <c r="C174" t="s">
        <v>393</v>
      </c>
      <c r="D174" s="1">
        <v>31690</v>
      </c>
      <c r="E174" s="1">
        <v>40815</v>
      </c>
      <c r="F174" s="1">
        <v>41517</v>
      </c>
      <c r="H174" t="s">
        <v>63</v>
      </c>
      <c r="I174">
        <v>48000</v>
      </c>
      <c r="J174" t="s">
        <v>64</v>
      </c>
      <c r="K174" t="s">
        <v>135</v>
      </c>
      <c r="L174" t="s">
        <v>74</v>
      </c>
      <c r="M174">
        <v>272244513</v>
      </c>
      <c r="N174" t="s">
        <v>43</v>
      </c>
      <c r="O174" t="s">
        <v>33</v>
      </c>
      <c r="P174">
        <v>0</v>
      </c>
      <c r="Q174">
        <v>1</v>
      </c>
      <c r="S174" t="s">
        <v>34</v>
      </c>
      <c r="T174">
        <v>35</v>
      </c>
      <c r="U174" t="s">
        <v>67</v>
      </c>
      <c r="V174" t="s">
        <v>133</v>
      </c>
      <c r="X174">
        <v>3679</v>
      </c>
      <c r="Y174">
        <v>10</v>
      </c>
      <c r="AA174">
        <f t="shared" si="40"/>
        <v>25</v>
      </c>
      <c r="AB174">
        <f t="shared" si="41"/>
        <v>0</v>
      </c>
      <c r="AC174">
        <f t="shared" si="42"/>
        <v>1</v>
      </c>
      <c r="AD174" t="str">
        <f t="shared" si="43"/>
        <v/>
      </c>
      <c r="AE174" t="str">
        <f t="shared" si="44"/>
        <v/>
      </c>
      <c r="AF174">
        <f t="shared" si="45"/>
        <v>2</v>
      </c>
      <c r="AG174">
        <f t="shared" si="46"/>
        <v>1</v>
      </c>
      <c r="AH174" t="str">
        <f t="shared" si="47"/>
        <v/>
      </c>
    </row>
    <row r="175" spans="1:34" x14ac:dyDescent="0.25">
      <c r="A175">
        <v>3102</v>
      </c>
      <c r="B175" t="s">
        <v>185</v>
      </c>
      <c r="C175" t="s">
        <v>393</v>
      </c>
      <c r="D175" s="1">
        <v>30310</v>
      </c>
      <c r="E175" s="1">
        <v>37245</v>
      </c>
      <c r="H175" t="s">
        <v>230</v>
      </c>
      <c r="I175">
        <v>46000</v>
      </c>
      <c r="J175" t="s">
        <v>231</v>
      </c>
      <c r="K175" t="s">
        <v>232</v>
      </c>
      <c r="L175" t="s">
        <v>74</v>
      </c>
      <c r="M175">
        <v>272244511</v>
      </c>
      <c r="N175" t="s">
        <v>43</v>
      </c>
      <c r="O175" t="s">
        <v>50</v>
      </c>
      <c r="P175">
        <v>0</v>
      </c>
      <c r="Q175">
        <v>5</v>
      </c>
      <c r="S175" t="s">
        <v>34</v>
      </c>
      <c r="T175">
        <v>35</v>
      </c>
      <c r="U175" t="s">
        <v>114</v>
      </c>
      <c r="V175" t="s">
        <v>341</v>
      </c>
      <c r="W175" s="1">
        <v>40756</v>
      </c>
      <c r="X175">
        <v>4730</v>
      </c>
      <c r="Y175">
        <v>8</v>
      </c>
      <c r="Z175">
        <v>137</v>
      </c>
      <c r="AA175">
        <f t="shared" si="40"/>
        <v>29</v>
      </c>
      <c r="AB175">
        <f t="shared" si="41"/>
        <v>10</v>
      </c>
      <c r="AC175">
        <f t="shared" si="42"/>
        <v>1</v>
      </c>
      <c r="AD175" t="str">
        <f t="shared" si="43"/>
        <v/>
      </c>
      <c r="AE175">
        <f t="shared" si="44"/>
        <v>5</v>
      </c>
      <c r="AF175" t="str">
        <f t="shared" si="45"/>
        <v/>
      </c>
      <c r="AG175">
        <f t="shared" si="46"/>
        <v>7</v>
      </c>
      <c r="AH175" t="str">
        <f t="shared" si="47"/>
        <v/>
      </c>
    </row>
    <row r="176" spans="1:34" x14ac:dyDescent="0.25">
      <c r="A176">
        <v>3103</v>
      </c>
      <c r="B176" t="s">
        <v>76</v>
      </c>
      <c r="C176" t="s">
        <v>394</v>
      </c>
      <c r="D176" s="1">
        <v>32785</v>
      </c>
      <c r="E176" s="1">
        <v>40816</v>
      </c>
      <c r="H176" t="s">
        <v>92</v>
      </c>
      <c r="I176">
        <v>44000</v>
      </c>
      <c r="J176" t="s">
        <v>93</v>
      </c>
      <c r="K176" t="s">
        <v>444</v>
      </c>
      <c r="L176" t="s">
        <v>172</v>
      </c>
      <c r="M176">
        <v>251022211</v>
      </c>
      <c r="N176" t="s">
        <v>43</v>
      </c>
      <c r="O176" t="s">
        <v>50</v>
      </c>
      <c r="P176">
        <v>2</v>
      </c>
      <c r="Q176">
        <v>3</v>
      </c>
      <c r="S176" t="s">
        <v>34</v>
      </c>
      <c r="T176">
        <v>35</v>
      </c>
      <c r="U176" t="s">
        <v>35</v>
      </c>
      <c r="V176" t="s">
        <v>36</v>
      </c>
      <c r="X176">
        <v>2608</v>
      </c>
      <c r="Y176">
        <v>9</v>
      </c>
      <c r="Z176">
        <v>237</v>
      </c>
      <c r="AA176">
        <f t="shared" si="40"/>
        <v>22</v>
      </c>
      <c r="AB176">
        <f t="shared" si="41"/>
        <v>0</v>
      </c>
      <c r="AC176">
        <f t="shared" si="42"/>
        <v>1</v>
      </c>
      <c r="AD176" t="str">
        <f t="shared" si="43"/>
        <v/>
      </c>
      <c r="AE176" t="str">
        <f t="shared" si="44"/>
        <v/>
      </c>
      <c r="AF176" t="str">
        <f t="shared" si="45"/>
        <v/>
      </c>
      <c r="AG176" t="str">
        <f t="shared" si="46"/>
        <v/>
      </c>
      <c r="AH176">
        <f t="shared" si="47"/>
        <v>120</v>
      </c>
    </row>
    <row r="177" spans="1:34" x14ac:dyDescent="0.25">
      <c r="A177">
        <v>3104</v>
      </c>
      <c r="B177" t="s">
        <v>291</v>
      </c>
      <c r="C177" t="s">
        <v>395</v>
      </c>
      <c r="D177" s="1">
        <v>17827</v>
      </c>
      <c r="E177" s="1">
        <v>33157</v>
      </c>
      <c r="H177" t="s">
        <v>57</v>
      </c>
      <c r="I177">
        <v>22010</v>
      </c>
      <c r="J177" t="s">
        <v>58</v>
      </c>
      <c r="K177" t="s">
        <v>59</v>
      </c>
      <c r="L177" t="s">
        <v>396</v>
      </c>
      <c r="M177">
        <v>611944211</v>
      </c>
      <c r="N177" t="s">
        <v>43</v>
      </c>
      <c r="O177" t="s">
        <v>50</v>
      </c>
      <c r="P177">
        <v>1</v>
      </c>
      <c r="Q177">
        <v>5</v>
      </c>
      <c r="S177" t="s">
        <v>75</v>
      </c>
      <c r="T177">
        <v>40</v>
      </c>
      <c r="X177">
        <v>5414.68</v>
      </c>
      <c r="AA177">
        <f t="shared" si="40"/>
        <v>63</v>
      </c>
      <c r="AB177">
        <f t="shared" si="41"/>
        <v>21</v>
      </c>
      <c r="AC177">
        <f t="shared" si="42"/>
        <v>1</v>
      </c>
      <c r="AD177" t="str">
        <f t="shared" si="43"/>
        <v/>
      </c>
      <c r="AE177" t="str">
        <f t="shared" si="44"/>
        <v/>
      </c>
      <c r="AF177" t="str">
        <f t="shared" si="45"/>
        <v/>
      </c>
      <c r="AG177">
        <f t="shared" si="46"/>
        <v>1</v>
      </c>
      <c r="AH177" t="str">
        <f t="shared" si="47"/>
        <v/>
      </c>
    </row>
    <row r="178" spans="1:34" x14ac:dyDescent="0.25">
      <c r="A178">
        <v>3105</v>
      </c>
      <c r="B178" t="s">
        <v>69</v>
      </c>
      <c r="C178" t="s">
        <v>397</v>
      </c>
      <c r="D178" s="1">
        <v>33325</v>
      </c>
      <c r="E178" s="1">
        <v>40983</v>
      </c>
      <c r="H178" t="s">
        <v>230</v>
      </c>
      <c r="I178">
        <v>46000</v>
      </c>
      <c r="J178" t="s">
        <v>231</v>
      </c>
      <c r="K178" t="s">
        <v>232</v>
      </c>
      <c r="L178" t="s">
        <v>152</v>
      </c>
      <c r="M178">
        <v>525312111</v>
      </c>
      <c r="N178" t="s">
        <v>43</v>
      </c>
      <c r="O178" t="s">
        <v>33</v>
      </c>
      <c r="P178">
        <v>0</v>
      </c>
      <c r="Q178">
        <v>1</v>
      </c>
      <c r="S178" t="s">
        <v>34</v>
      </c>
      <c r="T178">
        <v>40</v>
      </c>
      <c r="U178" t="s">
        <v>138</v>
      </c>
      <c r="V178" t="s">
        <v>36</v>
      </c>
      <c r="X178">
        <v>2123.5</v>
      </c>
      <c r="Y178">
        <v>10</v>
      </c>
      <c r="AA178">
        <f t="shared" si="40"/>
        <v>21</v>
      </c>
      <c r="AB178">
        <f t="shared" si="41"/>
        <v>0</v>
      </c>
      <c r="AC178">
        <f t="shared" si="42"/>
        <v>1.1399999999999999</v>
      </c>
      <c r="AD178" t="str">
        <f t="shared" si="43"/>
        <v/>
      </c>
      <c r="AE178" t="str">
        <f t="shared" si="44"/>
        <v/>
      </c>
      <c r="AF178">
        <f t="shared" si="45"/>
        <v>3</v>
      </c>
      <c r="AG178">
        <f t="shared" si="46"/>
        <v>10</v>
      </c>
      <c r="AH178" t="str">
        <f t="shared" si="47"/>
        <v/>
      </c>
    </row>
    <row r="179" spans="1:34" x14ac:dyDescent="0.25">
      <c r="A179">
        <v>3106</v>
      </c>
      <c r="B179" t="s">
        <v>103</v>
      </c>
      <c r="C179" t="s">
        <v>397</v>
      </c>
      <c r="D179" s="1">
        <v>22474</v>
      </c>
      <c r="E179" s="1">
        <v>36344</v>
      </c>
      <c r="F179" s="1">
        <v>41517</v>
      </c>
      <c r="H179" t="s">
        <v>212</v>
      </c>
      <c r="I179">
        <v>26000</v>
      </c>
      <c r="J179" t="s">
        <v>213</v>
      </c>
      <c r="K179" t="s">
        <v>214</v>
      </c>
      <c r="L179" t="s">
        <v>85</v>
      </c>
      <c r="M179">
        <v>611234513</v>
      </c>
      <c r="N179" t="s">
        <v>43</v>
      </c>
      <c r="O179" t="s">
        <v>50</v>
      </c>
      <c r="P179">
        <v>1</v>
      </c>
      <c r="Q179">
        <v>5</v>
      </c>
      <c r="S179" t="s">
        <v>34</v>
      </c>
      <c r="T179">
        <v>35</v>
      </c>
      <c r="U179" t="s">
        <v>67</v>
      </c>
      <c r="V179" t="s">
        <v>133</v>
      </c>
      <c r="X179">
        <v>3679</v>
      </c>
      <c r="Y179">
        <v>10</v>
      </c>
      <c r="AA179">
        <f t="shared" si="40"/>
        <v>51</v>
      </c>
      <c r="AB179">
        <f t="shared" si="41"/>
        <v>13</v>
      </c>
      <c r="AC179">
        <f t="shared" si="42"/>
        <v>1</v>
      </c>
      <c r="AD179" t="str">
        <f t="shared" si="43"/>
        <v/>
      </c>
      <c r="AE179" t="str">
        <f t="shared" si="44"/>
        <v/>
      </c>
      <c r="AF179" t="str">
        <f t="shared" si="45"/>
        <v/>
      </c>
      <c r="AG179" t="str">
        <f t="shared" si="46"/>
        <v/>
      </c>
      <c r="AH179" t="str">
        <f t="shared" si="47"/>
        <v/>
      </c>
    </row>
    <row r="180" spans="1:34" x14ac:dyDescent="0.25">
      <c r="A180">
        <v>3108</v>
      </c>
      <c r="B180" t="s">
        <v>185</v>
      </c>
      <c r="C180" t="s">
        <v>397</v>
      </c>
      <c r="D180" s="1">
        <v>33849</v>
      </c>
      <c r="E180" s="1">
        <v>40778</v>
      </c>
      <c r="F180" s="1">
        <v>42369</v>
      </c>
      <c r="H180" t="s">
        <v>78</v>
      </c>
      <c r="I180">
        <v>41000</v>
      </c>
      <c r="J180" t="s">
        <v>79</v>
      </c>
      <c r="K180" t="s">
        <v>80</v>
      </c>
      <c r="L180" t="s">
        <v>144</v>
      </c>
      <c r="M180">
        <v>513113213</v>
      </c>
      <c r="N180" t="s">
        <v>43</v>
      </c>
      <c r="O180" t="s">
        <v>50</v>
      </c>
      <c r="P180">
        <v>2</v>
      </c>
      <c r="Q180">
        <v>5</v>
      </c>
      <c r="S180" t="s">
        <v>34</v>
      </c>
      <c r="T180">
        <v>35</v>
      </c>
      <c r="U180" t="s">
        <v>105</v>
      </c>
      <c r="V180" t="s">
        <v>36</v>
      </c>
      <c r="X180">
        <v>2224</v>
      </c>
      <c r="Y180">
        <v>10</v>
      </c>
      <c r="Z180">
        <v>222</v>
      </c>
      <c r="AA180">
        <f t="shared" si="40"/>
        <v>19</v>
      </c>
      <c r="AB180">
        <f t="shared" si="41"/>
        <v>1</v>
      </c>
      <c r="AC180">
        <f t="shared" si="42"/>
        <v>1</v>
      </c>
      <c r="AD180">
        <f t="shared" si="43"/>
        <v>2</v>
      </c>
      <c r="AE180" t="str">
        <f t="shared" si="44"/>
        <v/>
      </c>
      <c r="AF180">
        <f t="shared" si="45"/>
        <v>1</v>
      </c>
      <c r="AG180">
        <f t="shared" si="46"/>
        <v>10</v>
      </c>
      <c r="AH180" t="str">
        <f t="shared" si="47"/>
        <v/>
      </c>
    </row>
    <row r="181" spans="1:34" x14ac:dyDescent="0.25">
      <c r="A181">
        <v>3111</v>
      </c>
      <c r="B181" t="s">
        <v>398</v>
      </c>
      <c r="C181" t="s">
        <v>399</v>
      </c>
      <c r="D181" s="1">
        <v>31436</v>
      </c>
      <c r="E181" s="1">
        <v>39831</v>
      </c>
      <c r="F181" s="1"/>
      <c r="H181" t="s">
        <v>39</v>
      </c>
      <c r="I181">
        <v>25000</v>
      </c>
      <c r="J181" t="s">
        <v>40</v>
      </c>
      <c r="K181" t="s">
        <v>41</v>
      </c>
      <c r="L181" t="s">
        <v>152</v>
      </c>
      <c r="M181">
        <v>525312112</v>
      </c>
      <c r="N181" t="s">
        <v>43</v>
      </c>
      <c r="O181" t="s">
        <v>33</v>
      </c>
      <c r="P181">
        <v>0</v>
      </c>
      <c r="Q181">
        <v>1</v>
      </c>
      <c r="S181" t="s">
        <v>34</v>
      </c>
      <c r="T181">
        <v>25</v>
      </c>
      <c r="U181" t="s">
        <v>138</v>
      </c>
      <c r="V181" t="s">
        <v>36</v>
      </c>
      <c r="X181">
        <v>2123.5</v>
      </c>
      <c r="Y181">
        <v>12</v>
      </c>
      <c r="AA181">
        <f t="shared" si="40"/>
        <v>26</v>
      </c>
      <c r="AB181">
        <f t="shared" si="41"/>
        <v>3</v>
      </c>
      <c r="AC181">
        <f t="shared" si="42"/>
        <v>0.71</v>
      </c>
      <c r="AD181" t="str">
        <f t="shared" si="43"/>
        <v/>
      </c>
      <c r="AE181" t="str">
        <f t="shared" si="44"/>
        <v/>
      </c>
      <c r="AF181" t="str">
        <f t="shared" si="45"/>
        <v/>
      </c>
      <c r="AG181" t="str">
        <f t="shared" si="46"/>
        <v/>
      </c>
      <c r="AH181">
        <f t="shared" si="47"/>
        <v>200</v>
      </c>
    </row>
    <row r="182" spans="1:34" x14ac:dyDescent="0.25">
      <c r="A182">
        <v>3112</v>
      </c>
      <c r="B182" t="s">
        <v>249</v>
      </c>
      <c r="C182" t="s">
        <v>400</v>
      </c>
      <c r="D182" s="1">
        <v>29377</v>
      </c>
      <c r="E182" s="1">
        <v>37038</v>
      </c>
      <c r="F182" s="1"/>
      <c r="H182" t="s">
        <v>57</v>
      </c>
      <c r="I182">
        <v>22030</v>
      </c>
      <c r="J182" t="s">
        <v>261</v>
      </c>
      <c r="K182" t="s">
        <v>59</v>
      </c>
      <c r="L182" t="s">
        <v>144</v>
      </c>
      <c r="M182">
        <v>513112211</v>
      </c>
      <c r="N182" t="s">
        <v>43</v>
      </c>
      <c r="O182" t="s">
        <v>33</v>
      </c>
      <c r="P182">
        <v>0</v>
      </c>
      <c r="Q182">
        <v>1</v>
      </c>
      <c r="S182" t="s">
        <v>34</v>
      </c>
      <c r="T182">
        <v>35</v>
      </c>
      <c r="U182" t="s">
        <v>102</v>
      </c>
      <c r="V182" t="s">
        <v>36</v>
      </c>
      <c r="W182" s="1"/>
      <c r="X182">
        <v>2042</v>
      </c>
      <c r="Y182">
        <v>9</v>
      </c>
      <c r="Z182">
        <v>104</v>
      </c>
      <c r="AA182">
        <f t="shared" si="40"/>
        <v>32</v>
      </c>
      <c r="AB182">
        <f t="shared" si="41"/>
        <v>11</v>
      </c>
      <c r="AC182">
        <f t="shared" si="42"/>
        <v>1</v>
      </c>
      <c r="AD182" t="str">
        <f t="shared" si="43"/>
        <v/>
      </c>
      <c r="AE182" t="str">
        <f t="shared" si="44"/>
        <v/>
      </c>
      <c r="AF182">
        <f t="shared" si="45"/>
        <v>3</v>
      </c>
      <c r="AG182">
        <f t="shared" si="46"/>
        <v>7</v>
      </c>
      <c r="AH182" t="str">
        <f t="shared" si="47"/>
        <v/>
      </c>
    </row>
    <row r="183" spans="1:34" x14ac:dyDescent="0.25">
      <c r="A183">
        <v>3113</v>
      </c>
      <c r="B183" t="s">
        <v>401</v>
      </c>
      <c r="C183" t="s">
        <v>402</v>
      </c>
      <c r="D183" s="1">
        <v>28809</v>
      </c>
      <c r="E183" s="1">
        <v>36109</v>
      </c>
      <c r="F183" s="1"/>
      <c r="H183" t="s">
        <v>78</v>
      </c>
      <c r="I183">
        <v>41000</v>
      </c>
      <c r="J183" t="s">
        <v>79</v>
      </c>
      <c r="K183" t="s">
        <v>80</v>
      </c>
      <c r="L183" t="s">
        <v>155</v>
      </c>
      <c r="M183">
        <v>251122211</v>
      </c>
      <c r="N183" t="s">
        <v>32</v>
      </c>
      <c r="O183" t="s">
        <v>33</v>
      </c>
      <c r="P183">
        <v>0</v>
      </c>
      <c r="Q183">
        <v>1</v>
      </c>
      <c r="S183" t="s">
        <v>34</v>
      </c>
      <c r="T183">
        <v>35</v>
      </c>
      <c r="U183" t="s">
        <v>156</v>
      </c>
      <c r="V183" t="s">
        <v>36</v>
      </c>
      <c r="W183" s="1"/>
      <c r="X183">
        <v>2066.5</v>
      </c>
      <c r="Y183">
        <v>11</v>
      </c>
      <c r="AA183">
        <f t="shared" si="40"/>
        <v>33</v>
      </c>
      <c r="AB183">
        <f t="shared" si="41"/>
        <v>13</v>
      </c>
      <c r="AC183">
        <f t="shared" si="42"/>
        <v>1</v>
      </c>
      <c r="AD183" t="str">
        <f t="shared" si="43"/>
        <v/>
      </c>
      <c r="AE183" t="str">
        <f t="shared" si="44"/>
        <v/>
      </c>
      <c r="AF183" t="str">
        <f t="shared" si="45"/>
        <v/>
      </c>
      <c r="AG183" t="str">
        <f t="shared" si="46"/>
        <v/>
      </c>
      <c r="AH183" t="str">
        <f t="shared" si="47"/>
        <v/>
      </c>
    </row>
    <row r="184" spans="1:34" x14ac:dyDescent="0.25">
      <c r="A184">
        <v>3117</v>
      </c>
      <c r="B184" t="s">
        <v>268</v>
      </c>
      <c r="C184" t="s">
        <v>403</v>
      </c>
      <c r="D184" s="1">
        <v>32002</v>
      </c>
      <c r="E184" s="1">
        <v>40763</v>
      </c>
      <c r="F184" s="1"/>
      <c r="H184" t="s">
        <v>230</v>
      </c>
      <c r="I184">
        <v>46000</v>
      </c>
      <c r="J184" t="s">
        <v>231</v>
      </c>
      <c r="K184" t="s">
        <v>232</v>
      </c>
      <c r="L184" t="s">
        <v>31</v>
      </c>
      <c r="M184">
        <v>242322211</v>
      </c>
      <c r="N184" t="s">
        <v>43</v>
      </c>
      <c r="O184" t="s">
        <v>50</v>
      </c>
      <c r="P184">
        <v>3</v>
      </c>
      <c r="Q184">
        <v>5</v>
      </c>
      <c r="S184" t="s">
        <v>34</v>
      </c>
      <c r="T184">
        <v>35</v>
      </c>
      <c r="U184" t="s">
        <v>60</v>
      </c>
      <c r="V184" t="s">
        <v>36</v>
      </c>
      <c r="W184" s="1"/>
      <c r="X184">
        <v>2091</v>
      </c>
      <c r="Y184">
        <v>12</v>
      </c>
      <c r="AA184">
        <f t="shared" si="40"/>
        <v>25</v>
      </c>
      <c r="AB184">
        <f t="shared" si="41"/>
        <v>1</v>
      </c>
      <c r="AC184">
        <f t="shared" si="42"/>
        <v>1</v>
      </c>
      <c r="AD184" t="str">
        <f t="shared" si="43"/>
        <v/>
      </c>
      <c r="AE184" t="str">
        <f t="shared" si="44"/>
        <v/>
      </c>
      <c r="AF184">
        <f t="shared" si="45"/>
        <v>1</v>
      </c>
      <c r="AG184" t="str">
        <f t="shared" si="46"/>
        <v/>
      </c>
      <c r="AH184" t="str">
        <f t="shared" si="47"/>
        <v/>
      </c>
    </row>
    <row r="185" spans="1:34" x14ac:dyDescent="0.25">
      <c r="A185">
        <v>3118</v>
      </c>
      <c r="B185" t="s">
        <v>69</v>
      </c>
      <c r="C185" t="s">
        <v>404</v>
      </c>
      <c r="D185" s="1">
        <v>34143</v>
      </c>
      <c r="E185" s="1">
        <v>41075</v>
      </c>
      <c r="F185" s="1">
        <v>42004</v>
      </c>
      <c r="H185" t="s">
        <v>57</v>
      </c>
      <c r="I185">
        <v>22010</v>
      </c>
      <c r="J185" t="s">
        <v>58</v>
      </c>
      <c r="K185" t="s">
        <v>59</v>
      </c>
      <c r="L185" t="s">
        <v>247</v>
      </c>
      <c r="M185">
        <v>513122213</v>
      </c>
      <c r="N185" t="s">
        <v>43</v>
      </c>
      <c r="O185" t="s">
        <v>33</v>
      </c>
      <c r="P185">
        <v>0</v>
      </c>
      <c r="Q185">
        <v>1</v>
      </c>
      <c r="S185" t="s">
        <v>34</v>
      </c>
      <c r="T185">
        <v>35</v>
      </c>
      <c r="U185" t="s">
        <v>138</v>
      </c>
      <c r="V185" t="s">
        <v>36</v>
      </c>
      <c r="X185">
        <v>2123.5</v>
      </c>
      <c r="Y185">
        <v>10</v>
      </c>
      <c r="Z185">
        <v>254</v>
      </c>
      <c r="AA185">
        <f t="shared" si="40"/>
        <v>19</v>
      </c>
      <c r="AB185">
        <f t="shared" si="41"/>
        <v>0</v>
      </c>
      <c r="AC185">
        <f t="shared" si="42"/>
        <v>1</v>
      </c>
      <c r="AD185" t="str">
        <f t="shared" si="43"/>
        <v/>
      </c>
      <c r="AE185" t="str">
        <f t="shared" si="44"/>
        <v/>
      </c>
      <c r="AF185" t="str">
        <f t="shared" si="45"/>
        <v/>
      </c>
      <c r="AG185" t="str">
        <f t="shared" si="46"/>
        <v/>
      </c>
      <c r="AH185">
        <f t="shared" si="47"/>
        <v>100</v>
      </c>
    </row>
    <row r="186" spans="1:34" x14ac:dyDescent="0.25">
      <c r="A186">
        <v>3119</v>
      </c>
      <c r="B186" t="s">
        <v>405</v>
      </c>
      <c r="C186" t="s">
        <v>406</v>
      </c>
      <c r="D186" s="1">
        <v>30266</v>
      </c>
      <c r="E186" s="1">
        <v>37198</v>
      </c>
      <c r="F186" s="1"/>
      <c r="H186" t="s">
        <v>78</v>
      </c>
      <c r="I186">
        <v>41000</v>
      </c>
      <c r="J186" t="s">
        <v>79</v>
      </c>
      <c r="K186" t="s">
        <v>80</v>
      </c>
      <c r="L186" t="s">
        <v>407</v>
      </c>
      <c r="M186">
        <v>262222211</v>
      </c>
      <c r="N186" t="s">
        <v>43</v>
      </c>
      <c r="O186" t="s">
        <v>153</v>
      </c>
      <c r="P186">
        <v>0</v>
      </c>
      <c r="Q186">
        <v>1</v>
      </c>
      <c r="S186" t="s">
        <v>34</v>
      </c>
      <c r="T186">
        <v>35</v>
      </c>
      <c r="U186" t="s">
        <v>82</v>
      </c>
      <c r="V186" t="s">
        <v>36</v>
      </c>
      <c r="X186">
        <v>2413</v>
      </c>
      <c r="Y186">
        <v>12</v>
      </c>
      <c r="AA186">
        <f t="shared" si="40"/>
        <v>29</v>
      </c>
      <c r="AB186">
        <f t="shared" si="41"/>
        <v>10</v>
      </c>
      <c r="AC186">
        <f t="shared" si="42"/>
        <v>1</v>
      </c>
      <c r="AD186" t="str">
        <f t="shared" si="43"/>
        <v/>
      </c>
      <c r="AE186" t="str">
        <f t="shared" si="44"/>
        <v/>
      </c>
      <c r="AF186">
        <f t="shared" si="45"/>
        <v>3</v>
      </c>
      <c r="AG186">
        <f t="shared" si="46"/>
        <v>7</v>
      </c>
      <c r="AH186" t="str">
        <f t="shared" si="47"/>
        <v/>
      </c>
    </row>
    <row r="187" spans="1:34" x14ac:dyDescent="0.25">
      <c r="A187">
        <v>3120</v>
      </c>
      <c r="B187" t="s">
        <v>249</v>
      </c>
      <c r="C187" t="s">
        <v>408</v>
      </c>
      <c r="D187" s="1">
        <v>33832</v>
      </c>
      <c r="E187" s="1">
        <v>40767</v>
      </c>
      <c r="F187" s="1">
        <v>41398</v>
      </c>
      <c r="H187" t="s">
        <v>212</v>
      </c>
      <c r="I187">
        <v>26000</v>
      </c>
      <c r="J187" t="s">
        <v>213</v>
      </c>
      <c r="K187" t="s">
        <v>214</v>
      </c>
      <c r="L187" t="s">
        <v>262</v>
      </c>
      <c r="M187">
        <v>612124513</v>
      </c>
      <c r="N187" t="s">
        <v>43</v>
      </c>
      <c r="O187" t="s">
        <v>50</v>
      </c>
      <c r="P187">
        <v>4</v>
      </c>
      <c r="Q187">
        <v>4</v>
      </c>
      <c r="S187" t="s">
        <v>34</v>
      </c>
      <c r="T187">
        <v>35</v>
      </c>
      <c r="U187" t="s">
        <v>132</v>
      </c>
      <c r="V187" t="s">
        <v>228</v>
      </c>
      <c r="W187" s="1">
        <v>41275</v>
      </c>
      <c r="X187">
        <v>3701</v>
      </c>
      <c r="Y187">
        <v>9</v>
      </c>
      <c r="AA187">
        <f t="shared" si="40"/>
        <v>20</v>
      </c>
      <c r="AB187">
        <f t="shared" si="41"/>
        <v>1</v>
      </c>
      <c r="AC187">
        <f t="shared" si="42"/>
        <v>1</v>
      </c>
      <c r="AD187" t="str">
        <f t="shared" si="43"/>
        <v/>
      </c>
      <c r="AE187" t="str">
        <f t="shared" si="44"/>
        <v/>
      </c>
      <c r="AF187" t="str">
        <f t="shared" si="45"/>
        <v/>
      </c>
      <c r="AG187">
        <f t="shared" si="46"/>
        <v>7</v>
      </c>
      <c r="AH187" t="str">
        <f t="shared" si="47"/>
        <v/>
      </c>
    </row>
    <row r="188" spans="1:34" x14ac:dyDescent="0.25">
      <c r="A188">
        <v>3121</v>
      </c>
      <c r="B188" t="s">
        <v>316</v>
      </c>
      <c r="C188" t="s">
        <v>409</v>
      </c>
      <c r="D188" s="1">
        <v>32087</v>
      </c>
      <c r="E188" s="1">
        <v>39018</v>
      </c>
      <c r="F188" s="1"/>
      <c r="H188" t="s">
        <v>78</v>
      </c>
      <c r="I188">
        <v>41000</v>
      </c>
      <c r="J188" t="s">
        <v>79</v>
      </c>
      <c r="K188" t="s">
        <v>80</v>
      </c>
      <c r="L188" t="s">
        <v>31</v>
      </c>
      <c r="M188">
        <v>242323211</v>
      </c>
      <c r="N188" t="s">
        <v>43</v>
      </c>
      <c r="O188" t="s">
        <v>33</v>
      </c>
      <c r="P188">
        <v>0</v>
      </c>
      <c r="Q188">
        <v>1</v>
      </c>
      <c r="S188" t="s">
        <v>34</v>
      </c>
      <c r="T188">
        <v>35</v>
      </c>
      <c r="U188" t="s">
        <v>60</v>
      </c>
      <c r="V188" t="s">
        <v>36</v>
      </c>
      <c r="X188">
        <v>2091</v>
      </c>
      <c r="Y188">
        <v>8</v>
      </c>
      <c r="AA188">
        <f t="shared" si="40"/>
        <v>24</v>
      </c>
      <c r="AB188">
        <f t="shared" si="41"/>
        <v>5</v>
      </c>
      <c r="AC188">
        <f t="shared" si="42"/>
        <v>1</v>
      </c>
      <c r="AD188" t="str">
        <f t="shared" si="43"/>
        <v/>
      </c>
      <c r="AE188" t="str">
        <f t="shared" si="44"/>
        <v/>
      </c>
      <c r="AF188">
        <f t="shared" si="45"/>
        <v>1</v>
      </c>
      <c r="AG188">
        <f t="shared" si="46"/>
        <v>8</v>
      </c>
      <c r="AH188" t="str">
        <f t="shared" si="47"/>
        <v/>
      </c>
    </row>
    <row r="189" spans="1:34" x14ac:dyDescent="0.25">
      <c r="A189">
        <v>3122</v>
      </c>
      <c r="B189" t="s">
        <v>76</v>
      </c>
      <c r="C189" t="s">
        <v>410</v>
      </c>
      <c r="D189" s="1">
        <v>28958</v>
      </c>
      <c r="E189" s="1">
        <v>38079</v>
      </c>
      <c r="F189" s="1">
        <v>41639</v>
      </c>
      <c r="H189" t="s">
        <v>230</v>
      </c>
      <c r="I189">
        <v>46000</v>
      </c>
      <c r="J189" t="s">
        <v>231</v>
      </c>
      <c r="K189" t="s">
        <v>232</v>
      </c>
      <c r="L189" t="s">
        <v>300</v>
      </c>
      <c r="M189">
        <v>513944213</v>
      </c>
      <c r="N189" t="s">
        <v>43</v>
      </c>
      <c r="O189" t="s">
        <v>50</v>
      </c>
      <c r="P189">
        <v>1</v>
      </c>
      <c r="Q189">
        <v>5</v>
      </c>
      <c r="S189" t="s">
        <v>34</v>
      </c>
      <c r="T189">
        <v>35</v>
      </c>
      <c r="U189" t="s">
        <v>97</v>
      </c>
      <c r="V189" t="s">
        <v>36</v>
      </c>
      <c r="X189">
        <v>3213.5</v>
      </c>
      <c r="Y189">
        <v>12</v>
      </c>
      <c r="AA189">
        <f t="shared" si="40"/>
        <v>33</v>
      </c>
      <c r="AB189">
        <f t="shared" si="41"/>
        <v>8</v>
      </c>
      <c r="AC189">
        <f t="shared" si="42"/>
        <v>1</v>
      </c>
      <c r="AD189" t="str">
        <f t="shared" si="43"/>
        <v/>
      </c>
      <c r="AE189" t="str">
        <f t="shared" si="44"/>
        <v/>
      </c>
      <c r="AF189" t="str">
        <f t="shared" si="45"/>
        <v/>
      </c>
      <c r="AG189">
        <f t="shared" si="46"/>
        <v>1</v>
      </c>
      <c r="AH189" t="str">
        <f t="shared" si="47"/>
        <v/>
      </c>
    </row>
    <row r="190" spans="1:34" x14ac:dyDescent="0.25">
      <c r="A190">
        <v>3123</v>
      </c>
      <c r="B190" t="s">
        <v>218</v>
      </c>
      <c r="C190" t="s">
        <v>411</v>
      </c>
      <c r="D190" s="1">
        <v>33902</v>
      </c>
      <c r="E190" s="1">
        <v>40833</v>
      </c>
      <c r="H190" t="s">
        <v>39</v>
      </c>
      <c r="I190">
        <v>25000</v>
      </c>
      <c r="J190" t="s">
        <v>40</v>
      </c>
      <c r="K190" t="s">
        <v>41</v>
      </c>
      <c r="L190" t="s">
        <v>322</v>
      </c>
      <c r="M190">
        <v>244122211</v>
      </c>
      <c r="N190" t="s">
        <v>43</v>
      </c>
      <c r="O190" t="s">
        <v>50</v>
      </c>
      <c r="P190">
        <v>3</v>
      </c>
      <c r="Q190">
        <v>3</v>
      </c>
      <c r="S190" t="s">
        <v>34</v>
      </c>
      <c r="T190">
        <v>35</v>
      </c>
      <c r="U190" t="s">
        <v>173</v>
      </c>
      <c r="V190" t="s">
        <v>36</v>
      </c>
      <c r="X190">
        <v>2294</v>
      </c>
      <c r="Y190">
        <v>12</v>
      </c>
      <c r="AA190">
        <f t="shared" si="40"/>
        <v>19</v>
      </c>
      <c r="AB190">
        <f t="shared" si="41"/>
        <v>0</v>
      </c>
      <c r="AC190">
        <f t="shared" si="42"/>
        <v>1</v>
      </c>
      <c r="AD190" t="str">
        <f t="shared" si="43"/>
        <v/>
      </c>
      <c r="AE190" t="str">
        <f t="shared" si="44"/>
        <v/>
      </c>
      <c r="AF190">
        <f t="shared" si="45"/>
        <v>2</v>
      </c>
      <c r="AG190">
        <f t="shared" si="46"/>
        <v>4</v>
      </c>
      <c r="AH190" t="str">
        <f t="shared" si="47"/>
        <v/>
      </c>
    </row>
    <row r="191" spans="1:34" x14ac:dyDescent="0.25">
      <c r="A191">
        <v>3125</v>
      </c>
      <c r="B191" t="s">
        <v>256</v>
      </c>
      <c r="C191" t="s">
        <v>412</v>
      </c>
      <c r="D191" s="1">
        <v>29640</v>
      </c>
      <c r="E191" s="1">
        <v>37666</v>
      </c>
      <c r="F191" s="1"/>
      <c r="H191" t="s">
        <v>212</v>
      </c>
      <c r="I191">
        <v>26000</v>
      </c>
      <c r="J191" t="s">
        <v>213</v>
      </c>
      <c r="K191" t="s">
        <v>214</v>
      </c>
      <c r="L191" t="s">
        <v>42</v>
      </c>
      <c r="M191">
        <v>242123111</v>
      </c>
      <c r="N191" t="s">
        <v>32</v>
      </c>
      <c r="O191" t="s">
        <v>50</v>
      </c>
      <c r="P191">
        <v>2</v>
      </c>
      <c r="Q191">
        <v>5</v>
      </c>
      <c r="S191" t="s">
        <v>34</v>
      </c>
      <c r="T191">
        <v>35</v>
      </c>
      <c r="U191" t="s">
        <v>44</v>
      </c>
      <c r="V191" t="s">
        <v>36</v>
      </c>
      <c r="W191" s="1"/>
      <c r="X191">
        <v>2167.5</v>
      </c>
      <c r="Y191">
        <v>8</v>
      </c>
      <c r="AA191">
        <f t="shared" si="40"/>
        <v>31</v>
      </c>
      <c r="AB191">
        <f t="shared" si="41"/>
        <v>9</v>
      </c>
      <c r="AC191">
        <f t="shared" si="42"/>
        <v>1</v>
      </c>
      <c r="AD191" t="str">
        <f t="shared" si="43"/>
        <v/>
      </c>
      <c r="AE191" t="str">
        <f t="shared" si="44"/>
        <v/>
      </c>
      <c r="AF191" t="str">
        <f t="shared" si="45"/>
        <v/>
      </c>
      <c r="AG191">
        <f t="shared" si="46"/>
        <v>3</v>
      </c>
      <c r="AH191">
        <f t="shared" si="47"/>
        <v>120</v>
      </c>
    </row>
    <row r="192" spans="1:34" x14ac:dyDescent="0.25">
      <c r="A192">
        <v>3126</v>
      </c>
      <c r="B192" t="s">
        <v>69</v>
      </c>
      <c r="C192" t="s">
        <v>413</v>
      </c>
      <c r="D192" s="1">
        <v>29094</v>
      </c>
      <c r="E192" s="1">
        <v>38584</v>
      </c>
      <c r="H192" t="s">
        <v>78</v>
      </c>
      <c r="I192">
        <v>41000</v>
      </c>
      <c r="J192" t="s">
        <v>79</v>
      </c>
      <c r="K192" t="s">
        <v>80</v>
      </c>
      <c r="L192" t="s">
        <v>144</v>
      </c>
      <c r="M192">
        <v>513112211</v>
      </c>
      <c r="N192" t="s">
        <v>43</v>
      </c>
      <c r="O192" t="s">
        <v>33</v>
      </c>
      <c r="P192">
        <v>0</v>
      </c>
      <c r="Q192">
        <v>1</v>
      </c>
      <c r="S192" t="s">
        <v>34</v>
      </c>
      <c r="T192">
        <v>35</v>
      </c>
      <c r="U192" t="s">
        <v>102</v>
      </c>
      <c r="V192" t="s">
        <v>36</v>
      </c>
      <c r="X192">
        <v>2042</v>
      </c>
      <c r="Y192">
        <v>10</v>
      </c>
      <c r="Z192">
        <v>80</v>
      </c>
      <c r="AA192">
        <f t="shared" si="40"/>
        <v>33</v>
      </c>
      <c r="AB192">
        <f t="shared" si="41"/>
        <v>7</v>
      </c>
      <c r="AC192">
        <f t="shared" si="42"/>
        <v>1</v>
      </c>
      <c r="AD192" t="str">
        <f t="shared" si="43"/>
        <v/>
      </c>
      <c r="AE192" t="str">
        <f t="shared" si="44"/>
        <v/>
      </c>
      <c r="AF192" t="str">
        <f t="shared" si="45"/>
        <v/>
      </c>
      <c r="AG192">
        <f t="shared" si="46"/>
        <v>8</v>
      </c>
      <c r="AH192" t="str">
        <f t="shared" si="47"/>
        <v/>
      </c>
    </row>
    <row r="193" spans="1:34" x14ac:dyDescent="0.25">
      <c r="A193">
        <v>3128</v>
      </c>
      <c r="B193" t="s">
        <v>414</v>
      </c>
      <c r="C193" t="s">
        <v>415</v>
      </c>
      <c r="D193" s="1">
        <v>30502</v>
      </c>
      <c r="E193" s="1">
        <v>41090</v>
      </c>
      <c r="H193" t="s">
        <v>92</v>
      </c>
      <c r="I193">
        <v>44000</v>
      </c>
      <c r="J193" t="s">
        <v>93</v>
      </c>
      <c r="K193" t="s">
        <v>444</v>
      </c>
      <c r="L193" t="s">
        <v>66</v>
      </c>
      <c r="M193">
        <v>713942211</v>
      </c>
      <c r="N193" t="s">
        <v>43</v>
      </c>
      <c r="O193" t="s">
        <v>50</v>
      </c>
      <c r="P193">
        <v>0</v>
      </c>
      <c r="Q193">
        <v>3</v>
      </c>
      <c r="S193" t="s">
        <v>34</v>
      </c>
      <c r="T193">
        <v>35</v>
      </c>
      <c r="U193" t="s">
        <v>97</v>
      </c>
      <c r="V193" t="s">
        <v>36</v>
      </c>
      <c r="X193">
        <v>3213.5</v>
      </c>
      <c r="Y193">
        <v>12</v>
      </c>
      <c r="AA193">
        <f t="shared" si="40"/>
        <v>29</v>
      </c>
      <c r="AB193">
        <f t="shared" si="41"/>
        <v>0</v>
      </c>
      <c r="AC193">
        <f t="shared" si="42"/>
        <v>1</v>
      </c>
      <c r="AD193" t="str">
        <f t="shared" si="43"/>
        <v/>
      </c>
      <c r="AE193" t="str">
        <f t="shared" si="44"/>
        <v/>
      </c>
      <c r="AF193" t="str">
        <f t="shared" si="45"/>
        <v/>
      </c>
      <c r="AG193">
        <f t="shared" si="46"/>
        <v>5</v>
      </c>
      <c r="AH193" t="str">
        <f t="shared" si="47"/>
        <v/>
      </c>
    </row>
    <row r="194" spans="1:34" x14ac:dyDescent="0.25">
      <c r="A194">
        <v>3129</v>
      </c>
      <c r="B194" t="s">
        <v>103</v>
      </c>
      <c r="C194" t="s">
        <v>416</v>
      </c>
      <c r="D194" s="1">
        <v>29597</v>
      </c>
      <c r="E194" s="1">
        <v>37992</v>
      </c>
      <c r="F194" s="1"/>
      <c r="H194" t="s">
        <v>88</v>
      </c>
      <c r="I194">
        <v>65010</v>
      </c>
      <c r="J194" t="s">
        <v>190</v>
      </c>
      <c r="K194" t="s">
        <v>447</v>
      </c>
      <c r="L194" t="s">
        <v>417</v>
      </c>
      <c r="M194">
        <v>521222211</v>
      </c>
      <c r="N194" t="s">
        <v>43</v>
      </c>
      <c r="O194" t="s">
        <v>33</v>
      </c>
      <c r="P194">
        <v>0</v>
      </c>
      <c r="Q194">
        <v>1</v>
      </c>
      <c r="S194" t="s">
        <v>34</v>
      </c>
      <c r="T194">
        <v>35</v>
      </c>
      <c r="U194" t="s">
        <v>105</v>
      </c>
      <c r="V194" t="s">
        <v>36</v>
      </c>
      <c r="X194">
        <v>2224</v>
      </c>
      <c r="Y194">
        <v>9</v>
      </c>
      <c r="AA194">
        <f t="shared" si="40"/>
        <v>31</v>
      </c>
      <c r="AB194">
        <f t="shared" si="41"/>
        <v>8</v>
      </c>
      <c r="AC194">
        <f t="shared" si="42"/>
        <v>1</v>
      </c>
      <c r="AD194" t="str">
        <f t="shared" si="43"/>
        <v/>
      </c>
      <c r="AE194" t="str">
        <f t="shared" si="44"/>
        <v/>
      </c>
      <c r="AF194" t="str">
        <f t="shared" si="45"/>
        <v/>
      </c>
      <c r="AG194">
        <f t="shared" si="46"/>
        <v>4</v>
      </c>
      <c r="AH194" t="str">
        <f t="shared" si="47"/>
        <v/>
      </c>
    </row>
    <row r="195" spans="1:34" x14ac:dyDescent="0.25">
      <c r="A195">
        <v>3130</v>
      </c>
      <c r="B195" t="s">
        <v>119</v>
      </c>
      <c r="C195" t="s">
        <v>418</v>
      </c>
      <c r="D195" s="1">
        <v>33843</v>
      </c>
      <c r="E195" s="1">
        <v>40772</v>
      </c>
      <c r="F195" s="1"/>
      <c r="H195" t="s">
        <v>88</v>
      </c>
      <c r="I195">
        <v>65010</v>
      </c>
      <c r="J195" t="s">
        <v>190</v>
      </c>
      <c r="K195" t="s">
        <v>447</v>
      </c>
      <c r="L195" t="s">
        <v>31</v>
      </c>
      <c r="M195">
        <v>242324311</v>
      </c>
      <c r="N195" t="s">
        <v>43</v>
      </c>
      <c r="O195" t="s">
        <v>33</v>
      </c>
      <c r="P195">
        <v>0</v>
      </c>
      <c r="Q195">
        <v>1</v>
      </c>
      <c r="S195" t="s">
        <v>34</v>
      </c>
      <c r="T195">
        <v>35</v>
      </c>
      <c r="U195" t="s">
        <v>163</v>
      </c>
      <c r="V195" t="s">
        <v>36</v>
      </c>
      <c r="X195">
        <v>2866.5</v>
      </c>
      <c r="Y195">
        <v>11</v>
      </c>
      <c r="Z195">
        <v>143</v>
      </c>
      <c r="AA195">
        <f t="shared" si="40"/>
        <v>20</v>
      </c>
      <c r="AB195">
        <f t="shared" si="41"/>
        <v>1</v>
      </c>
      <c r="AC195">
        <f t="shared" si="42"/>
        <v>1</v>
      </c>
      <c r="AD195" t="str">
        <f t="shared" si="43"/>
        <v/>
      </c>
      <c r="AE195" t="str">
        <f t="shared" si="44"/>
        <v/>
      </c>
      <c r="AF195" t="str">
        <f t="shared" si="45"/>
        <v/>
      </c>
      <c r="AG195">
        <f t="shared" si="46"/>
        <v>9</v>
      </c>
      <c r="AH195" t="str">
        <f t="shared" si="47"/>
        <v/>
      </c>
    </row>
    <row r="196" spans="1:34" x14ac:dyDescent="0.25">
      <c r="A196">
        <v>3131</v>
      </c>
      <c r="B196" t="s">
        <v>119</v>
      </c>
      <c r="C196" t="s">
        <v>419</v>
      </c>
      <c r="D196" s="1">
        <v>29938</v>
      </c>
      <c r="E196" s="1">
        <v>40891</v>
      </c>
      <c r="H196" t="s">
        <v>88</v>
      </c>
      <c r="I196">
        <v>65010</v>
      </c>
      <c r="J196" t="s">
        <v>190</v>
      </c>
      <c r="K196" t="s">
        <v>447</v>
      </c>
      <c r="L196" t="s">
        <v>420</v>
      </c>
      <c r="M196">
        <v>242022211</v>
      </c>
      <c r="N196" t="s">
        <v>43</v>
      </c>
      <c r="O196" t="s">
        <v>33</v>
      </c>
      <c r="P196">
        <v>0</v>
      </c>
      <c r="Q196">
        <v>1</v>
      </c>
      <c r="S196" t="s">
        <v>34</v>
      </c>
      <c r="T196">
        <v>35</v>
      </c>
      <c r="U196" t="s">
        <v>105</v>
      </c>
      <c r="V196" t="s">
        <v>36</v>
      </c>
      <c r="X196">
        <v>2224</v>
      </c>
      <c r="Y196">
        <v>9</v>
      </c>
      <c r="Z196">
        <v>236</v>
      </c>
      <c r="AA196">
        <f t="shared" si="40"/>
        <v>30</v>
      </c>
      <c r="AB196">
        <f t="shared" si="41"/>
        <v>0</v>
      </c>
      <c r="AC196">
        <f t="shared" si="42"/>
        <v>1</v>
      </c>
      <c r="AD196" t="str">
        <f t="shared" si="43"/>
        <v/>
      </c>
      <c r="AE196" t="str">
        <f t="shared" si="44"/>
        <v/>
      </c>
      <c r="AF196" t="str">
        <f t="shared" si="45"/>
        <v/>
      </c>
      <c r="AG196">
        <f t="shared" si="46"/>
        <v>4</v>
      </c>
      <c r="AH196" t="str">
        <f t="shared" si="47"/>
        <v/>
      </c>
    </row>
    <row r="197" spans="1:34" x14ac:dyDescent="0.25">
      <c r="A197">
        <v>3132</v>
      </c>
      <c r="B197" t="s">
        <v>37</v>
      </c>
      <c r="C197" t="s">
        <v>421</v>
      </c>
      <c r="D197" s="1">
        <v>33488</v>
      </c>
      <c r="E197" s="1">
        <v>40786</v>
      </c>
      <c r="F197" s="1">
        <v>41222</v>
      </c>
      <c r="H197" t="s">
        <v>78</v>
      </c>
      <c r="I197">
        <v>41000</v>
      </c>
      <c r="J197" t="s">
        <v>79</v>
      </c>
      <c r="K197" t="s">
        <v>80</v>
      </c>
      <c r="L197" t="s">
        <v>144</v>
      </c>
      <c r="M197">
        <v>513112213</v>
      </c>
      <c r="N197" t="s">
        <v>43</v>
      </c>
      <c r="O197" t="s">
        <v>33</v>
      </c>
      <c r="P197">
        <v>0</v>
      </c>
      <c r="Q197">
        <v>1</v>
      </c>
      <c r="S197" t="s">
        <v>34</v>
      </c>
      <c r="T197">
        <v>35</v>
      </c>
      <c r="U197" t="s">
        <v>102</v>
      </c>
      <c r="V197" t="s">
        <v>36</v>
      </c>
      <c r="X197">
        <v>2042</v>
      </c>
      <c r="Y197">
        <v>11</v>
      </c>
      <c r="Z197">
        <v>211</v>
      </c>
      <c r="AA197">
        <f t="shared" si="40"/>
        <v>20</v>
      </c>
      <c r="AB197">
        <f t="shared" si="41"/>
        <v>1</v>
      </c>
      <c r="AC197">
        <f t="shared" si="42"/>
        <v>1</v>
      </c>
      <c r="AD197" t="str">
        <f t="shared" si="43"/>
        <v/>
      </c>
      <c r="AE197" t="str">
        <f t="shared" si="44"/>
        <v/>
      </c>
      <c r="AF197">
        <f t="shared" si="45"/>
        <v>3</v>
      </c>
      <c r="AG197">
        <f t="shared" si="46"/>
        <v>3</v>
      </c>
      <c r="AH197">
        <f t="shared" si="47"/>
        <v>200</v>
      </c>
    </row>
    <row r="198" spans="1:34" x14ac:dyDescent="0.25">
      <c r="A198">
        <v>3133</v>
      </c>
      <c r="B198" t="s">
        <v>218</v>
      </c>
      <c r="C198" t="s">
        <v>422</v>
      </c>
      <c r="D198" s="1">
        <v>33193</v>
      </c>
      <c r="E198" s="1">
        <v>40909</v>
      </c>
      <c r="F198" s="1">
        <v>41274</v>
      </c>
      <c r="H198" t="s">
        <v>78</v>
      </c>
      <c r="I198">
        <v>41000</v>
      </c>
      <c r="J198" t="s">
        <v>79</v>
      </c>
      <c r="K198" t="s">
        <v>80</v>
      </c>
      <c r="L198" t="s">
        <v>200</v>
      </c>
      <c r="M198">
        <v>242012213</v>
      </c>
      <c r="N198" t="s">
        <v>43</v>
      </c>
      <c r="O198" t="s">
        <v>33</v>
      </c>
      <c r="P198">
        <v>0</v>
      </c>
      <c r="Q198">
        <v>1</v>
      </c>
      <c r="S198" t="s">
        <v>34</v>
      </c>
      <c r="T198">
        <v>35</v>
      </c>
      <c r="U198" t="s">
        <v>156</v>
      </c>
      <c r="V198" t="s">
        <v>36</v>
      </c>
      <c r="X198">
        <v>2066.5</v>
      </c>
      <c r="Y198">
        <v>8</v>
      </c>
      <c r="Z198">
        <v>283</v>
      </c>
      <c r="AA198">
        <f t="shared" si="40"/>
        <v>21</v>
      </c>
      <c r="AB198">
        <f t="shared" si="41"/>
        <v>0</v>
      </c>
      <c r="AC198">
        <f t="shared" si="42"/>
        <v>1</v>
      </c>
      <c r="AD198" t="str">
        <f t="shared" si="43"/>
        <v/>
      </c>
      <c r="AE198">
        <f t="shared" si="44"/>
        <v>18</v>
      </c>
      <c r="AF198">
        <f t="shared" si="45"/>
        <v>1</v>
      </c>
      <c r="AG198">
        <f t="shared" si="46"/>
        <v>3</v>
      </c>
      <c r="AH198" t="str">
        <f t="shared" si="47"/>
        <v/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4"/>
  <sheetViews>
    <sheetView workbookViewId="0"/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10.5703125" bestFit="1" customWidth="1"/>
  </cols>
  <sheetData>
    <row r="1" spans="1:4" s="3" customFormat="1" x14ac:dyDescent="0.25">
      <c r="A1" s="3" t="s">
        <v>0</v>
      </c>
      <c r="B1" s="3" t="s">
        <v>1</v>
      </c>
      <c r="C1" s="3" t="s">
        <v>423</v>
      </c>
      <c r="D1" s="3" t="s">
        <v>424</v>
      </c>
    </row>
    <row r="2" spans="1:4" x14ac:dyDescent="0.25">
      <c r="A2">
        <v>1048</v>
      </c>
      <c r="B2" t="s">
        <v>61</v>
      </c>
      <c r="C2" t="s">
        <v>62</v>
      </c>
      <c r="D2">
        <v>9</v>
      </c>
    </row>
    <row r="3" spans="1:4" x14ac:dyDescent="0.25">
      <c r="A3">
        <v>1061</v>
      </c>
      <c r="B3" t="s">
        <v>69</v>
      </c>
      <c r="C3" t="s">
        <v>70</v>
      </c>
      <c r="D3">
        <v>2</v>
      </c>
    </row>
    <row r="4" spans="1:4" x14ac:dyDescent="0.25">
      <c r="A4">
        <v>1062</v>
      </c>
      <c r="B4" t="s">
        <v>76</v>
      </c>
      <c r="C4" t="s">
        <v>77</v>
      </c>
      <c r="D4">
        <v>4</v>
      </c>
    </row>
    <row r="5" spans="1:4" x14ac:dyDescent="0.25">
      <c r="A5">
        <v>1116</v>
      </c>
      <c r="B5" t="s">
        <v>221</v>
      </c>
      <c r="C5" t="s">
        <v>107</v>
      </c>
      <c r="D5">
        <v>5</v>
      </c>
    </row>
    <row r="6" spans="1:4" x14ac:dyDescent="0.25">
      <c r="A6">
        <v>1147</v>
      </c>
      <c r="B6" t="s">
        <v>127</v>
      </c>
      <c r="C6" t="s">
        <v>128</v>
      </c>
      <c r="D6">
        <v>5</v>
      </c>
    </row>
    <row r="7" spans="1:4" x14ac:dyDescent="0.25">
      <c r="A7">
        <v>1161</v>
      </c>
      <c r="B7" t="s">
        <v>69</v>
      </c>
      <c r="C7" t="s">
        <v>139</v>
      </c>
      <c r="D7">
        <v>5</v>
      </c>
    </row>
    <row r="8" spans="1:4" x14ac:dyDescent="0.25">
      <c r="A8">
        <v>2341</v>
      </c>
      <c r="B8" t="s">
        <v>266</v>
      </c>
      <c r="C8" t="s">
        <v>267</v>
      </c>
      <c r="D8">
        <v>8</v>
      </c>
    </row>
    <row r="9" spans="1:4" x14ac:dyDescent="0.25">
      <c r="A9">
        <v>2446</v>
      </c>
      <c r="B9" t="s">
        <v>282</v>
      </c>
      <c r="C9" t="s">
        <v>283</v>
      </c>
      <c r="D9">
        <v>3</v>
      </c>
    </row>
    <row r="10" spans="1:4" x14ac:dyDescent="0.25">
      <c r="A10">
        <v>2531</v>
      </c>
      <c r="B10" t="s">
        <v>37</v>
      </c>
      <c r="C10" t="s">
        <v>304</v>
      </c>
      <c r="D10">
        <v>5</v>
      </c>
    </row>
    <row r="11" spans="1:4" x14ac:dyDescent="0.25">
      <c r="A11">
        <v>2550</v>
      </c>
      <c r="B11" t="s">
        <v>314</v>
      </c>
      <c r="C11" t="s">
        <v>315</v>
      </c>
      <c r="D11">
        <v>5</v>
      </c>
    </row>
    <row r="12" spans="1:4" x14ac:dyDescent="0.25">
      <c r="A12">
        <v>2560</v>
      </c>
      <c r="B12" t="s">
        <v>316</v>
      </c>
      <c r="C12" t="s">
        <v>319</v>
      </c>
      <c r="D12">
        <v>5</v>
      </c>
    </row>
    <row r="13" spans="1:4" x14ac:dyDescent="0.25">
      <c r="A13">
        <v>2602</v>
      </c>
      <c r="B13" t="s">
        <v>37</v>
      </c>
      <c r="C13" t="s">
        <v>327</v>
      </c>
      <c r="D13">
        <v>0</v>
      </c>
    </row>
    <row r="14" spans="1:4" x14ac:dyDescent="0.25">
      <c r="A14">
        <v>2624</v>
      </c>
      <c r="B14" t="s">
        <v>37</v>
      </c>
      <c r="C14" t="s">
        <v>334</v>
      </c>
      <c r="D14">
        <v>7</v>
      </c>
    </row>
    <row r="15" spans="1:4" x14ac:dyDescent="0.25">
      <c r="A15">
        <v>2717</v>
      </c>
      <c r="B15" t="s">
        <v>55</v>
      </c>
      <c r="C15" t="s">
        <v>344</v>
      </c>
      <c r="D15">
        <v>6</v>
      </c>
    </row>
    <row r="16" spans="1:4" x14ac:dyDescent="0.25">
      <c r="A16">
        <v>3074</v>
      </c>
      <c r="B16" t="s">
        <v>202</v>
      </c>
      <c r="C16" t="s">
        <v>378</v>
      </c>
      <c r="D16">
        <v>2</v>
      </c>
    </row>
    <row r="17" spans="1:4" x14ac:dyDescent="0.25">
      <c r="A17">
        <v>3093</v>
      </c>
      <c r="B17" t="s">
        <v>37</v>
      </c>
      <c r="C17" t="s">
        <v>388</v>
      </c>
      <c r="D17">
        <v>3</v>
      </c>
    </row>
    <row r="18" spans="1:4" x14ac:dyDescent="0.25">
      <c r="A18">
        <v>3111</v>
      </c>
      <c r="B18" t="s">
        <v>398</v>
      </c>
      <c r="C18" t="s">
        <v>399</v>
      </c>
      <c r="D18">
        <v>0</v>
      </c>
    </row>
    <row r="19" spans="1:4" x14ac:dyDescent="0.25">
      <c r="A19">
        <v>3119</v>
      </c>
      <c r="B19" t="s">
        <v>405</v>
      </c>
      <c r="C19" t="s">
        <v>406</v>
      </c>
      <c r="D19">
        <v>7</v>
      </c>
    </row>
    <row r="20" spans="1:4" x14ac:dyDescent="0.25">
      <c r="A20">
        <v>3123</v>
      </c>
      <c r="B20" t="s">
        <v>218</v>
      </c>
      <c r="C20" t="s">
        <v>411</v>
      </c>
      <c r="D20">
        <v>4</v>
      </c>
    </row>
    <row r="21" spans="1:4" x14ac:dyDescent="0.25">
      <c r="A21">
        <v>3124</v>
      </c>
      <c r="B21" t="s">
        <v>69</v>
      </c>
      <c r="C21" t="s">
        <v>425</v>
      </c>
      <c r="D21">
        <v>3</v>
      </c>
    </row>
    <row r="22" spans="1:4" x14ac:dyDescent="0.25">
      <c r="A22">
        <v>1158</v>
      </c>
      <c r="B22" t="s">
        <v>69</v>
      </c>
      <c r="C22" t="s">
        <v>134</v>
      </c>
      <c r="D22">
        <v>4</v>
      </c>
    </row>
    <row r="23" spans="1:4" x14ac:dyDescent="0.25">
      <c r="A23">
        <v>1178</v>
      </c>
      <c r="B23" t="s">
        <v>110</v>
      </c>
      <c r="C23" t="s">
        <v>150</v>
      </c>
      <c r="D23">
        <v>4</v>
      </c>
    </row>
    <row r="24" spans="1:4" x14ac:dyDescent="0.25">
      <c r="A24">
        <v>1186</v>
      </c>
      <c r="B24" t="s">
        <v>122</v>
      </c>
      <c r="C24" t="s">
        <v>158</v>
      </c>
      <c r="D24">
        <v>2</v>
      </c>
    </row>
    <row r="25" spans="1:4" x14ac:dyDescent="0.25">
      <c r="A25">
        <v>1193</v>
      </c>
      <c r="B25" t="s">
        <v>69</v>
      </c>
      <c r="C25" t="s">
        <v>165</v>
      </c>
      <c r="D25">
        <v>0</v>
      </c>
    </row>
    <row r="26" spans="1:4" x14ac:dyDescent="0.25">
      <c r="A26">
        <v>1199</v>
      </c>
      <c r="B26" t="s">
        <v>69</v>
      </c>
      <c r="C26" t="s">
        <v>174</v>
      </c>
      <c r="D26">
        <v>2</v>
      </c>
    </row>
    <row r="27" spans="1:4" x14ac:dyDescent="0.25">
      <c r="A27">
        <v>1233</v>
      </c>
      <c r="B27" t="s">
        <v>208</v>
      </c>
      <c r="C27" t="s">
        <v>209</v>
      </c>
      <c r="D27">
        <v>3</v>
      </c>
    </row>
    <row r="28" spans="1:4" x14ac:dyDescent="0.25">
      <c r="A28">
        <v>1034</v>
      </c>
      <c r="B28" t="s">
        <v>55</v>
      </c>
      <c r="C28" t="s">
        <v>56</v>
      </c>
      <c r="D28">
        <v>1</v>
      </c>
    </row>
    <row r="29" spans="1:4" x14ac:dyDescent="0.25">
      <c r="A29">
        <v>1082</v>
      </c>
      <c r="B29" t="s">
        <v>180</v>
      </c>
      <c r="C29" t="s">
        <v>426</v>
      </c>
      <c r="D29">
        <v>8</v>
      </c>
    </row>
    <row r="30" spans="1:4" x14ac:dyDescent="0.25">
      <c r="A30">
        <v>1130</v>
      </c>
      <c r="B30" t="s">
        <v>125</v>
      </c>
      <c r="C30" t="s">
        <v>427</v>
      </c>
      <c r="D30">
        <v>7</v>
      </c>
    </row>
    <row r="31" spans="1:4" x14ac:dyDescent="0.25">
      <c r="A31">
        <v>2356</v>
      </c>
      <c r="B31" t="s">
        <v>55</v>
      </c>
      <c r="C31" t="s">
        <v>428</v>
      </c>
      <c r="D31">
        <v>9</v>
      </c>
    </row>
    <row r="32" spans="1:4" x14ac:dyDescent="0.25">
      <c r="A32">
        <v>2453</v>
      </c>
      <c r="B32" t="s">
        <v>119</v>
      </c>
      <c r="C32" t="s">
        <v>429</v>
      </c>
      <c r="D32">
        <v>0</v>
      </c>
    </row>
    <row r="33" spans="1:4" x14ac:dyDescent="0.25">
      <c r="A33">
        <v>2507</v>
      </c>
      <c r="B33" t="s">
        <v>55</v>
      </c>
      <c r="C33" t="s">
        <v>430</v>
      </c>
      <c r="D33">
        <v>5</v>
      </c>
    </row>
    <row r="34" spans="1:4" x14ac:dyDescent="0.25">
      <c r="A34">
        <v>3050</v>
      </c>
      <c r="B34" t="s">
        <v>69</v>
      </c>
      <c r="C34" t="s">
        <v>431</v>
      </c>
      <c r="D34">
        <v>9</v>
      </c>
    </row>
    <row r="35" spans="1:4" x14ac:dyDescent="0.25">
      <c r="A35">
        <v>3104</v>
      </c>
      <c r="B35" t="s">
        <v>291</v>
      </c>
      <c r="C35" t="s">
        <v>395</v>
      </c>
      <c r="D35">
        <v>1</v>
      </c>
    </row>
    <row r="36" spans="1:4" x14ac:dyDescent="0.25">
      <c r="A36">
        <v>3118</v>
      </c>
      <c r="B36" t="s">
        <v>69</v>
      </c>
      <c r="C36" t="s">
        <v>404</v>
      </c>
      <c r="D36">
        <v>0</v>
      </c>
    </row>
    <row r="37" spans="1:4" x14ac:dyDescent="0.25">
      <c r="A37">
        <v>2234</v>
      </c>
      <c r="B37" t="s">
        <v>185</v>
      </c>
      <c r="C37" t="s">
        <v>259</v>
      </c>
      <c r="D37">
        <v>5</v>
      </c>
    </row>
    <row r="38" spans="1:4" x14ac:dyDescent="0.25">
      <c r="A38">
        <v>2551</v>
      </c>
      <c r="B38" t="s">
        <v>316</v>
      </c>
      <c r="C38" t="s">
        <v>317</v>
      </c>
      <c r="D38">
        <v>10</v>
      </c>
    </row>
    <row r="39" spans="1:4" x14ac:dyDescent="0.25">
      <c r="A39">
        <v>2695</v>
      </c>
      <c r="B39" t="s">
        <v>185</v>
      </c>
      <c r="C39" t="s">
        <v>342</v>
      </c>
      <c r="D39">
        <v>2</v>
      </c>
    </row>
    <row r="40" spans="1:4" x14ac:dyDescent="0.25">
      <c r="A40">
        <v>2769</v>
      </c>
      <c r="B40" t="s">
        <v>55</v>
      </c>
      <c r="C40" t="s">
        <v>350</v>
      </c>
      <c r="D40">
        <v>9</v>
      </c>
    </row>
    <row r="41" spans="1:4" x14ac:dyDescent="0.25">
      <c r="A41">
        <v>2239</v>
      </c>
      <c r="B41" t="s">
        <v>76</v>
      </c>
      <c r="C41" t="s">
        <v>260</v>
      </c>
      <c r="D41">
        <v>2</v>
      </c>
    </row>
    <row r="42" spans="1:4" x14ac:dyDescent="0.25">
      <c r="A42">
        <v>3087</v>
      </c>
      <c r="B42" t="s">
        <v>210</v>
      </c>
      <c r="C42" t="s">
        <v>385</v>
      </c>
      <c r="D42">
        <v>6</v>
      </c>
    </row>
    <row r="43" spans="1:4" x14ac:dyDescent="0.25">
      <c r="A43">
        <v>3095</v>
      </c>
      <c r="B43" t="s">
        <v>185</v>
      </c>
      <c r="C43" t="s">
        <v>389</v>
      </c>
      <c r="D43">
        <v>9</v>
      </c>
    </row>
    <row r="44" spans="1:4" x14ac:dyDescent="0.25">
      <c r="A44">
        <v>3096</v>
      </c>
      <c r="B44" t="s">
        <v>185</v>
      </c>
      <c r="C44" t="s">
        <v>390</v>
      </c>
      <c r="D44">
        <v>5</v>
      </c>
    </row>
    <row r="45" spans="1:4" x14ac:dyDescent="0.25">
      <c r="A45">
        <v>3112</v>
      </c>
      <c r="B45" t="s">
        <v>249</v>
      </c>
      <c r="C45" t="s">
        <v>400</v>
      </c>
      <c r="D45">
        <v>7</v>
      </c>
    </row>
    <row r="46" spans="1:4" x14ac:dyDescent="0.25">
      <c r="A46">
        <v>1020</v>
      </c>
      <c r="B46" t="s">
        <v>37</v>
      </c>
      <c r="C46" t="s">
        <v>38</v>
      </c>
      <c r="D46">
        <v>5</v>
      </c>
    </row>
    <row r="47" spans="1:4" x14ac:dyDescent="0.25">
      <c r="A47">
        <v>1110</v>
      </c>
      <c r="B47" t="s">
        <v>103</v>
      </c>
      <c r="C47" t="s">
        <v>104</v>
      </c>
      <c r="D47">
        <v>9</v>
      </c>
    </row>
    <row r="48" spans="1:4" x14ac:dyDescent="0.25">
      <c r="A48">
        <v>1148</v>
      </c>
      <c r="B48" t="s">
        <v>110</v>
      </c>
      <c r="C48" t="s">
        <v>130</v>
      </c>
      <c r="D48">
        <v>4</v>
      </c>
    </row>
    <row r="49" spans="1:4" x14ac:dyDescent="0.25">
      <c r="A49">
        <v>1200</v>
      </c>
      <c r="B49" t="s">
        <v>432</v>
      </c>
      <c r="C49" t="s">
        <v>176</v>
      </c>
      <c r="D49">
        <v>5</v>
      </c>
    </row>
    <row r="50" spans="1:4" x14ac:dyDescent="0.25">
      <c r="A50">
        <v>1203</v>
      </c>
      <c r="B50" t="s">
        <v>180</v>
      </c>
      <c r="C50" t="s">
        <v>181</v>
      </c>
      <c r="D50">
        <v>7</v>
      </c>
    </row>
    <row r="51" spans="1:4" x14ac:dyDescent="0.25">
      <c r="A51">
        <v>1206</v>
      </c>
      <c r="B51" t="s">
        <v>185</v>
      </c>
      <c r="C51" t="s">
        <v>186</v>
      </c>
      <c r="D51">
        <v>7</v>
      </c>
    </row>
    <row r="52" spans="1:4" x14ac:dyDescent="0.25">
      <c r="A52">
        <v>1229</v>
      </c>
      <c r="B52" t="s">
        <v>202</v>
      </c>
      <c r="C52" t="s">
        <v>203</v>
      </c>
      <c r="D52">
        <v>0</v>
      </c>
    </row>
    <row r="53" spans="1:4" x14ac:dyDescent="0.25">
      <c r="A53">
        <v>2219</v>
      </c>
      <c r="B53" t="s">
        <v>243</v>
      </c>
      <c r="C53" t="s">
        <v>258</v>
      </c>
      <c r="D53">
        <v>9</v>
      </c>
    </row>
    <row r="54" spans="1:4" x14ac:dyDescent="0.25">
      <c r="A54">
        <v>1234</v>
      </c>
      <c r="B54" t="s">
        <v>210</v>
      </c>
      <c r="C54" t="s">
        <v>211</v>
      </c>
      <c r="D54">
        <v>0</v>
      </c>
    </row>
    <row r="55" spans="1:4" x14ac:dyDescent="0.25">
      <c r="A55">
        <v>2145</v>
      </c>
      <c r="B55" t="s">
        <v>110</v>
      </c>
      <c r="C55" t="s">
        <v>248</v>
      </c>
      <c r="D55">
        <v>0</v>
      </c>
    </row>
    <row r="56" spans="1:4" x14ac:dyDescent="0.25">
      <c r="A56">
        <v>2152</v>
      </c>
      <c r="B56" t="s">
        <v>249</v>
      </c>
      <c r="C56" t="s">
        <v>250</v>
      </c>
      <c r="D56">
        <v>5</v>
      </c>
    </row>
    <row r="57" spans="1:4" x14ac:dyDescent="0.25">
      <c r="A57">
        <v>2209</v>
      </c>
      <c r="B57" t="s">
        <v>210</v>
      </c>
      <c r="C57" t="s">
        <v>257</v>
      </c>
      <c r="D57">
        <v>4</v>
      </c>
    </row>
    <row r="58" spans="1:4" x14ac:dyDescent="0.25">
      <c r="A58">
        <v>2269</v>
      </c>
      <c r="B58" t="s">
        <v>141</v>
      </c>
      <c r="C58" t="s">
        <v>263</v>
      </c>
      <c r="D58">
        <v>6</v>
      </c>
    </row>
    <row r="59" spans="1:4" x14ac:dyDescent="0.25">
      <c r="A59">
        <v>2342</v>
      </c>
      <c r="B59" t="s">
        <v>268</v>
      </c>
      <c r="C59" t="s">
        <v>269</v>
      </c>
      <c r="D59">
        <v>7</v>
      </c>
    </row>
    <row r="60" spans="1:4" x14ac:dyDescent="0.25">
      <c r="A60">
        <v>2372</v>
      </c>
      <c r="B60" t="s">
        <v>270</v>
      </c>
      <c r="C60" t="s">
        <v>271</v>
      </c>
      <c r="D60">
        <v>1</v>
      </c>
    </row>
    <row r="61" spans="1:4" x14ac:dyDescent="0.25">
      <c r="A61">
        <v>2399</v>
      </c>
      <c r="B61" t="s">
        <v>253</v>
      </c>
      <c r="C61" t="s">
        <v>274</v>
      </c>
      <c r="D61">
        <v>3</v>
      </c>
    </row>
    <row r="62" spans="1:4" x14ac:dyDescent="0.25">
      <c r="A62">
        <v>2429</v>
      </c>
      <c r="B62" t="s">
        <v>221</v>
      </c>
      <c r="C62" t="s">
        <v>278</v>
      </c>
      <c r="D62">
        <v>9</v>
      </c>
    </row>
    <row r="63" spans="1:4" x14ac:dyDescent="0.25">
      <c r="A63">
        <v>2430</v>
      </c>
      <c r="B63" t="s">
        <v>279</v>
      </c>
      <c r="C63" t="s">
        <v>280</v>
      </c>
      <c r="D63">
        <v>1</v>
      </c>
    </row>
    <row r="64" spans="1:4" x14ac:dyDescent="0.25">
      <c r="A64">
        <v>2444</v>
      </c>
      <c r="B64" t="s">
        <v>55</v>
      </c>
      <c r="C64" t="s">
        <v>281</v>
      </c>
      <c r="D64">
        <v>0</v>
      </c>
    </row>
    <row r="65" spans="1:4" x14ac:dyDescent="0.25">
      <c r="A65">
        <v>2449</v>
      </c>
      <c r="B65" t="s">
        <v>287</v>
      </c>
      <c r="C65" t="s">
        <v>288</v>
      </c>
      <c r="D65">
        <v>9</v>
      </c>
    </row>
    <row r="66" spans="1:4" x14ac:dyDescent="0.25">
      <c r="A66">
        <v>2477</v>
      </c>
      <c r="B66" t="s">
        <v>297</v>
      </c>
      <c r="C66" t="s">
        <v>298</v>
      </c>
      <c r="D66">
        <v>7</v>
      </c>
    </row>
    <row r="67" spans="1:4" x14ac:dyDescent="0.25">
      <c r="A67">
        <v>2522</v>
      </c>
      <c r="B67" t="s">
        <v>301</v>
      </c>
      <c r="C67" t="s">
        <v>302</v>
      </c>
      <c r="D67">
        <v>3</v>
      </c>
    </row>
    <row r="68" spans="1:4" x14ac:dyDescent="0.25">
      <c r="A68">
        <v>2532</v>
      </c>
      <c r="B68" t="s">
        <v>433</v>
      </c>
      <c r="C68" t="s">
        <v>306</v>
      </c>
      <c r="D68">
        <v>6</v>
      </c>
    </row>
    <row r="69" spans="1:4" x14ac:dyDescent="0.25">
      <c r="A69">
        <v>2539</v>
      </c>
      <c r="B69" t="s">
        <v>69</v>
      </c>
      <c r="C69" t="s">
        <v>310</v>
      </c>
      <c r="D69">
        <v>3</v>
      </c>
    </row>
    <row r="70" spans="1:4" x14ac:dyDescent="0.25">
      <c r="A70">
        <v>2541</v>
      </c>
      <c r="B70" t="s">
        <v>69</v>
      </c>
      <c r="C70" t="s">
        <v>312</v>
      </c>
      <c r="D70">
        <v>9</v>
      </c>
    </row>
    <row r="71" spans="1:4" x14ac:dyDescent="0.25">
      <c r="A71">
        <v>2545</v>
      </c>
      <c r="B71" t="s">
        <v>119</v>
      </c>
      <c r="C71" t="s">
        <v>313</v>
      </c>
      <c r="D71">
        <v>6</v>
      </c>
    </row>
    <row r="72" spans="1:4" x14ac:dyDescent="0.25">
      <c r="A72">
        <v>2564</v>
      </c>
      <c r="B72" t="s">
        <v>37</v>
      </c>
      <c r="C72" t="s">
        <v>321</v>
      </c>
      <c r="D72">
        <v>1</v>
      </c>
    </row>
    <row r="73" spans="1:4" x14ac:dyDescent="0.25">
      <c r="A73">
        <v>2567</v>
      </c>
      <c r="B73" t="s">
        <v>195</v>
      </c>
      <c r="C73" t="s">
        <v>323</v>
      </c>
      <c r="D73">
        <v>0</v>
      </c>
    </row>
    <row r="74" spans="1:4" x14ac:dyDescent="0.25">
      <c r="A74">
        <v>2570</v>
      </c>
      <c r="B74" t="s">
        <v>37</v>
      </c>
      <c r="C74" t="s">
        <v>323</v>
      </c>
      <c r="D74">
        <v>9</v>
      </c>
    </row>
    <row r="75" spans="1:4" x14ac:dyDescent="0.25">
      <c r="A75">
        <v>2604</v>
      </c>
      <c r="B75" t="s">
        <v>329</v>
      </c>
      <c r="C75" t="s">
        <v>330</v>
      </c>
      <c r="D75">
        <v>6</v>
      </c>
    </row>
    <row r="76" spans="1:4" x14ac:dyDescent="0.25">
      <c r="A76">
        <v>2605</v>
      </c>
      <c r="B76" t="s">
        <v>204</v>
      </c>
      <c r="C76" t="s">
        <v>331</v>
      </c>
      <c r="D76">
        <v>8</v>
      </c>
    </row>
    <row r="77" spans="1:4" x14ac:dyDescent="0.25">
      <c r="A77">
        <v>2608</v>
      </c>
      <c r="B77" t="s">
        <v>55</v>
      </c>
      <c r="C77" t="s">
        <v>332</v>
      </c>
      <c r="D77">
        <v>4</v>
      </c>
    </row>
    <row r="78" spans="1:4" x14ac:dyDescent="0.25">
      <c r="A78">
        <v>2621</v>
      </c>
      <c r="B78" t="s">
        <v>37</v>
      </c>
      <c r="C78" t="s">
        <v>333</v>
      </c>
      <c r="D78">
        <v>2</v>
      </c>
    </row>
    <row r="79" spans="1:4" x14ac:dyDescent="0.25">
      <c r="A79">
        <v>2644</v>
      </c>
      <c r="B79" t="s">
        <v>218</v>
      </c>
      <c r="C79" t="s">
        <v>335</v>
      </c>
      <c r="D79">
        <v>4</v>
      </c>
    </row>
    <row r="80" spans="1:4" x14ac:dyDescent="0.25">
      <c r="A80">
        <v>2688</v>
      </c>
      <c r="B80" t="s">
        <v>86</v>
      </c>
      <c r="C80" t="s">
        <v>339</v>
      </c>
      <c r="D80">
        <v>4</v>
      </c>
    </row>
    <row r="81" spans="1:4" x14ac:dyDescent="0.25">
      <c r="A81">
        <v>2767</v>
      </c>
      <c r="B81" t="s">
        <v>37</v>
      </c>
      <c r="C81" t="s">
        <v>349</v>
      </c>
      <c r="D81">
        <v>0</v>
      </c>
    </row>
    <row r="82" spans="1:4" x14ac:dyDescent="0.25">
      <c r="A82">
        <v>2791</v>
      </c>
      <c r="B82" t="s">
        <v>352</v>
      </c>
      <c r="C82" t="s">
        <v>353</v>
      </c>
      <c r="D82">
        <v>2</v>
      </c>
    </row>
    <row r="83" spans="1:4" x14ac:dyDescent="0.25">
      <c r="A83">
        <v>2874</v>
      </c>
      <c r="B83" t="s">
        <v>37</v>
      </c>
      <c r="C83" t="s">
        <v>355</v>
      </c>
      <c r="D83">
        <v>6</v>
      </c>
    </row>
    <row r="84" spans="1:4" x14ac:dyDescent="0.25">
      <c r="A84">
        <v>3071</v>
      </c>
      <c r="B84" t="s">
        <v>37</v>
      </c>
      <c r="C84" t="s">
        <v>375</v>
      </c>
      <c r="D84">
        <v>5</v>
      </c>
    </row>
    <row r="85" spans="1:4" x14ac:dyDescent="0.25">
      <c r="A85">
        <v>3075</v>
      </c>
      <c r="B85" t="s">
        <v>243</v>
      </c>
      <c r="C85" t="s">
        <v>380</v>
      </c>
      <c r="D85">
        <v>9</v>
      </c>
    </row>
    <row r="86" spans="1:4" x14ac:dyDescent="0.25">
      <c r="A86">
        <v>3078</v>
      </c>
      <c r="B86" t="s">
        <v>218</v>
      </c>
      <c r="C86" t="s">
        <v>382</v>
      </c>
      <c r="D86">
        <v>2</v>
      </c>
    </row>
    <row r="87" spans="1:4" x14ac:dyDescent="0.25">
      <c r="A87">
        <v>3079</v>
      </c>
      <c r="B87" t="s">
        <v>69</v>
      </c>
      <c r="C87" t="s">
        <v>382</v>
      </c>
      <c r="D87">
        <v>1</v>
      </c>
    </row>
    <row r="88" spans="1:4" x14ac:dyDescent="0.25">
      <c r="A88">
        <v>3083</v>
      </c>
      <c r="B88" t="s">
        <v>69</v>
      </c>
      <c r="C88" t="s">
        <v>383</v>
      </c>
      <c r="D88">
        <v>6</v>
      </c>
    </row>
    <row r="89" spans="1:4" x14ac:dyDescent="0.25">
      <c r="A89">
        <v>3092</v>
      </c>
      <c r="B89" t="s">
        <v>195</v>
      </c>
      <c r="C89" t="s">
        <v>388</v>
      </c>
      <c r="D89">
        <v>10</v>
      </c>
    </row>
    <row r="90" spans="1:4" x14ac:dyDescent="0.25">
      <c r="A90">
        <v>3106</v>
      </c>
      <c r="B90" t="s">
        <v>103</v>
      </c>
      <c r="C90" t="s">
        <v>397</v>
      </c>
      <c r="D90">
        <v>0</v>
      </c>
    </row>
    <row r="91" spans="1:4" x14ac:dyDescent="0.25">
      <c r="A91">
        <v>3120</v>
      </c>
      <c r="B91" t="s">
        <v>249</v>
      </c>
      <c r="C91" t="s">
        <v>408</v>
      </c>
      <c r="D91">
        <v>7</v>
      </c>
    </row>
    <row r="92" spans="1:4" x14ac:dyDescent="0.25">
      <c r="A92">
        <v>3125</v>
      </c>
      <c r="B92" t="s">
        <v>195</v>
      </c>
      <c r="C92" t="s">
        <v>412</v>
      </c>
      <c r="D92">
        <v>3</v>
      </c>
    </row>
    <row r="93" spans="1:4" x14ac:dyDescent="0.25">
      <c r="A93">
        <v>1121</v>
      </c>
      <c r="B93" t="s">
        <v>110</v>
      </c>
      <c r="C93" t="s">
        <v>111</v>
      </c>
      <c r="D93">
        <v>4</v>
      </c>
    </row>
    <row r="94" spans="1:4" x14ac:dyDescent="0.25">
      <c r="A94">
        <v>1127</v>
      </c>
      <c r="B94" t="s">
        <v>116</v>
      </c>
      <c r="C94" t="s">
        <v>117</v>
      </c>
      <c r="D94">
        <v>9</v>
      </c>
    </row>
    <row r="95" spans="1:4" x14ac:dyDescent="0.25">
      <c r="A95">
        <v>1162</v>
      </c>
      <c r="B95" t="s">
        <v>434</v>
      </c>
      <c r="C95" t="s">
        <v>142</v>
      </c>
      <c r="D95">
        <v>0</v>
      </c>
    </row>
    <row r="96" spans="1:4" x14ac:dyDescent="0.25">
      <c r="A96">
        <v>1223</v>
      </c>
      <c r="B96" t="s">
        <v>195</v>
      </c>
      <c r="C96" t="s">
        <v>196</v>
      </c>
      <c r="D96">
        <v>4</v>
      </c>
    </row>
    <row r="97" spans="1:4" x14ac:dyDescent="0.25">
      <c r="A97">
        <v>3054</v>
      </c>
      <c r="B97" t="s">
        <v>69</v>
      </c>
      <c r="C97" t="s">
        <v>365</v>
      </c>
      <c r="D97">
        <v>1</v>
      </c>
    </row>
    <row r="98" spans="1:4" x14ac:dyDescent="0.25">
      <c r="A98">
        <v>2004</v>
      </c>
      <c r="B98" t="s">
        <v>221</v>
      </c>
      <c r="C98" t="s">
        <v>222</v>
      </c>
      <c r="D98">
        <v>7</v>
      </c>
    </row>
    <row r="99" spans="1:4" x14ac:dyDescent="0.25">
      <c r="A99">
        <v>2017</v>
      </c>
      <c r="B99" t="s">
        <v>223</v>
      </c>
      <c r="C99" t="s">
        <v>224</v>
      </c>
      <c r="D99">
        <v>2</v>
      </c>
    </row>
    <row r="100" spans="1:4" x14ac:dyDescent="0.25">
      <c r="A100">
        <v>2024</v>
      </c>
      <c r="B100" t="s">
        <v>202</v>
      </c>
      <c r="C100" t="s">
        <v>226</v>
      </c>
      <c r="D100">
        <v>3</v>
      </c>
    </row>
    <row r="101" spans="1:4" x14ac:dyDescent="0.25">
      <c r="A101">
        <v>2114</v>
      </c>
      <c r="B101" t="s">
        <v>69</v>
      </c>
      <c r="C101" t="s">
        <v>240</v>
      </c>
      <c r="D101">
        <v>2</v>
      </c>
    </row>
    <row r="102" spans="1:4" x14ac:dyDescent="0.25">
      <c r="A102">
        <v>2115</v>
      </c>
      <c r="B102" t="s">
        <v>185</v>
      </c>
      <c r="C102" t="s">
        <v>242</v>
      </c>
      <c r="D102">
        <v>8</v>
      </c>
    </row>
    <row r="103" spans="1:4" x14ac:dyDescent="0.25">
      <c r="A103">
        <v>2117</v>
      </c>
      <c r="B103" t="s">
        <v>243</v>
      </c>
      <c r="C103" t="s">
        <v>244</v>
      </c>
      <c r="D103">
        <v>2</v>
      </c>
    </row>
    <row r="104" spans="1:4" x14ac:dyDescent="0.25">
      <c r="A104">
        <v>2123</v>
      </c>
      <c r="B104" t="s">
        <v>119</v>
      </c>
      <c r="C104" t="s">
        <v>246</v>
      </c>
      <c r="D104">
        <v>7</v>
      </c>
    </row>
    <row r="105" spans="1:4" x14ac:dyDescent="0.25">
      <c r="A105">
        <v>2197</v>
      </c>
      <c r="B105" t="s">
        <v>37</v>
      </c>
      <c r="C105" t="s">
        <v>251</v>
      </c>
      <c r="D105">
        <v>1</v>
      </c>
    </row>
    <row r="106" spans="1:4" x14ac:dyDescent="0.25">
      <c r="A106">
        <v>2203</v>
      </c>
      <c r="B106" t="s">
        <v>253</v>
      </c>
      <c r="C106" t="s">
        <v>254</v>
      </c>
      <c r="D106">
        <v>3</v>
      </c>
    </row>
    <row r="107" spans="1:4" x14ac:dyDescent="0.25">
      <c r="A107">
        <v>2389</v>
      </c>
      <c r="B107" t="s">
        <v>185</v>
      </c>
      <c r="C107" t="s">
        <v>273</v>
      </c>
      <c r="D107">
        <v>3</v>
      </c>
    </row>
    <row r="108" spans="1:4" x14ac:dyDescent="0.25">
      <c r="A108">
        <v>2452</v>
      </c>
      <c r="B108" t="s">
        <v>289</v>
      </c>
      <c r="C108" t="s">
        <v>290</v>
      </c>
      <c r="D108">
        <v>0</v>
      </c>
    </row>
    <row r="109" spans="1:4" x14ac:dyDescent="0.25">
      <c r="A109">
        <v>2462</v>
      </c>
      <c r="B109" t="s">
        <v>37</v>
      </c>
      <c r="C109" t="s">
        <v>295</v>
      </c>
      <c r="D109">
        <v>7</v>
      </c>
    </row>
    <row r="110" spans="1:4" x14ac:dyDescent="0.25">
      <c r="A110">
        <v>2492</v>
      </c>
      <c r="B110" t="s">
        <v>86</v>
      </c>
      <c r="C110" t="s">
        <v>298</v>
      </c>
      <c r="D110">
        <v>2</v>
      </c>
    </row>
    <row r="111" spans="1:4" x14ac:dyDescent="0.25">
      <c r="A111">
        <v>2506</v>
      </c>
      <c r="B111" t="s">
        <v>69</v>
      </c>
      <c r="C111" t="s">
        <v>299</v>
      </c>
      <c r="D111">
        <v>10</v>
      </c>
    </row>
    <row r="112" spans="1:4" x14ac:dyDescent="0.25">
      <c r="A112">
        <v>2528</v>
      </c>
      <c r="B112" t="s">
        <v>83</v>
      </c>
      <c r="C112" t="s">
        <v>303</v>
      </c>
      <c r="D112">
        <v>2</v>
      </c>
    </row>
    <row r="113" spans="1:4" x14ac:dyDescent="0.25">
      <c r="A113">
        <v>2535</v>
      </c>
      <c r="B113" t="s">
        <v>308</v>
      </c>
      <c r="C113" t="s">
        <v>309</v>
      </c>
      <c r="D113">
        <v>10</v>
      </c>
    </row>
    <row r="114" spans="1:4" x14ac:dyDescent="0.25">
      <c r="A114">
        <v>2735</v>
      </c>
      <c r="B114" t="s">
        <v>249</v>
      </c>
      <c r="C114" t="s">
        <v>347</v>
      </c>
      <c r="D114">
        <v>0</v>
      </c>
    </row>
    <row r="115" spans="1:4" x14ac:dyDescent="0.25">
      <c r="A115">
        <v>2969</v>
      </c>
      <c r="B115" t="s">
        <v>69</v>
      </c>
      <c r="C115" t="s">
        <v>356</v>
      </c>
      <c r="D115">
        <v>0</v>
      </c>
    </row>
    <row r="116" spans="1:4" x14ac:dyDescent="0.25">
      <c r="A116">
        <v>2990</v>
      </c>
      <c r="B116" t="s">
        <v>69</v>
      </c>
      <c r="C116" t="s">
        <v>357</v>
      </c>
      <c r="D116">
        <v>0</v>
      </c>
    </row>
    <row r="117" spans="1:4" x14ac:dyDescent="0.25">
      <c r="A117">
        <v>3037</v>
      </c>
      <c r="B117" t="s">
        <v>314</v>
      </c>
      <c r="C117" t="s">
        <v>358</v>
      </c>
      <c r="D117">
        <v>4</v>
      </c>
    </row>
    <row r="118" spans="1:4" x14ac:dyDescent="0.25">
      <c r="A118">
        <v>3041</v>
      </c>
      <c r="B118" t="s">
        <v>210</v>
      </c>
      <c r="C118" t="s">
        <v>359</v>
      </c>
      <c r="D118">
        <v>8</v>
      </c>
    </row>
    <row r="119" spans="1:4" x14ac:dyDescent="0.25">
      <c r="A119">
        <v>3044</v>
      </c>
      <c r="B119" t="s">
        <v>361</v>
      </c>
      <c r="C119" t="s">
        <v>362</v>
      </c>
      <c r="D119">
        <v>5</v>
      </c>
    </row>
    <row r="120" spans="1:4" x14ac:dyDescent="0.25">
      <c r="A120">
        <v>3052</v>
      </c>
      <c r="B120" t="s">
        <v>37</v>
      </c>
      <c r="C120" t="s">
        <v>363</v>
      </c>
      <c r="D120">
        <v>5</v>
      </c>
    </row>
    <row r="121" spans="1:4" x14ac:dyDescent="0.25">
      <c r="A121">
        <v>3053</v>
      </c>
      <c r="B121" t="s">
        <v>185</v>
      </c>
      <c r="C121" t="s">
        <v>364</v>
      </c>
      <c r="D121">
        <v>9</v>
      </c>
    </row>
    <row r="122" spans="1:4" x14ac:dyDescent="0.25">
      <c r="A122">
        <v>3056</v>
      </c>
      <c r="B122" t="s">
        <v>37</v>
      </c>
      <c r="C122" t="s">
        <v>368</v>
      </c>
      <c r="D122">
        <v>4</v>
      </c>
    </row>
    <row r="123" spans="1:4" x14ac:dyDescent="0.25">
      <c r="A123">
        <v>3057</v>
      </c>
      <c r="B123" t="s">
        <v>195</v>
      </c>
      <c r="C123" t="s">
        <v>369</v>
      </c>
      <c r="D123">
        <v>9</v>
      </c>
    </row>
    <row r="124" spans="1:4" x14ac:dyDescent="0.25">
      <c r="A124">
        <v>3063</v>
      </c>
      <c r="B124" t="s">
        <v>287</v>
      </c>
      <c r="C124" t="s">
        <v>370</v>
      </c>
      <c r="D124">
        <v>9</v>
      </c>
    </row>
    <row r="125" spans="1:4" x14ac:dyDescent="0.25">
      <c r="A125">
        <v>3064</v>
      </c>
      <c r="B125" t="s">
        <v>55</v>
      </c>
      <c r="C125" t="s">
        <v>371</v>
      </c>
      <c r="D125">
        <v>6</v>
      </c>
    </row>
    <row r="126" spans="1:4" x14ac:dyDescent="0.25">
      <c r="A126">
        <v>3065</v>
      </c>
      <c r="B126" t="s">
        <v>218</v>
      </c>
      <c r="C126" t="s">
        <v>372</v>
      </c>
      <c r="D126">
        <v>7</v>
      </c>
    </row>
    <row r="127" spans="1:4" x14ac:dyDescent="0.25">
      <c r="A127">
        <v>3068</v>
      </c>
      <c r="B127" t="s">
        <v>76</v>
      </c>
      <c r="C127" t="s">
        <v>374</v>
      </c>
      <c r="D127">
        <v>1</v>
      </c>
    </row>
    <row r="128" spans="1:4" x14ac:dyDescent="0.25">
      <c r="A128">
        <v>3084</v>
      </c>
      <c r="B128" t="s">
        <v>119</v>
      </c>
      <c r="C128" t="s">
        <v>384</v>
      </c>
      <c r="D128">
        <v>0</v>
      </c>
    </row>
    <row r="129" spans="1:4" x14ac:dyDescent="0.25">
      <c r="A129">
        <v>3085</v>
      </c>
      <c r="B129" t="s">
        <v>69</v>
      </c>
      <c r="C129" t="s">
        <v>385</v>
      </c>
      <c r="D129">
        <v>6</v>
      </c>
    </row>
    <row r="130" spans="1:4" x14ac:dyDescent="0.25">
      <c r="A130">
        <v>3099</v>
      </c>
      <c r="B130" t="s">
        <v>391</v>
      </c>
      <c r="C130" t="s">
        <v>390</v>
      </c>
      <c r="D130">
        <v>10</v>
      </c>
    </row>
    <row r="131" spans="1:4" x14ac:dyDescent="0.25">
      <c r="A131">
        <v>3100</v>
      </c>
      <c r="B131" t="s">
        <v>37</v>
      </c>
      <c r="C131" t="s">
        <v>392</v>
      </c>
      <c r="D131">
        <v>5</v>
      </c>
    </row>
    <row r="132" spans="1:4" x14ac:dyDescent="0.25">
      <c r="A132">
        <v>3108</v>
      </c>
      <c r="B132" t="s">
        <v>185</v>
      </c>
      <c r="C132" t="s">
        <v>397</v>
      </c>
      <c r="D132">
        <v>10</v>
      </c>
    </row>
    <row r="133" spans="1:4" x14ac:dyDescent="0.25">
      <c r="A133">
        <v>3113</v>
      </c>
      <c r="B133" t="s">
        <v>291</v>
      </c>
      <c r="C133" t="s">
        <v>402</v>
      </c>
      <c r="D133">
        <v>0</v>
      </c>
    </row>
    <row r="134" spans="1:4" x14ac:dyDescent="0.25">
      <c r="A134">
        <v>3121</v>
      </c>
      <c r="B134" t="s">
        <v>316</v>
      </c>
      <c r="C134" t="s">
        <v>409</v>
      </c>
      <c r="D134">
        <v>8</v>
      </c>
    </row>
    <row r="135" spans="1:4" x14ac:dyDescent="0.25">
      <c r="A135">
        <v>3126</v>
      </c>
      <c r="B135" t="s">
        <v>69</v>
      </c>
      <c r="C135" t="s">
        <v>413</v>
      </c>
      <c r="D135">
        <v>8</v>
      </c>
    </row>
    <row r="136" spans="1:4" x14ac:dyDescent="0.25">
      <c r="A136">
        <v>3132</v>
      </c>
      <c r="B136" t="s">
        <v>37</v>
      </c>
      <c r="C136" t="s">
        <v>421</v>
      </c>
      <c r="D136">
        <v>3</v>
      </c>
    </row>
    <row r="137" spans="1:4" x14ac:dyDescent="0.25">
      <c r="A137">
        <v>3133</v>
      </c>
      <c r="B137" t="s">
        <v>218</v>
      </c>
      <c r="C137" t="s">
        <v>422</v>
      </c>
      <c r="D137">
        <v>3</v>
      </c>
    </row>
    <row r="138" spans="1:4" x14ac:dyDescent="0.25">
      <c r="A138">
        <v>2094</v>
      </c>
      <c r="B138" t="s">
        <v>218</v>
      </c>
      <c r="C138" t="s">
        <v>235</v>
      </c>
      <c r="D138">
        <v>2</v>
      </c>
    </row>
    <row r="139" spans="1:4" x14ac:dyDescent="0.25">
      <c r="A139">
        <v>2271</v>
      </c>
      <c r="B139" t="s">
        <v>264</v>
      </c>
      <c r="C139" t="s">
        <v>265</v>
      </c>
      <c r="D139">
        <v>4</v>
      </c>
    </row>
    <row r="140" spans="1:4" x14ac:dyDescent="0.25">
      <c r="A140">
        <v>2675</v>
      </c>
      <c r="B140" t="s">
        <v>69</v>
      </c>
      <c r="C140" t="s">
        <v>336</v>
      </c>
      <c r="D140">
        <v>2</v>
      </c>
    </row>
    <row r="141" spans="1:4" x14ac:dyDescent="0.25">
      <c r="A141">
        <v>2848</v>
      </c>
      <c r="B141" t="s">
        <v>37</v>
      </c>
      <c r="C141" t="s">
        <v>354</v>
      </c>
      <c r="D141">
        <v>2</v>
      </c>
    </row>
    <row r="142" spans="1:4" x14ac:dyDescent="0.25">
      <c r="A142">
        <v>3076</v>
      </c>
      <c r="B142" t="s">
        <v>243</v>
      </c>
      <c r="C142" t="s">
        <v>381</v>
      </c>
      <c r="D142">
        <v>4</v>
      </c>
    </row>
    <row r="143" spans="1:4" x14ac:dyDescent="0.25">
      <c r="A143">
        <v>1097</v>
      </c>
      <c r="B143" t="s">
        <v>86</v>
      </c>
      <c r="C143" t="s">
        <v>91</v>
      </c>
      <c r="D143">
        <v>5</v>
      </c>
    </row>
    <row r="144" spans="1:4" x14ac:dyDescent="0.25">
      <c r="A144">
        <v>3062</v>
      </c>
      <c r="B144" t="s">
        <v>185</v>
      </c>
      <c r="C144" t="s">
        <v>370</v>
      </c>
      <c r="D144">
        <v>4</v>
      </c>
    </row>
    <row r="145" spans="1:4" x14ac:dyDescent="0.25">
      <c r="A145">
        <v>3103</v>
      </c>
      <c r="B145" t="s">
        <v>76</v>
      </c>
      <c r="C145" t="s">
        <v>394</v>
      </c>
      <c r="D145">
        <v>0</v>
      </c>
    </row>
    <row r="146" spans="1:4" x14ac:dyDescent="0.25">
      <c r="A146">
        <v>3128</v>
      </c>
      <c r="B146" t="s">
        <v>414</v>
      </c>
      <c r="C146" t="s">
        <v>415</v>
      </c>
      <c r="D146">
        <v>5</v>
      </c>
    </row>
    <row r="147" spans="1:4" x14ac:dyDescent="0.25">
      <c r="A147">
        <v>2055</v>
      </c>
      <c r="B147" t="s">
        <v>37</v>
      </c>
      <c r="C147" t="s">
        <v>229</v>
      </c>
      <c r="D147">
        <v>1</v>
      </c>
    </row>
    <row r="148" spans="1:4" x14ac:dyDescent="0.25">
      <c r="A148">
        <v>2596</v>
      </c>
      <c r="B148" t="s">
        <v>325</v>
      </c>
      <c r="C148" t="s">
        <v>326</v>
      </c>
      <c r="D148">
        <v>7</v>
      </c>
    </row>
    <row r="149" spans="1:4" x14ac:dyDescent="0.25">
      <c r="A149">
        <v>2689</v>
      </c>
      <c r="B149" t="s">
        <v>55</v>
      </c>
      <c r="C149" t="s">
        <v>340</v>
      </c>
      <c r="D149">
        <v>8</v>
      </c>
    </row>
    <row r="150" spans="1:4" x14ac:dyDescent="0.25">
      <c r="A150">
        <v>2763</v>
      </c>
      <c r="B150" t="s">
        <v>297</v>
      </c>
      <c r="C150" t="s">
        <v>348</v>
      </c>
      <c r="D150">
        <v>6</v>
      </c>
    </row>
    <row r="151" spans="1:4" x14ac:dyDescent="0.25">
      <c r="A151">
        <v>2770</v>
      </c>
      <c r="B151" t="s">
        <v>55</v>
      </c>
      <c r="C151" t="s">
        <v>351</v>
      </c>
      <c r="D151">
        <v>1</v>
      </c>
    </row>
    <row r="152" spans="1:4" x14ac:dyDescent="0.25">
      <c r="A152">
        <v>3072</v>
      </c>
      <c r="B152" t="s">
        <v>37</v>
      </c>
      <c r="C152" t="s">
        <v>376</v>
      </c>
      <c r="D152">
        <v>10</v>
      </c>
    </row>
    <row r="153" spans="1:4" x14ac:dyDescent="0.25">
      <c r="A153">
        <v>3073</v>
      </c>
      <c r="B153" t="s">
        <v>55</v>
      </c>
      <c r="C153" t="s">
        <v>377</v>
      </c>
      <c r="D153">
        <v>6</v>
      </c>
    </row>
    <row r="154" spans="1:4" x14ac:dyDescent="0.25">
      <c r="A154">
        <v>3090</v>
      </c>
      <c r="B154" t="s">
        <v>37</v>
      </c>
      <c r="C154" t="s">
        <v>386</v>
      </c>
      <c r="D154">
        <v>8</v>
      </c>
    </row>
    <row r="155" spans="1:4" x14ac:dyDescent="0.25">
      <c r="A155">
        <v>3102</v>
      </c>
      <c r="B155" t="s">
        <v>185</v>
      </c>
      <c r="C155" t="s">
        <v>393</v>
      </c>
      <c r="D155">
        <v>7</v>
      </c>
    </row>
    <row r="156" spans="1:4" x14ac:dyDescent="0.25">
      <c r="A156">
        <v>3105</v>
      </c>
      <c r="B156" t="s">
        <v>69</v>
      </c>
      <c r="C156" t="s">
        <v>397</v>
      </c>
      <c r="D156">
        <v>10</v>
      </c>
    </row>
    <row r="157" spans="1:4" x14ac:dyDescent="0.25">
      <c r="A157">
        <v>3117</v>
      </c>
      <c r="B157" t="s">
        <v>268</v>
      </c>
      <c r="C157" t="s">
        <v>403</v>
      </c>
      <c r="D157">
        <v>0</v>
      </c>
    </row>
    <row r="158" spans="1:4" x14ac:dyDescent="0.25">
      <c r="A158">
        <v>3122</v>
      </c>
      <c r="B158" t="s">
        <v>76</v>
      </c>
      <c r="C158" t="s">
        <v>410</v>
      </c>
      <c r="D158">
        <v>1</v>
      </c>
    </row>
    <row r="159" spans="1:4" x14ac:dyDescent="0.25">
      <c r="A159">
        <v>1159</v>
      </c>
      <c r="B159" t="s">
        <v>83</v>
      </c>
      <c r="C159" t="s">
        <v>134</v>
      </c>
      <c r="D159">
        <v>0</v>
      </c>
    </row>
    <row r="160" spans="1:4" x14ac:dyDescent="0.25">
      <c r="A160">
        <v>2401</v>
      </c>
      <c r="B160" t="s">
        <v>195</v>
      </c>
      <c r="C160" t="s">
        <v>275</v>
      </c>
      <c r="D160">
        <v>7</v>
      </c>
    </row>
    <row r="161" spans="1:4" x14ac:dyDescent="0.25">
      <c r="A161">
        <v>2461</v>
      </c>
      <c r="B161" t="s">
        <v>291</v>
      </c>
      <c r="C161" t="s">
        <v>292</v>
      </c>
      <c r="D161">
        <v>7</v>
      </c>
    </row>
    <row r="162" spans="1:4" x14ac:dyDescent="0.25">
      <c r="A162">
        <v>2593</v>
      </c>
      <c r="B162" t="s">
        <v>69</v>
      </c>
      <c r="C162" t="s">
        <v>324</v>
      </c>
      <c r="D162">
        <v>7</v>
      </c>
    </row>
    <row r="163" spans="1:4" x14ac:dyDescent="0.25">
      <c r="A163">
        <v>2679</v>
      </c>
      <c r="B163" t="s">
        <v>268</v>
      </c>
      <c r="C163" t="s">
        <v>337</v>
      </c>
      <c r="D163">
        <v>10</v>
      </c>
    </row>
    <row r="164" spans="1:4" x14ac:dyDescent="0.25">
      <c r="A164">
        <v>3101</v>
      </c>
      <c r="B164" t="s">
        <v>202</v>
      </c>
      <c r="C164" t="s">
        <v>393</v>
      </c>
      <c r="D164">
        <v>1</v>
      </c>
    </row>
    <row r="165" spans="1:4" x14ac:dyDescent="0.25">
      <c r="A165">
        <v>1109</v>
      </c>
      <c r="B165" t="s">
        <v>98</v>
      </c>
      <c r="C165" t="s">
        <v>99</v>
      </c>
      <c r="D165">
        <v>6</v>
      </c>
    </row>
    <row r="166" spans="1:4" x14ac:dyDescent="0.25">
      <c r="A166">
        <v>1141</v>
      </c>
      <c r="B166" t="s">
        <v>122</v>
      </c>
      <c r="C166" t="s">
        <v>123</v>
      </c>
      <c r="D166">
        <v>6</v>
      </c>
    </row>
    <row r="167" spans="1:4" x14ac:dyDescent="0.25">
      <c r="A167">
        <v>1160</v>
      </c>
      <c r="B167" t="s">
        <v>37</v>
      </c>
      <c r="C167" t="s">
        <v>136</v>
      </c>
      <c r="D167">
        <v>7</v>
      </c>
    </row>
    <row r="168" spans="1:4" x14ac:dyDescent="0.25">
      <c r="A168">
        <v>1175</v>
      </c>
      <c r="B168" t="s">
        <v>110</v>
      </c>
      <c r="C168" t="s">
        <v>143</v>
      </c>
      <c r="D168">
        <v>3</v>
      </c>
    </row>
    <row r="169" spans="1:4" x14ac:dyDescent="0.25">
      <c r="A169">
        <v>1194</v>
      </c>
      <c r="B169" t="s">
        <v>166</v>
      </c>
      <c r="C169" t="s">
        <v>167</v>
      </c>
      <c r="D169">
        <v>0</v>
      </c>
    </row>
    <row r="170" spans="1:4" x14ac:dyDescent="0.25">
      <c r="A170">
        <v>1197</v>
      </c>
      <c r="B170" t="s">
        <v>110</v>
      </c>
      <c r="C170" t="s">
        <v>169</v>
      </c>
      <c r="D170">
        <v>0</v>
      </c>
    </row>
    <row r="171" spans="1:4" x14ac:dyDescent="0.25">
      <c r="A171">
        <v>1198</v>
      </c>
      <c r="B171" t="s">
        <v>170</v>
      </c>
      <c r="C171" t="s">
        <v>171</v>
      </c>
      <c r="D171">
        <v>4</v>
      </c>
    </row>
    <row r="172" spans="1:4" x14ac:dyDescent="0.25">
      <c r="A172">
        <v>1228</v>
      </c>
      <c r="B172" t="s">
        <v>51</v>
      </c>
      <c r="C172" t="s">
        <v>201</v>
      </c>
      <c r="D172">
        <v>8</v>
      </c>
    </row>
    <row r="173" spans="1:4" x14ac:dyDescent="0.25">
      <c r="A173">
        <v>1232</v>
      </c>
      <c r="B173" t="s">
        <v>195</v>
      </c>
      <c r="C173" t="s">
        <v>207</v>
      </c>
      <c r="D173">
        <v>10</v>
      </c>
    </row>
    <row r="174" spans="1:4" x14ac:dyDescent="0.25">
      <c r="A174">
        <v>1235</v>
      </c>
      <c r="B174" t="s">
        <v>37</v>
      </c>
      <c r="C174" t="s">
        <v>215</v>
      </c>
      <c r="D174">
        <v>6</v>
      </c>
    </row>
    <row r="175" spans="1:4" x14ac:dyDescent="0.25">
      <c r="A175">
        <v>1215</v>
      </c>
      <c r="B175" t="s">
        <v>69</v>
      </c>
      <c r="C175" t="s">
        <v>191</v>
      </c>
      <c r="D175">
        <v>2</v>
      </c>
    </row>
    <row r="176" spans="1:4" x14ac:dyDescent="0.25">
      <c r="A176">
        <v>1221</v>
      </c>
      <c r="B176" t="s">
        <v>193</v>
      </c>
      <c r="C176" t="s">
        <v>194</v>
      </c>
      <c r="D176">
        <v>3</v>
      </c>
    </row>
    <row r="177" spans="1:4" x14ac:dyDescent="0.25">
      <c r="A177">
        <v>1224</v>
      </c>
      <c r="B177" t="s">
        <v>69</v>
      </c>
      <c r="C177" t="s">
        <v>197</v>
      </c>
      <c r="D177">
        <v>9</v>
      </c>
    </row>
    <row r="178" spans="1:4" x14ac:dyDescent="0.25">
      <c r="A178">
        <v>1027</v>
      </c>
      <c r="B178" t="s">
        <v>45</v>
      </c>
      <c r="C178" t="s">
        <v>46</v>
      </c>
      <c r="D178">
        <v>10</v>
      </c>
    </row>
    <row r="179" spans="1:4" x14ac:dyDescent="0.25">
      <c r="A179">
        <v>1129</v>
      </c>
      <c r="B179" t="s">
        <v>119</v>
      </c>
      <c r="C179" t="s">
        <v>120</v>
      </c>
      <c r="D179">
        <v>3</v>
      </c>
    </row>
    <row r="180" spans="1:4" x14ac:dyDescent="0.25">
      <c r="A180">
        <v>1181</v>
      </c>
      <c r="B180" t="s">
        <v>110</v>
      </c>
      <c r="C180" t="s">
        <v>154</v>
      </c>
      <c r="D180">
        <v>3</v>
      </c>
    </row>
    <row r="181" spans="1:4" x14ac:dyDescent="0.25">
      <c r="A181">
        <v>1201</v>
      </c>
      <c r="B181" t="s">
        <v>178</v>
      </c>
      <c r="C181" t="s">
        <v>179</v>
      </c>
      <c r="D181">
        <v>0</v>
      </c>
    </row>
    <row r="182" spans="1:4" x14ac:dyDescent="0.25">
      <c r="A182">
        <v>1238</v>
      </c>
      <c r="B182" t="s">
        <v>218</v>
      </c>
      <c r="C182" t="s">
        <v>219</v>
      </c>
      <c r="D182">
        <v>9</v>
      </c>
    </row>
    <row r="183" spans="1:4" x14ac:dyDescent="0.25">
      <c r="A183">
        <v>1031</v>
      </c>
      <c r="B183" t="s">
        <v>51</v>
      </c>
      <c r="C183" t="s">
        <v>52</v>
      </c>
      <c r="D183">
        <v>8</v>
      </c>
    </row>
    <row r="184" spans="1:4" x14ac:dyDescent="0.25">
      <c r="A184">
        <v>1117</v>
      </c>
      <c r="B184" t="s">
        <v>55</v>
      </c>
      <c r="C184" t="s">
        <v>107</v>
      </c>
      <c r="D184">
        <v>8</v>
      </c>
    </row>
    <row r="185" spans="1:4" x14ac:dyDescent="0.25">
      <c r="A185">
        <v>1227</v>
      </c>
      <c r="B185" t="s">
        <v>198</v>
      </c>
      <c r="C185" t="s">
        <v>199</v>
      </c>
      <c r="D185">
        <v>2</v>
      </c>
    </row>
    <row r="186" spans="1:4" x14ac:dyDescent="0.25">
      <c r="A186">
        <v>3055</v>
      </c>
      <c r="B186" t="s">
        <v>69</v>
      </c>
      <c r="C186" t="s">
        <v>367</v>
      </c>
      <c r="D186">
        <v>1</v>
      </c>
    </row>
    <row r="187" spans="1:4" x14ac:dyDescent="0.25">
      <c r="A187">
        <v>1142</v>
      </c>
      <c r="B187" t="s">
        <v>125</v>
      </c>
      <c r="C187" t="s">
        <v>126</v>
      </c>
      <c r="D187">
        <v>9</v>
      </c>
    </row>
    <row r="188" spans="1:4" x14ac:dyDescent="0.25">
      <c r="A188">
        <v>1177</v>
      </c>
      <c r="B188" t="s">
        <v>76</v>
      </c>
      <c r="C188" t="s">
        <v>148</v>
      </c>
      <c r="D188">
        <v>9</v>
      </c>
    </row>
    <row r="189" spans="1:4" x14ac:dyDescent="0.25">
      <c r="A189">
        <v>1001</v>
      </c>
      <c r="B189" t="s">
        <v>26</v>
      </c>
      <c r="C189" t="s">
        <v>27</v>
      </c>
      <c r="D189">
        <v>8</v>
      </c>
    </row>
    <row r="190" spans="1:4" x14ac:dyDescent="0.25">
      <c r="A190">
        <v>1095</v>
      </c>
      <c r="B190" t="s">
        <v>83</v>
      </c>
      <c r="C190" t="s">
        <v>84</v>
      </c>
      <c r="D190">
        <v>8</v>
      </c>
    </row>
    <row r="191" spans="1:4" x14ac:dyDescent="0.25">
      <c r="A191">
        <v>1104</v>
      </c>
      <c r="B191" t="s">
        <v>94</v>
      </c>
      <c r="C191" t="s">
        <v>95</v>
      </c>
      <c r="D191">
        <v>6</v>
      </c>
    </row>
    <row r="192" spans="1:4" x14ac:dyDescent="0.25">
      <c r="A192">
        <v>1176</v>
      </c>
      <c r="B192" t="s">
        <v>145</v>
      </c>
      <c r="C192" t="s">
        <v>146</v>
      </c>
      <c r="D192">
        <v>2</v>
      </c>
    </row>
    <row r="193" spans="1:4" x14ac:dyDescent="0.25">
      <c r="A193">
        <v>1183</v>
      </c>
      <c r="B193" t="s">
        <v>45</v>
      </c>
      <c r="C193" t="s">
        <v>157</v>
      </c>
      <c r="D193">
        <v>0</v>
      </c>
    </row>
    <row r="194" spans="1:4" x14ac:dyDescent="0.25">
      <c r="A194">
        <v>1188</v>
      </c>
      <c r="B194" t="s">
        <v>160</v>
      </c>
      <c r="C194" t="s">
        <v>161</v>
      </c>
      <c r="D194">
        <v>8</v>
      </c>
    </row>
    <row r="195" spans="1:4" x14ac:dyDescent="0.25">
      <c r="A195">
        <v>1204</v>
      </c>
      <c r="B195" t="s">
        <v>94</v>
      </c>
      <c r="C195" t="s">
        <v>184</v>
      </c>
      <c r="D195">
        <v>5</v>
      </c>
    </row>
    <row r="196" spans="1:4" x14ac:dyDescent="0.25">
      <c r="A196">
        <v>1210</v>
      </c>
      <c r="B196" t="s">
        <v>187</v>
      </c>
      <c r="C196" t="s">
        <v>188</v>
      </c>
      <c r="D196">
        <v>4</v>
      </c>
    </row>
    <row r="197" spans="1:4" x14ac:dyDescent="0.25">
      <c r="A197">
        <v>1096</v>
      </c>
      <c r="B197" t="s">
        <v>86</v>
      </c>
      <c r="C197" t="s">
        <v>87</v>
      </c>
      <c r="D197">
        <v>8</v>
      </c>
    </row>
    <row r="198" spans="1:4" x14ac:dyDescent="0.25">
      <c r="A198">
        <v>1134</v>
      </c>
      <c r="B198" t="s">
        <v>51</v>
      </c>
      <c r="C198" t="s">
        <v>121</v>
      </c>
      <c r="D198">
        <v>8</v>
      </c>
    </row>
    <row r="199" spans="1:4" x14ac:dyDescent="0.25">
      <c r="A199">
        <v>1212</v>
      </c>
      <c r="B199" t="s">
        <v>69</v>
      </c>
      <c r="C199" t="s">
        <v>189</v>
      </c>
      <c r="D199">
        <v>0</v>
      </c>
    </row>
    <row r="200" spans="1:4" x14ac:dyDescent="0.25">
      <c r="A200">
        <v>1231</v>
      </c>
      <c r="B200" t="s">
        <v>204</v>
      </c>
      <c r="C200" t="s">
        <v>205</v>
      </c>
      <c r="D200">
        <v>5</v>
      </c>
    </row>
    <row r="201" spans="1:4" x14ac:dyDescent="0.25">
      <c r="A201">
        <v>1236</v>
      </c>
      <c r="B201" t="s">
        <v>180</v>
      </c>
      <c r="C201" t="s">
        <v>216</v>
      </c>
      <c r="D201">
        <v>7</v>
      </c>
    </row>
    <row r="202" spans="1:4" x14ac:dyDescent="0.25">
      <c r="A202">
        <v>3129</v>
      </c>
      <c r="B202" t="s">
        <v>103</v>
      </c>
      <c r="C202" t="s">
        <v>416</v>
      </c>
      <c r="D202">
        <v>4</v>
      </c>
    </row>
    <row r="203" spans="1:4" x14ac:dyDescent="0.25">
      <c r="A203">
        <v>3130</v>
      </c>
      <c r="B203" t="s">
        <v>119</v>
      </c>
      <c r="C203" t="s">
        <v>418</v>
      </c>
      <c r="D203">
        <v>9</v>
      </c>
    </row>
    <row r="204" spans="1:4" x14ac:dyDescent="0.25">
      <c r="A204">
        <v>3131</v>
      </c>
      <c r="B204" t="s">
        <v>119</v>
      </c>
      <c r="C204" t="s">
        <v>419</v>
      </c>
      <c r="D204">
        <v>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6"/>
  <sheetViews>
    <sheetView workbookViewId="0"/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20.140625" bestFit="1" customWidth="1"/>
    <col min="5" max="5" width="18.5703125" bestFit="1" customWidth="1"/>
  </cols>
  <sheetData>
    <row r="1" spans="1:5" s="3" customFormat="1" x14ac:dyDescent="0.25">
      <c r="A1" s="3" t="s">
        <v>0</v>
      </c>
      <c r="B1" s="3" t="s">
        <v>1</v>
      </c>
      <c r="C1" s="3" t="s">
        <v>2</v>
      </c>
      <c r="D1" s="3" t="s">
        <v>435</v>
      </c>
      <c r="E1" s="3" t="s">
        <v>436</v>
      </c>
    </row>
    <row r="2" spans="1:5" x14ac:dyDescent="0.25">
      <c r="A2">
        <v>1001</v>
      </c>
      <c r="B2" t="s">
        <v>26</v>
      </c>
      <c r="C2" t="s">
        <v>27</v>
      </c>
      <c r="E2">
        <v>10</v>
      </c>
    </row>
    <row r="3" spans="1:5" x14ac:dyDescent="0.25">
      <c r="A3">
        <v>1020</v>
      </c>
      <c r="B3" t="s">
        <v>37</v>
      </c>
      <c r="C3" t="s">
        <v>38</v>
      </c>
      <c r="D3">
        <v>2</v>
      </c>
    </row>
    <row r="4" spans="1:5" x14ac:dyDescent="0.25">
      <c r="A4">
        <v>1027</v>
      </c>
      <c r="B4" t="s">
        <v>45</v>
      </c>
      <c r="C4" t="s">
        <v>46</v>
      </c>
    </row>
    <row r="5" spans="1:5" x14ac:dyDescent="0.25">
      <c r="A5">
        <v>1031</v>
      </c>
      <c r="B5" t="s">
        <v>51</v>
      </c>
      <c r="C5" t="s">
        <v>52</v>
      </c>
    </row>
    <row r="6" spans="1:5" x14ac:dyDescent="0.25">
      <c r="A6">
        <v>1034</v>
      </c>
      <c r="B6" t="s">
        <v>55</v>
      </c>
      <c r="C6" t="s">
        <v>56</v>
      </c>
    </row>
    <row r="7" spans="1:5" x14ac:dyDescent="0.25">
      <c r="A7">
        <v>1048</v>
      </c>
      <c r="B7" t="s">
        <v>61</v>
      </c>
      <c r="C7" t="s">
        <v>62</v>
      </c>
    </row>
    <row r="8" spans="1:5" x14ac:dyDescent="0.25">
      <c r="A8">
        <v>1061</v>
      </c>
      <c r="B8" t="s">
        <v>69</v>
      </c>
      <c r="C8" t="s">
        <v>70</v>
      </c>
    </row>
    <row r="9" spans="1:5" x14ac:dyDescent="0.25">
      <c r="A9">
        <v>1062</v>
      </c>
      <c r="B9" t="s">
        <v>76</v>
      </c>
      <c r="C9" t="s">
        <v>77</v>
      </c>
    </row>
    <row r="10" spans="1:5" x14ac:dyDescent="0.25">
      <c r="A10">
        <v>1095</v>
      </c>
      <c r="B10" t="s">
        <v>83</v>
      </c>
      <c r="C10" t="s">
        <v>84</v>
      </c>
    </row>
    <row r="11" spans="1:5" x14ac:dyDescent="0.25">
      <c r="A11">
        <v>1096</v>
      </c>
      <c r="B11" t="s">
        <v>86</v>
      </c>
      <c r="C11" t="s">
        <v>87</v>
      </c>
    </row>
    <row r="12" spans="1:5" x14ac:dyDescent="0.25">
      <c r="A12">
        <v>1097</v>
      </c>
      <c r="B12" t="s">
        <v>86</v>
      </c>
      <c r="C12" t="s">
        <v>91</v>
      </c>
    </row>
    <row r="13" spans="1:5" x14ac:dyDescent="0.25">
      <c r="A13">
        <v>1104</v>
      </c>
      <c r="B13" t="s">
        <v>94</v>
      </c>
      <c r="C13" t="s">
        <v>95</v>
      </c>
    </row>
    <row r="14" spans="1:5" x14ac:dyDescent="0.25">
      <c r="A14">
        <v>1109</v>
      </c>
      <c r="B14" t="s">
        <v>98</v>
      </c>
      <c r="C14" t="s">
        <v>99</v>
      </c>
    </row>
    <row r="15" spans="1:5" x14ac:dyDescent="0.25">
      <c r="A15">
        <v>1110</v>
      </c>
      <c r="B15" t="s">
        <v>103</v>
      </c>
      <c r="C15" t="s">
        <v>104</v>
      </c>
    </row>
    <row r="16" spans="1:5" x14ac:dyDescent="0.25">
      <c r="A16">
        <v>1116</v>
      </c>
      <c r="B16" t="s">
        <v>106</v>
      </c>
      <c r="C16" t="s">
        <v>107</v>
      </c>
    </row>
    <row r="17" spans="1:3" x14ac:dyDescent="0.25">
      <c r="A17">
        <v>1117</v>
      </c>
      <c r="B17" t="s">
        <v>55</v>
      </c>
      <c r="C17" t="s">
        <v>107</v>
      </c>
    </row>
    <row r="18" spans="1:3" x14ac:dyDescent="0.25">
      <c r="A18">
        <v>1121</v>
      </c>
      <c r="B18" t="s">
        <v>110</v>
      </c>
      <c r="C18" t="s">
        <v>111</v>
      </c>
    </row>
    <row r="19" spans="1:3" x14ac:dyDescent="0.25">
      <c r="A19">
        <v>1127</v>
      </c>
      <c r="B19" t="s">
        <v>116</v>
      </c>
      <c r="C19" t="s">
        <v>117</v>
      </c>
    </row>
    <row r="20" spans="1:3" x14ac:dyDescent="0.25">
      <c r="A20">
        <v>1129</v>
      </c>
      <c r="B20" t="s">
        <v>119</v>
      </c>
      <c r="C20" t="s">
        <v>120</v>
      </c>
    </row>
    <row r="21" spans="1:3" x14ac:dyDescent="0.25">
      <c r="A21">
        <v>1134</v>
      </c>
      <c r="B21" t="s">
        <v>51</v>
      </c>
      <c r="C21" t="s">
        <v>121</v>
      </c>
    </row>
    <row r="22" spans="1:3" x14ac:dyDescent="0.25">
      <c r="A22">
        <v>1141</v>
      </c>
      <c r="B22" t="s">
        <v>122</v>
      </c>
      <c r="C22" t="s">
        <v>123</v>
      </c>
    </row>
    <row r="23" spans="1:3" x14ac:dyDescent="0.25">
      <c r="A23">
        <v>1142</v>
      </c>
      <c r="B23" t="s">
        <v>125</v>
      </c>
      <c r="C23" t="s">
        <v>126</v>
      </c>
    </row>
    <row r="24" spans="1:3" x14ac:dyDescent="0.25">
      <c r="A24">
        <v>1147</v>
      </c>
      <c r="B24" t="s">
        <v>127</v>
      </c>
      <c r="C24" t="s">
        <v>128</v>
      </c>
    </row>
    <row r="25" spans="1:3" x14ac:dyDescent="0.25">
      <c r="A25">
        <v>1148</v>
      </c>
      <c r="B25" t="s">
        <v>110</v>
      </c>
      <c r="C25" t="s">
        <v>130</v>
      </c>
    </row>
    <row r="26" spans="1:3" x14ac:dyDescent="0.25">
      <c r="A26">
        <v>1159</v>
      </c>
      <c r="B26" t="s">
        <v>83</v>
      </c>
      <c r="C26" t="s">
        <v>134</v>
      </c>
    </row>
    <row r="27" spans="1:3" x14ac:dyDescent="0.25">
      <c r="A27">
        <v>1160</v>
      </c>
      <c r="B27" t="s">
        <v>37</v>
      </c>
      <c r="C27" t="s">
        <v>136</v>
      </c>
    </row>
    <row r="28" spans="1:3" x14ac:dyDescent="0.25">
      <c r="A28">
        <v>1161</v>
      </c>
      <c r="B28" t="s">
        <v>69</v>
      </c>
      <c r="C28" t="s">
        <v>139</v>
      </c>
    </row>
    <row r="29" spans="1:3" x14ac:dyDescent="0.25">
      <c r="A29">
        <v>1162</v>
      </c>
      <c r="B29" t="s">
        <v>141</v>
      </c>
      <c r="C29" t="s">
        <v>142</v>
      </c>
    </row>
    <row r="30" spans="1:3" x14ac:dyDescent="0.25">
      <c r="A30">
        <v>1175</v>
      </c>
      <c r="B30" t="s">
        <v>110</v>
      </c>
      <c r="C30" t="s">
        <v>143</v>
      </c>
    </row>
    <row r="31" spans="1:3" x14ac:dyDescent="0.25">
      <c r="A31">
        <v>1176</v>
      </c>
      <c r="B31" t="s">
        <v>145</v>
      </c>
      <c r="C31" t="s">
        <v>146</v>
      </c>
    </row>
    <row r="32" spans="1:3" x14ac:dyDescent="0.25">
      <c r="A32">
        <v>1177</v>
      </c>
      <c r="B32" t="s">
        <v>76</v>
      </c>
      <c r="C32" t="s">
        <v>148</v>
      </c>
    </row>
    <row r="33" spans="1:5" x14ac:dyDescent="0.25">
      <c r="A33">
        <v>1178</v>
      </c>
      <c r="B33" t="s">
        <v>110</v>
      </c>
      <c r="C33" t="s">
        <v>150</v>
      </c>
    </row>
    <row r="34" spans="1:5" x14ac:dyDescent="0.25">
      <c r="A34">
        <v>1181</v>
      </c>
      <c r="B34" t="s">
        <v>110</v>
      </c>
      <c r="C34" t="s">
        <v>154</v>
      </c>
    </row>
    <row r="35" spans="1:5" x14ac:dyDescent="0.25">
      <c r="A35">
        <v>1183</v>
      </c>
      <c r="B35" t="s">
        <v>45</v>
      </c>
      <c r="C35" t="s">
        <v>157</v>
      </c>
    </row>
    <row r="36" spans="1:5" x14ac:dyDescent="0.25">
      <c r="A36">
        <v>1186</v>
      </c>
      <c r="B36" t="s">
        <v>122</v>
      </c>
      <c r="C36" t="s">
        <v>158</v>
      </c>
    </row>
    <row r="37" spans="1:5" x14ac:dyDescent="0.25">
      <c r="A37">
        <v>1188</v>
      </c>
      <c r="B37" t="s">
        <v>160</v>
      </c>
      <c r="C37" t="s">
        <v>161</v>
      </c>
    </row>
    <row r="38" spans="1:5" x14ac:dyDescent="0.25">
      <c r="A38">
        <v>1193</v>
      </c>
      <c r="B38" t="s">
        <v>164</v>
      </c>
      <c r="C38" t="s">
        <v>165</v>
      </c>
    </row>
    <row r="39" spans="1:5" x14ac:dyDescent="0.25">
      <c r="A39">
        <v>1194</v>
      </c>
      <c r="B39" t="s">
        <v>166</v>
      </c>
      <c r="C39" t="s">
        <v>167</v>
      </c>
      <c r="E39">
        <v>5</v>
      </c>
    </row>
    <row r="40" spans="1:5" x14ac:dyDescent="0.25">
      <c r="A40">
        <v>1197</v>
      </c>
      <c r="B40" t="s">
        <v>110</v>
      </c>
      <c r="C40" t="s">
        <v>169</v>
      </c>
    </row>
    <row r="41" spans="1:5" x14ac:dyDescent="0.25">
      <c r="A41">
        <v>1198</v>
      </c>
      <c r="B41" t="s">
        <v>170</v>
      </c>
      <c r="C41" t="s">
        <v>171</v>
      </c>
    </row>
    <row r="42" spans="1:5" x14ac:dyDescent="0.25">
      <c r="A42">
        <v>1199</v>
      </c>
      <c r="B42" t="s">
        <v>69</v>
      </c>
      <c r="C42" t="s">
        <v>174</v>
      </c>
    </row>
    <row r="43" spans="1:5" x14ac:dyDescent="0.25">
      <c r="A43">
        <v>1200</v>
      </c>
      <c r="B43" t="s">
        <v>175</v>
      </c>
      <c r="C43" t="s">
        <v>176</v>
      </c>
    </row>
    <row r="44" spans="1:5" x14ac:dyDescent="0.25">
      <c r="A44">
        <v>1201</v>
      </c>
      <c r="B44" t="s">
        <v>178</v>
      </c>
      <c r="C44" t="s">
        <v>179</v>
      </c>
    </row>
    <row r="45" spans="1:5" x14ac:dyDescent="0.25">
      <c r="A45">
        <v>1203</v>
      </c>
      <c r="B45" t="s">
        <v>180</v>
      </c>
      <c r="C45" t="s">
        <v>181</v>
      </c>
    </row>
    <row r="46" spans="1:5" x14ac:dyDescent="0.25">
      <c r="A46">
        <v>1204</v>
      </c>
      <c r="B46" t="s">
        <v>94</v>
      </c>
      <c r="C46" t="s">
        <v>184</v>
      </c>
    </row>
    <row r="47" spans="1:5" x14ac:dyDescent="0.25">
      <c r="A47">
        <v>1206</v>
      </c>
      <c r="B47" t="s">
        <v>185</v>
      </c>
      <c r="C47" t="s">
        <v>186</v>
      </c>
    </row>
    <row r="48" spans="1:5" x14ac:dyDescent="0.25">
      <c r="A48">
        <v>1210</v>
      </c>
      <c r="B48" t="s">
        <v>187</v>
      </c>
      <c r="C48" t="s">
        <v>188</v>
      </c>
    </row>
    <row r="49" spans="1:4" x14ac:dyDescent="0.25">
      <c r="A49">
        <v>1212</v>
      </c>
      <c r="B49" t="s">
        <v>69</v>
      </c>
      <c r="C49" t="s">
        <v>189</v>
      </c>
    </row>
    <row r="50" spans="1:4" x14ac:dyDescent="0.25">
      <c r="A50">
        <v>1215</v>
      </c>
      <c r="B50" t="s">
        <v>69</v>
      </c>
      <c r="C50" t="s">
        <v>191</v>
      </c>
    </row>
    <row r="51" spans="1:4" x14ac:dyDescent="0.25">
      <c r="A51">
        <v>1221</v>
      </c>
      <c r="B51" t="s">
        <v>193</v>
      </c>
      <c r="C51" t="s">
        <v>194</v>
      </c>
    </row>
    <row r="52" spans="1:4" x14ac:dyDescent="0.25">
      <c r="A52">
        <v>1223</v>
      </c>
      <c r="B52" t="s">
        <v>195</v>
      </c>
      <c r="C52" t="s">
        <v>196</v>
      </c>
    </row>
    <row r="53" spans="1:4" x14ac:dyDescent="0.25">
      <c r="A53">
        <v>1224</v>
      </c>
      <c r="B53" t="s">
        <v>69</v>
      </c>
      <c r="C53" t="s">
        <v>197</v>
      </c>
    </row>
    <row r="54" spans="1:4" x14ac:dyDescent="0.25">
      <c r="A54">
        <v>1227</v>
      </c>
      <c r="B54" t="s">
        <v>198</v>
      </c>
      <c r="C54" t="s">
        <v>199</v>
      </c>
    </row>
    <row r="55" spans="1:4" x14ac:dyDescent="0.25">
      <c r="A55">
        <v>1228</v>
      </c>
      <c r="B55" t="s">
        <v>51</v>
      </c>
      <c r="C55" t="s">
        <v>201</v>
      </c>
    </row>
    <row r="56" spans="1:4" x14ac:dyDescent="0.25">
      <c r="A56">
        <v>1229</v>
      </c>
      <c r="B56" t="s">
        <v>202</v>
      </c>
      <c r="C56" t="s">
        <v>203</v>
      </c>
    </row>
    <row r="57" spans="1:4" x14ac:dyDescent="0.25">
      <c r="A57">
        <v>1231</v>
      </c>
      <c r="B57" t="s">
        <v>204</v>
      </c>
      <c r="C57" t="s">
        <v>205</v>
      </c>
    </row>
    <row r="58" spans="1:4" x14ac:dyDescent="0.25">
      <c r="A58">
        <v>1232</v>
      </c>
      <c r="B58" t="s">
        <v>195</v>
      </c>
      <c r="C58" t="s">
        <v>207</v>
      </c>
    </row>
    <row r="59" spans="1:4" x14ac:dyDescent="0.25">
      <c r="A59">
        <v>1233</v>
      </c>
      <c r="B59" t="s">
        <v>208</v>
      </c>
      <c r="C59" t="s">
        <v>209</v>
      </c>
    </row>
    <row r="60" spans="1:4" x14ac:dyDescent="0.25">
      <c r="A60">
        <v>1234</v>
      </c>
      <c r="B60" t="s">
        <v>210</v>
      </c>
      <c r="C60" t="s">
        <v>211</v>
      </c>
    </row>
    <row r="61" spans="1:4" x14ac:dyDescent="0.25">
      <c r="A61">
        <v>1235</v>
      </c>
      <c r="B61" t="s">
        <v>37</v>
      </c>
      <c r="C61" t="s">
        <v>215</v>
      </c>
    </row>
    <row r="62" spans="1:4" x14ac:dyDescent="0.25">
      <c r="A62">
        <v>1236</v>
      </c>
      <c r="B62" t="s">
        <v>180</v>
      </c>
      <c r="C62" t="s">
        <v>216</v>
      </c>
    </row>
    <row r="63" spans="1:4" x14ac:dyDescent="0.25">
      <c r="A63">
        <v>1238</v>
      </c>
      <c r="B63" t="s">
        <v>218</v>
      </c>
      <c r="C63" t="s">
        <v>219</v>
      </c>
      <c r="D63">
        <v>2</v>
      </c>
    </row>
    <row r="64" spans="1:4" x14ac:dyDescent="0.25">
      <c r="A64">
        <v>2004</v>
      </c>
      <c r="B64" t="s">
        <v>221</v>
      </c>
      <c r="C64" t="s">
        <v>222</v>
      </c>
    </row>
    <row r="65" spans="1:5" x14ac:dyDescent="0.25">
      <c r="A65">
        <v>2017</v>
      </c>
      <c r="B65" t="s">
        <v>223</v>
      </c>
      <c r="C65" t="s">
        <v>224</v>
      </c>
    </row>
    <row r="66" spans="1:5" x14ac:dyDescent="0.25">
      <c r="A66">
        <v>2024</v>
      </c>
      <c r="B66" t="s">
        <v>225</v>
      </c>
      <c r="C66" t="s">
        <v>226</v>
      </c>
    </row>
    <row r="67" spans="1:5" x14ac:dyDescent="0.25">
      <c r="A67">
        <v>2055</v>
      </c>
      <c r="B67" t="s">
        <v>37</v>
      </c>
      <c r="C67" t="s">
        <v>229</v>
      </c>
    </row>
    <row r="68" spans="1:5" x14ac:dyDescent="0.25">
      <c r="A68">
        <v>2094</v>
      </c>
      <c r="B68" t="s">
        <v>218</v>
      </c>
      <c r="C68" t="s">
        <v>235</v>
      </c>
    </row>
    <row r="69" spans="1:5" x14ac:dyDescent="0.25">
      <c r="A69">
        <v>2114</v>
      </c>
      <c r="B69" t="s">
        <v>69</v>
      </c>
      <c r="C69" t="s">
        <v>240</v>
      </c>
    </row>
    <row r="70" spans="1:5" x14ac:dyDescent="0.25">
      <c r="A70">
        <v>2115</v>
      </c>
      <c r="B70" t="s">
        <v>185</v>
      </c>
      <c r="C70" t="s">
        <v>242</v>
      </c>
      <c r="E70">
        <v>3</v>
      </c>
    </row>
    <row r="71" spans="1:5" x14ac:dyDescent="0.25">
      <c r="A71">
        <v>2117</v>
      </c>
      <c r="B71" t="s">
        <v>243</v>
      </c>
      <c r="C71" t="s">
        <v>244</v>
      </c>
    </row>
    <row r="72" spans="1:5" x14ac:dyDescent="0.25">
      <c r="A72">
        <v>2123</v>
      </c>
      <c r="B72" t="s">
        <v>245</v>
      </c>
      <c r="C72" t="s">
        <v>246</v>
      </c>
    </row>
    <row r="73" spans="1:5" x14ac:dyDescent="0.25">
      <c r="A73">
        <v>2145</v>
      </c>
      <c r="B73" t="s">
        <v>110</v>
      </c>
      <c r="C73" t="s">
        <v>248</v>
      </c>
    </row>
    <row r="74" spans="1:5" x14ac:dyDescent="0.25">
      <c r="A74">
        <v>2152</v>
      </c>
      <c r="B74" t="s">
        <v>249</v>
      </c>
      <c r="C74" t="s">
        <v>250</v>
      </c>
    </row>
    <row r="75" spans="1:5" x14ac:dyDescent="0.25">
      <c r="A75">
        <v>2197</v>
      </c>
      <c r="B75" t="s">
        <v>37</v>
      </c>
      <c r="C75" t="s">
        <v>251</v>
      </c>
    </row>
    <row r="76" spans="1:5" x14ac:dyDescent="0.25">
      <c r="A76">
        <v>2203</v>
      </c>
      <c r="B76" t="s">
        <v>253</v>
      </c>
      <c r="C76" t="s">
        <v>254</v>
      </c>
    </row>
    <row r="77" spans="1:5" x14ac:dyDescent="0.25">
      <c r="A77">
        <v>2209</v>
      </c>
      <c r="B77" t="s">
        <v>256</v>
      </c>
      <c r="C77" t="s">
        <v>257</v>
      </c>
    </row>
    <row r="78" spans="1:5" x14ac:dyDescent="0.25">
      <c r="A78">
        <v>2219</v>
      </c>
      <c r="B78" t="s">
        <v>243</v>
      </c>
      <c r="C78" t="s">
        <v>258</v>
      </c>
    </row>
    <row r="79" spans="1:5" x14ac:dyDescent="0.25">
      <c r="A79">
        <v>2234</v>
      </c>
      <c r="B79" t="s">
        <v>185</v>
      </c>
      <c r="C79" t="s">
        <v>259</v>
      </c>
    </row>
    <row r="80" spans="1:5" x14ac:dyDescent="0.25">
      <c r="A80">
        <v>2239</v>
      </c>
      <c r="B80" t="s">
        <v>76</v>
      </c>
      <c r="C80" t="s">
        <v>260</v>
      </c>
    </row>
    <row r="81" spans="1:3" x14ac:dyDescent="0.25">
      <c r="A81">
        <v>2269</v>
      </c>
      <c r="B81" t="s">
        <v>141</v>
      </c>
      <c r="C81" t="s">
        <v>263</v>
      </c>
    </row>
    <row r="82" spans="1:3" x14ac:dyDescent="0.25">
      <c r="A82">
        <v>2271</v>
      </c>
      <c r="B82" t="s">
        <v>264</v>
      </c>
      <c r="C82" t="s">
        <v>265</v>
      </c>
    </row>
    <row r="83" spans="1:3" x14ac:dyDescent="0.25">
      <c r="A83">
        <v>2341</v>
      </c>
      <c r="B83" t="s">
        <v>266</v>
      </c>
      <c r="C83" t="s">
        <v>267</v>
      </c>
    </row>
    <row r="84" spans="1:3" x14ac:dyDescent="0.25">
      <c r="A84">
        <v>2342</v>
      </c>
      <c r="B84" t="s">
        <v>268</v>
      </c>
      <c r="C84" t="s">
        <v>269</v>
      </c>
    </row>
    <row r="85" spans="1:3" x14ac:dyDescent="0.25">
      <c r="A85">
        <v>2372</v>
      </c>
      <c r="B85" t="s">
        <v>270</v>
      </c>
      <c r="C85" t="s">
        <v>271</v>
      </c>
    </row>
    <row r="86" spans="1:3" x14ac:dyDescent="0.25">
      <c r="A86">
        <v>2389</v>
      </c>
      <c r="B86" t="s">
        <v>185</v>
      </c>
      <c r="C86" t="s">
        <v>273</v>
      </c>
    </row>
    <row r="87" spans="1:3" x14ac:dyDescent="0.25">
      <c r="A87">
        <v>2399</v>
      </c>
      <c r="B87" t="s">
        <v>253</v>
      </c>
      <c r="C87" t="s">
        <v>274</v>
      </c>
    </row>
    <row r="88" spans="1:3" x14ac:dyDescent="0.25">
      <c r="A88">
        <v>2401</v>
      </c>
      <c r="B88" t="s">
        <v>195</v>
      </c>
      <c r="C88" t="s">
        <v>275</v>
      </c>
    </row>
    <row r="89" spans="1:3" x14ac:dyDescent="0.25">
      <c r="A89">
        <v>2429</v>
      </c>
      <c r="B89" t="s">
        <v>277</v>
      </c>
      <c r="C89" t="s">
        <v>278</v>
      </c>
    </row>
    <row r="90" spans="1:3" x14ac:dyDescent="0.25">
      <c r="A90">
        <v>2430</v>
      </c>
      <c r="B90" t="s">
        <v>279</v>
      </c>
      <c r="C90" t="s">
        <v>280</v>
      </c>
    </row>
    <row r="91" spans="1:3" x14ac:dyDescent="0.25">
      <c r="A91">
        <v>2444</v>
      </c>
      <c r="B91" t="s">
        <v>55</v>
      </c>
      <c r="C91" t="s">
        <v>281</v>
      </c>
    </row>
    <row r="92" spans="1:3" x14ac:dyDescent="0.25">
      <c r="A92">
        <v>2446</v>
      </c>
      <c r="B92" t="s">
        <v>282</v>
      </c>
      <c r="C92" t="s">
        <v>283</v>
      </c>
    </row>
    <row r="93" spans="1:3" x14ac:dyDescent="0.25">
      <c r="A93">
        <v>2449</v>
      </c>
      <c r="B93" t="s">
        <v>287</v>
      </c>
      <c r="C93" t="s">
        <v>288</v>
      </c>
    </row>
    <row r="94" spans="1:3" x14ac:dyDescent="0.25">
      <c r="A94">
        <v>2452</v>
      </c>
      <c r="B94" t="s">
        <v>289</v>
      </c>
      <c r="C94" t="s">
        <v>290</v>
      </c>
    </row>
    <row r="95" spans="1:3" x14ac:dyDescent="0.25">
      <c r="A95">
        <v>2461</v>
      </c>
      <c r="B95" t="s">
        <v>291</v>
      </c>
      <c r="C95" t="s">
        <v>292</v>
      </c>
    </row>
    <row r="96" spans="1:3" x14ac:dyDescent="0.25">
      <c r="A96">
        <v>2462</v>
      </c>
      <c r="B96" t="s">
        <v>294</v>
      </c>
      <c r="C96" t="s">
        <v>295</v>
      </c>
    </row>
    <row r="97" spans="1:4" x14ac:dyDescent="0.25">
      <c r="A97">
        <v>2477</v>
      </c>
      <c r="B97" t="s">
        <v>297</v>
      </c>
      <c r="C97" t="s">
        <v>298</v>
      </c>
    </row>
    <row r="98" spans="1:4" x14ac:dyDescent="0.25">
      <c r="A98">
        <v>2492</v>
      </c>
      <c r="B98" t="s">
        <v>86</v>
      </c>
      <c r="C98" t="s">
        <v>298</v>
      </c>
      <c r="D98">
        <v>2</v>
      </c>
    </row>
    <row r="99" spans="1:4" x14ac:dyDescent="0.25">
      <c r="A99">
        <v>2506</v>
      </c>
      <c r="B99" t="s">
        <v>69</v>
      </c>
      <c r="C99" t="s">
        <v>299</v>
      </c>
    </row>
    <row r="100" spans="1:4" x14ac:dyDescent="0.25">
      <c r="A100">
        <v>2522</v>
      </c>
      <c r="B100" t="s">
        <v>301</v>
      </c>
      <c r="C100" t="s">
        <v>302</v>
      </c>
    </row>
    <row r="101" spans="1:4" x14ac:dyDescent="0.25">
      <c r="A101">
        <v>2528</v>
      </c>
      <c r="B101" t="s">
        <v>83</v>
      </c>
      <c r="C101" t="s">
        <v>303</v>
      </c>
    </row>
    <row r="102" spans="1:4" x14ac:dyDescent="0.25">
      <c r="A102">
        <v>2531</v>
      </c>
      <c r="B102" t="s">
        <v>37</v>
      </c>
      <c r="C102" t="s">
        <v>304</v>
      </c>
    </row>
    <row r="103" spans="1:4" x14ac:dyDescent="0.25">
      <c r="A103">
        <v>2532</v>
      </c>
      <c r="B103" t="s">
        <v>305</v>
      </c>
      <c r="C103" t="s">
        <v>306</v>
      </c>
    </row>
    <row r="104" spans="1:4" x14ac:dyDescent="0.25">
      <c r="A104">
        <v>2535</v>
      </c>
      <c r="B104" t="s">
        <v>308</v>
      </c>
      <c r="C104" t="s">
        <v>309</v>
      </c>
    </row>
    <row r="105" spans="1:4" x14ac:dyDescent="0.25">
      <c r="A105">
        <v>2539</v>
      </c>
      <c r="B105" t="s">
        <v>69</v>
      </c>
      <c r="C105" t="s">
        <v>310</v>
      </c>
    </row>
    <row r="106" spans="1:4" x14ac:dyDescent="0.25">
      <c r="A106">
        <v>2541</v>
      </c>
      <c r="B106" t="s">
        <v>69</v>
      </c>
      <c r="C106" t="s">
        <v>312</v>
      </c>
    </row>
    <row r="107" spans="1:4" x14ac:dyDescent="0.25">
      <c r="A107">
        <v>2545</v>
      </c>
      <c r="B107" t="s">
        <v>119</v>
      </c>
      <c r="C107" t="s">
        <v>313</v>
      </c>
    </row>
    <row r="108" spans="1:4" x14ac:dyDescent="0.25">
      <c r="A108">
        <v>2550</v>
      </c>
      <c r="B108" t="s">
        <v>314</v>
      </c>
      <c r="C108" t="s">
        <v>315</v>
      </c>
    </row>
    <row r="109" spans="1:4" x14ac:dyDescent="0.25">
      <c r="A109">
        <v>2551</v>
      </c>
      <c r="B109" t="s">
        <v>316</v>
      </c>
      <c r="C109" t="s">
        <v>317</v>
      </c>
    </row>
    <row r="110" spans="1:4" x14ac:dyDescent="0.25">
      <c r="A110">
        <v>2560</v>
      </c>
      <c r="B110" t="s">
        <v>318</v>
      </c>
      <c r="C110" t="s">
        <v>319</v>
      </c>
    </row>
    <row r="111" spans="1:4" x14ac:dyDescent="0.25">
      <c r="A111">
        <v>2564</v>
      </c>
      <c r="B111" t="s">
        <v>37</v>
      </c>
      <c r="C111" t="s">
        <v>321</v>
      </c>
    </row>
    <row r="112" spans="1:4" x14ac:dyDescent="0.25">
      <c r="A112">
        <v>2567</v>
      </c>
      <c r="B112" t="s">
        <v>195</v>
      </c>
      <c r="C112" t="s">
        <v>323</v>
      </c>
    </row>
    <row r="113" spans="1:5" x14ac:dyDescent="0.25">
      <c r="A113">
        <v>2570</v>
      </c>
      <c r="B113" t="s">
        <v>37</v>
      </c>
      <c r="C113" t="s">
        <v>323</v>
      </c>
    </row>
    <row r="114" spans="1:5" x14ac:dyDescent="0.25">
      <c r="A114">
        <v>2593</v>
      </c>
      <c r="B114" t="s">
        <v>69</v>
      </c>
      <c r="C114" t="s">
        <v>324</v>
      </c>
    </row>
    <row r="115" spans="1:5" x14ac:dyDescent="0.25">
      <c r="A115">
        <v>2596</v>
      </c>
      <c r="B115" t="s">
        <v>325</v>
      </c>
      <c r="C115" t="s">
        <v>326</v>
      </c>
      <c r="D115">
        <v>1</v>
      </c>
    </row>
    <row r="116" spans="1:5" x14ac:dyDescent="0.25">
      <c r="A116">
        <v>2602</v>
      </c>
      <c r="B116" t="s">
        <v>106</v>
      </c>
      <c r="C116" t="s">
        <v>327</v>
      </c>
    </row>
    <row r="117" spans="1:5" x14ac:dyDescent="0.25">
      <c r="A117">
        <v>2604</v>
      </c>
      <c r="B117" t="s">
        <v>329</v>
      </c>
      <c r="C117" t="s">
        <v>330</v>
      </c>
    </row>
    <row r="118" spans="1:5" x14ac:dyDescent="0.25">
      <c r="A118">
        <v>2605</v>
      </c>
      <c r="B118" t="s">
        <v>204</v>
      </c>
      <c r="C118" t="s">
        <v>331</v>
      </c>
    </row>
    <row r="119" spans="1:5" x14ac:dyDescent="0.25">
      <c r="A119">
        <v>2608</v>
      </c>
      <c r="B119" t="s">
        <v>55</v>
      </c>
      <c r="C119" t="s">
        <v>332</v>
      </c>
    </row>
    <row r="120" spans="1:5" x14ac:dyDescent="0.25">
      <c r="A120">
        <v>2621</v>
      </c>
      <c r="B120" t="s">
        <v>37</v>
      </c>
      <c r="C120" t="s">
        <v>333</v>
      </c>
      <c r="E120">
        <v>7</v>
      </c>
    </row>
    <row r="121" spans="1:5" x14ac:dyDescent="0.25">
      <c r="A121">
        <v>2624</v>
      </c>
      <c r="B121" t="s">
        <v>37</v>
      </c>
      <c r="C121" t="s">
        <v>334</v>
      </c>
    </row>
    <row r="122" spans="1:5" x14ac:dyDescent="0.25">
      <c r="A122">
        <v>2644</v>
      </c>
      <c r="B122" t="s">
        <v>218</v>
      </c>
      <c r="C122" t="s">
        <v>335</v>
      </c>
    </row>
    <row r="123" spans="1:5" x14ac:dyDescent="0.25">
      <c r="A123">
        <v>2675</v>
      </c>
      <c r="B123" t="s">
        <v>69</v>
      </c>
      <c r="C123" t="s">
        <v>336</v>
      </c>
      <c r="D123">
        <v>2</v>
      </c>
    </row>
    <row r="124" spans="1:5" x14ac:dyDescent="0.25">
      <c r="A124">
        <v>2679</v>
      </c>
      <c r="B124" t="s">
        <v>268</v>
      </c>
      <c r="C124" t="s">
        <v>337</v>
      </c>
    </row>
    <row r="125" spans="1:5" x14ac:dyDescent="0.25">
      <c r="A125">
        <v>2688</v>
      </c>
      <c r="B125" t="s">
        <v>338</v>
      </c>
      <c r="C125" t="s">
        <v>339</v>
      </c>
    </row>
    <row r="126" spans="1:5" x14ac:dyDescent="0.25">
      <c r="A126">
        <v>2689</v>
      </c>
      <c r="B126" t="s">
        <v>55</v>
      </c>
      <c r="C126" t="s">
        <v>340</v>
      </c>
    </row>
    <row r="127" spans="1:5" x14ac:dyDescent="0.25">
      <c r="A127">
        <v>2695</v>
      </c>
      <c r="B127" t="s">
        <v>185</v>
      </c>
      <c r="C127" t="s">
        <v>342</v>
      </c>
    </row>
    <row r="128" spans="1:5" x14ac:dyDescent="0.25">
      <c r="A128">
        <v>2717</v>
      </c>
      <c r="B128" t="s">
        <v>55</v>
      </c>
      <c r="C128" t="s">
        <v>344</v>
      </c>
      <c r="D128">
        <v>1</v>
      </c>
    </row>
    <row r="129" spans="1:3" x14ac:dyDescent="0.25">
      <c r="A129">
        <v>2735</v>
      </c>
      <c r="B129" t="s">
        <v>346</v>
      </c>
      <c r="C129" t="s">
        <v>347</v>
      </c>
    </row>
    <row r="130" spans="1:3" x14ac:dyDescent="0.25">
      <c r="A130">
        <v>2763</v>
      </c>
      <c r="B130" t="s">
        <v>297</v>
      </c>
      <c r="C130" t="s">
        <v>348</v>
      </c>
    </row>
    <row r="131" spans="1:3" x14ac:dyDescent="0.25">
      <c r="A131">
        <v>2767</v>
      </c>
      <c r="B131" t="s">
        <v>37</v>
      </c>
      <c r="C131" t="s">
        <v>349</v>
      </c>
    </row>
    <row r="132" spans="1:3" x14ac:dyDescent="0.25">
      <c r="A132">
        <v>2769</v>
      </c>
      <c r="B132" t="s">
        <v>55</v>
      </c>
      <c r="C132" t="s">
        <v>350</v>
      </c>
    </row>
    <row r="133" spans="1:3" x14ac:dyDescent="0.25">
      <c r="A133">
        <v>2770</v>
      </c>
      <c r="B133" t="s">
        <v>55</v>
      </c>
      <c r="C133" t="s">
        <v>351</v>
      </c>
    </row>
    <row r="134" spans="1:3" x14ac:dyDescent="0.25">
      <c r="A134">
        <v>2791</v>
      </c>
      <c r="B134" t="s">
        <v>352</v>
      </c>
      <c r="C134" t="s">
        <v>353</v>
      </c>
    </row>
    <row r="135" spans="1:3" x14ac:dyDescent="0.25">
      <c r="A135">
        <v>2848</v>
      </c>
      <c r="B135" t="s">
        <v>37</v>
      </c>
      <c r="C135" t="s">
        <v>354</v>
      </c>
    </row>
    <row r="136" spans="1:3" x14ac:dyDescent="0.25">
      <c r="A136">
        <v>2874</v>
      </c>
      <c r="B136" t="s">
        <v>37</v>
      </c>
      <c r="C136" t="s">
        <v>355</v>
      </c>
    </row>
    <row r="137" spans="1:3" x14ac:dyDescent="0.25">
      <c r="A137">
        <v>2969</v>
      </c>
      <c r="B137" t="s">
        <v>69</v>
      </c>
      <c r="C137" t="s">
        <v>356</v>
      </c>
    </row>
    <row r="138" spans="1:3" x14ac:dyDescent="0.25">
      <c r="A138">
        <v>2990</v>
      </c>
      <c r="B138" t="s">
        <v>69</v>
      </c>
      <c r="C138" t="s">
        <v>357</v>
      </c>
    </row>
    <row r="139" spans="1:3" x14ac:dyDescent="0.25">
      <c r="A139">
        <v>3037</v>
      </c>
      <c r="B139" t="s">
        <v>314</v>
      </c>
      <c r="C139" t="s">
        <v>358</v>
      </c>
    </row>
    <row r="140" spans="1:3" x14ac:dyDescent="0.25">
      <c r="A140">
        <v>3041</v>
      </c>
      <c r="B140" t="s">
        <v>210</v>
      </c>
      <c r="C140" t="s">
        <v>359</v>
      </c>
    </row>
    <row r="141" spans="1:3" x14ac:dyDescent="0.25">
      <c r="A141">
        <v>3044</v>
      </c>
      <c r="B141" t="s">
        <v>361</v>
      </c>
      <c r="C141" t="s">
        <v>362</v>
      </c>
    </row>
    <row r="142" spans="1:3" x14ac:dyDescent="0.25">
      <c r="A142">
        <v>3052</v>
      </c>
      <c r="B142" t="s">
        <v>37</v>
      </c>
      <c r="C142" t="s">
        <v>363</v>
      </c>
    </row>
    <row r="143" spans="1:3" x14ac:dyDescent="0.25">
      <c r="A143">
        <v>3053</v>
      </c>
      <c r="B143" t="s">
        <v>270</v>
      </c>
      <c r="C143" t="s">
        <v>364</v>
      </c>
    </row>
    <row r="144" spans="1:3" x14ac:dyDescent="0.25">
      <c r="A144">
        <v>3054</v>
      </c>
      <c r="B144" t="s">
        <v>69</v>
      </c>
      <c r="C144" t="s">
        <v>365</v>
      </c>
    </row>
    <row r="145" spans="1:4" x14ac:dyDescent="0.25">
      <c r="A145">
        <v>3055</v>
      </c>
      <c r="B145" t="s">
        <v>69</v>
      </c>
      <c r="C145" t="s">
        <v>367</v>
      </c>
    </row>
    <row r="146" spans="1:4" x14ac:dyDescent="0.25">
      <c r="A146">
        <v>3056</v>
      </c>
      <c r="B146" t="s">
        <v>37</v>
      </c>
      <c r="C146" t="s">
        <v>368</v>
      </c>
    </row>
    <row r="147" spans="1:4" x14ac:dyDescent="0.25">
      <c r="A147">
        <v>3057</v>
      </c>
      <c r="B147" t="s">
        <v>195</v>
      </c>
      <c r="C147" t="s">
        <v>369</v>
      </c>
    </row>
    <row r="148" spans="1:4" x14ac:dyDescent="0.25">
      <c r="A148">
        <v>3062</v>
      </c>
      <c r="B148" t="s">
        <v>185</v>
      </c>
      <c r="C148" t="s">
        <v>370</v>
      </c>
    </row>
    <row r="149" spans="1:4" x14ac:dyDescent="0.25">
      <c r="A149">
        <v>3063</v>
      </c>
      <c r="B149" t="s">
        <v>287</v>
      </c>
      <c r="C149" t="s">
        <v>370</v>
      </c>
    </row>
    <row r="150" spans="1:4" x14ac:dyDescent="0.25">
      <c r="A150">
        <v>3064</v>
      </c>
      <c r="B150" t="s">
        <v>55</v>
      </c>
      <c r="C150" t="s">
        <v>371</v>
      </c>
    </row>
    <row r="151" spans="1:4" x14ac:dyDescent="0.25">
      <c r="A151">
        <v>3065</v>
      </c>
      <c r="B151" t="s">
        <v>218</v>
      </c>
      <c r="C151" t="s">
        <v>372</v>
      </c>
    </row>
    <row r="152" spans="1:4" x14ac:dyDescent="0.25">
      <c r="A152">
        <v>3068</v>
      </c>
      <c r="B152" t="s">
        <v>373</v>
      </c>
      <c r="C152" t="s">
        <v>374</v>
      </c>
    </row>
    <row r="153" spans="1:4" x14ac:dyDescent="0.25">
      <c r="A153">
        <v>3071</v>
      </c>
      <c r="B153" t="s">
        <v>37</v>
      </c>
      <c r="C153" t="s">
        <v>375</v>
      </c>
    </row>
    <row r="154" spans="1:4" x14ac:dyDescent="0.25">
      <c r="A154">
        <v>3072</v>
      </c>
      <c r="B154" t="s">
        <v>37</v>
      </c>
      <c r="C154" t="s">
        <v>376</v>
      </c>
    </row>
    <row r="155" spans="1:4" x14ac:dyDescent="0.25">
      <c r="A155">
        <v>3073</v>
      </c>
      <c r="B155" t="s">
        <v>55</v>
      </c>
      <c r="C155" t="s">
        <v>377</v>
      </c>
    </row>
    <row r="156" spans="1:4" x14ac:dyDescent="0.25">
      <c r="A156">
        <v>3074</v>
      </c>
      <c r="B156" t="s">
        <v>202</v>
      </c>
      <c r="C156" t="s">
        <v>378</v>
      </c>
    </row>
    <row r="157" spans="1:4" x14ac:dyDescent="0.25">
      <c r="A157">
        <v>3075</v>
      </c>
      <c r="B157" t="s">
        <v>243</v>
      </c>
      <c r="C157" t="s">
        <v>380</v>
      </c>
    </row>
    <row r="158" spans="1:4" x14ac:dyDescent="0.25">
      <c r="A158">
        <v>3076</v>
      </c>
      <c r="B158" t="s">
        <v>243</v>
      </c>
      <c r="C158" t="s">
        <v>381</v>
      </c>
    </row>
    <row r="159" spans="1:4" x14ac:dyDescent="0.25">
      <c r="A159">
        <v>3078</v>
      </c>
      <c r="B159" t="s">
        <v>218</v>
      </c>
      <c r="C159" t="s">
        <v>382</v>
      </c>
    </row>
    <row r="160" spans="1:4" x14ac:dyDescent="0.25">
      <c r="A160">
        <v>3079</v>
      </c>
      <c r="B160" t="s">
        <v>69</v>
      </c>
      <c r="C160" t="s">
        <v>382</v>
      </c>
      <c r="D160">
        <v>2</v>
      </c>
    </row>
    <row r="161" spans="1:5" x14ac:dyDescent="0.25">
      <c r="A161">
        <v>3083</v>
      </c>
      <c r="B161" t="s">
        <v>69</v>
      </c>
      <c r="C161" t="s">
        <v>383</v>
      </c>
    </row>
    <row r="162" spans="1:5" x14ac:dyDescent="0.25">
      <c r="A162">
        <v>3084</v>
      </c>
      <c r="B162" t="s">
        <v>119</v>
      </c>
      <c r="C162" t="s">
        <v>384</v>
      </c>
    </row>
    <row r="163" spans="1:5" x14ac:dyDescent="0.25">
      <c r="A163">
        <v>3085</v>
      </c>
      <c r="B163" t="s">
        <v>352</v>
      </c>
      <c r="C163" t="s">
        <v>385</v>
      </c>
    </row>
    <row r="164" spans="1:5" x14ac:dyDescent="0.25">
      <c r="A164">
        <v>3087</v>
      </c>
      <c r="B164" t="s">
        <v>210</v>
      </c>
      <c r="C164" t="s">
        <v>385</v>
      </c>
    </row>
    <row r="165" spans="1:5" x14ac:dyDescent="0.25">
      <c r="A165">
        <v>3090</v>
      </c>
      <c r="B165" t="s">
        <v>37</v>
      </c>
      <c r="C165" t="s">
        <v>386</v>
      </c>
    </row>
    <row r="166" spans="1:5" x14ac:dyDescent="0.25">
      <c r="A166">
        <v>3092</v>
      </c>
      <c r="B166" t="s">
        <v>387</v>
      </c>
      <c r="C166" t="s">
        <v>388</v>
      </c>
    </row>
    <row r="167" spans="1:5" x14ac:dyDescent="0.25">
      <c r="A167">
        <v>3093</v>
      </c>
      <c r="B167" t="s">
        <v>37</v>
      </c>
      <c r="C167" t="s">
        <v>388</v>
      </c>
      <c r="D167">
        <v>2</v>
      </c>
    </row>
    <row r="168" spans="1:5" x14ac:dyDescent="0.25">
      <c r="A168">
        <v>3095</v>
      </c>
      <c r="B168" t="s">
        <v>185</v>
      </c>
      <c r="C168" t="s">
        <v>389</v>
      </c>
    </row>
    <row r="169" spans="1:5" x14ac:dyDescent="0.25">
      <c r="A169">
        <v>3096</v>
      </c>
      <c r="B169" t="s">
        <v>185</v>
      </c>
      <c r="C169" t="s">
        <v>390</v>
      </c>
    </row>
    <row r="170" spans="1:5" x14ac:dyDescent="0.25">
      <c r="A170">
        <v>3099</v>
      </c>
      <c r="B170" t="s">
        <v>391</v>
      </c>
      <c r="C170" t="s">
        <v>390</v>
      </c>
    </row>
    <row r="171" spans="1:5" x14ac:dyDescent="0.25">
      <c r="A171">
        <v>3100</v>
      </c>
      <c r="B171" t="s">
        <v>37</v>
      </c>
      <c r="C171" t="s">
        <v>392</v>
      </c>
    </row>
    <row r="172" spans="1:5" x14ac:dyDescent="0.25">
      <c r="A172">
        <v>3101</v>
      </c>
      <c r="B172" t="s">
        <v>202</v>
      </c>
      <c r="C172" t="s">
        <v>393</v>
      </c>
    </row>
    <row r="173" spans="1:5" x14ac:dyDescent="0.25">
      <c r="A173">
        <v>3102</v>
      </c>
      <c r="B173" t="s">
        <v>185</v>
      </c>
      <c r="C173" t="s">
        <v>393</v>
      </c>
      <c r="E173">
        <v>5</v>
      </c>
    </row>
    <row r="174" spans="1:5" x14ac:dyDescent="0.25">
      <c r="A174">
        <v>3103</v>
      </c>
      <c r="B174" t="s">
        <v>76</v>
      </c>
      <c r="C174" t="s">
        <v>394</v>
      </c>
    </row>
    <row r="175" spans="1:5" x14ac:dyDescent="0.25">
      <c r="A175">
        <v>3104</v>
      </c>
      <c r="B175" t="s">
        <v>291</v>
      </c>
      <c r="C175" t="s">
        <v>395</v>
      </c>
    </row>
    <row r="176" spans="1:5" x14ac:dyDescent="0.25">
      <c r="A176">
        <v>3105</v>
      </c>
      <c r="B176" t="s">
        <v>69</v>
      </c>
      <c r="C176" t="s">
        <v>397</v>
      </c>
    </row>
    <row r="177" spans="1:4" x14ac:dyDescent="0.25">
      <c r="A177">
        <v>3106</v>
      </c>
      <c r="B177" t="s">
        <v>103</v>
      </c>
      <c r="C177" t="s">
        <v>397</v>
      </c>
    </row>
    <row r="178" spans="1:4" x14ac:dyDescent="0.25">
      <c r="A178">
        <v>3108</v>
      </c>
      <c r="B178" t="s">
        <v>185</v>
      </c>
      <c r="C178" t="s">
        <v>397</v>
      </c>
      <c r="D178">
        <v>2</v>
      </c>
    </row>
    <row r="179" spans="1:4" x14ac:dyDescent="0.25">
      <c r="A179">
        <v>3111</v>
      </c>
      <c r="B179" t="s">
        <v>398</v>
      </c>
      <c r="C179" t="s">
        <v>399</v>
      </c>
    </row>
    <row r="180" spans="1:4" x14ac:dyDescent="0.25">
      <c r="A180">
        <v>3112</v>
      </c>
      <c r="B180" t="s">
        <v>249</v>
      </c>
      <c r="C180" t="s">
        <v>400</v>
      </c>
    </row>
    <row r="181" spans="1:4" x14ac:dyDescent="0.25">
      <c r="A181">
        <v>3113</v>
      </c>
      <c r="B181" t="s">
        <v>401</v>
      </c>
      <c r="C181" t="s">
        <v>402</v>
      </c>
    </row>
    <row r="182" spans="1:4" x14ac:dyDescent="0.25">
      <c r="A182">
        <v>3117</v>
      </c>
      <c r="B182" t="s">
        <v>268</v>
      </c>
      <c r="C182" t="s">
        <v>403</v>
      </c>
    </row>
    <row r="183" spans="1:4" x14ac:dyDescent="0.25">
      <c r="A183">
        <v>3118</v>
      </c>
      <c r="B183" t="s">
        <v>69</v>
      </c>
      <c r="C183" t="s">
        <v>404</v>
      </c>
    </row>
    <row r="184" spans="1:4" x14ac:dyDescent="0.25">
      <c r="A184">
        <v>3119</v>
      </c>
      <c r="B184" t="s">
        <v>405</v>
      </c>
      <c r="C184" t="s">
        <v>406</v>
      </c>
    </row>
    <row r="185" spans="1:4" x14ac:dyDescent="0.25">
      <c r="A185">
        <v>3120</v>
      </c>
      <c r="B185" t="s">
        <v>249</v>
      </c>
      <c r="C185" t="s">
        <v>408</v>
      </c>
    </row>
    <row r="186" spans="1:4" x14ac:dyDescent="0.25">
      <c r="A186">
        <v>3121</v>
      </c>
      <c r="B186" t="s">
        <v>316</v>
      </c>
      <c r="C186" t="s">
        <v>409</v>
      </c>
    </row>
    <row r="187" spans="1:4" x14ac:dyDescent="0.25">
      <c r="A187">
        <v>3122</v>
      </c>
      <c r="B187" t="s">
        <v>76</v>
      </c>
      <c r="C187" t="s">
        <v>410</v>
      </c>
    </row>
    <row r="188" spans="1:4" x14ac:dyDescent="0.25">
      <c r="A188">
        <v>3123</v>
      </c>
      <c r="B188" t="s">
        <v>218</v>
      </c>
      <c r="C188" t="s">
        <v>411</v>
      </c>
    </row>
    <row r="189" spans="1:4" x14ac:dyDescent="0.25">
      <c r="A189">
        <v>3125</v>
      </c>
      <c r="B189" t="s">
        <v>256</v>
      </c>
      <c r="C189" t="s">
        <v>412</v>
      </c>
    </row>
    <row r="190" spans="1:4" x14ac:dyDescent="0.25">
      <c r="A190">
        <v>3126</v>
      </c>
      <c r="B190" t="s">
        <v>69</v>
      </c>
      <c r="C190" t="s">
        <v>413</v>
      </c>
    </row>
    <row r="191" spans="1:4" x14ac:dyDescent="0.25">
      <c r="A191">
        <v>3128</v>
      </c>
      <c r="B191" t="s">
        <v>414</v>
      </c>
      <c r="C191" t="s">
        <v>415</v>
      </c>
    </row>
    <row r="192" spans="1:4" x14ac:dyDescent="0.25">
      <c r="A192">
        <v>3129</v>
      </c>
      <c r="B192" t="s">
        <v>103</v>
      </c>
      <c r="C192" t="s">
        <v>416</v>
      </c>
    </row>
    <row r="193" spans="1:5" x14ac:dyDescent="0.25">
      <c r="A193">
        <v>3130</v>
      </c>
      <c r="B193" t="s">
        <v>119</v>
      </c>
      <c r="C193" t="s">
        <v>418</v>
      </c>
    </row>
    <row r="194" spans="1:5" x14ac:dyDescent="0.25">
      <c r="A194">
        <v>3131</v>
      </c>
      <c r="B194" t="s">
        <v>119</v>
      </c>
      <c r="C194" t="s">
        <v>419</v>
      </c>
    </row>
    <row r="195" spans="1:5" x14ac:dyDescent="0.25">
      <c r="A195">
        <v>3132</v>
      </c>
      <c r="B195" t="s">
        <v>37</v>
      </c>
      <c r="C195" t="s">
        <v>421</v>
      </c>
    </row>
    <row r="196" spans="1:5" x14ac:dyDescent="0.25">
      <c r="A196">
        <v>3133</v>
      </c>
      <c r="B196" t="s">
        <v>218</v>
      </c>
      <c r="C196" t="s">
        <v>422</v>
      </c>
      <c r="E196">
        <v>18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6"/>
  <sheetViews>
    <sheetView workbookViewId="0"/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9" bestFit="1" customWidth="1"/>
  </cols>
  <sheetData>
    <row r="1" spans="1:4" s="3" customFormat="1" x14ac:dyDescent="0.25">
      <c r="A1" s="3" t="s">
        <v>0</v>
      </c>
      <c r="B1" s="3" t="s">
        <v>1</v>
      </c>
      <c r="C1" s="3" t="s">
        <v>2</v>
      </c>
      <c r="D1" s="3" t="s">
        <v>437</v>
      </c>
    </row>
    <row r="2" spans="1:4" x14ac:dyDescent="0.25">
      <c r="A2">
        <v>1001</v>
      </c>
      <c r="B2" t="s">
        <v>26</v>
      </c>
      <c r="C2" t="s">
        <v>27</v>
      </c>
    </row>
    <row r="3" spans="1:4" x14ac:dyDescent="0.25">
      <c r="A3">
        <v>1020</v>
      </c>
      <c r="B3" t="s">
        <v>37</v>
      </c>
      <c r="C3" t="s">
        <v>38</v>
      </c>
      <c r="D3">
        <v>2</v>
      </c>
    </row>
    <row r="4" spans="1:4" x14ac:dyDescent="0.25">
      <c r="A4">
        <v>1027</v>
      </c>
      <c r="B4" t="s">
        <v>45</v>
      </c>
      <c r="C4" t="s">
        <v>46</v>
      </c>
    </row>
    <row r="5" spans="1:4" x14ac:dyDescent="0.25">
      <c r="A5">
        <v>1031</v>
      </c>
      <c r="B5" t="s">
        <v>51</v>
      </c>
      <c r="C5" t="s">
        <v>52</v>
      </c>
      <c r="D5">
        <v>2</v>
      </c>
    </row>
    <row r="6" spans="1:4" x14ac:dyDescent="0.25">
      <c r="A6">
        <v>1034</v>
      </c>
      <c r="B6" t="s">
        <v>55</v>
      </c>
      <c r="C6" t="s">
        <v>56</v>
      </c>
    </row>
    <row r="7" spans="1:4" x14ac:dyDescent="0.25">
      <c r="A7">
        <v>1048</v>
      </c>
      <c r="B7" t="s">
        <v>61</v>
      </c>
      <c r="C7" t="s">
        <v>62</v>
      </c>
    </row>
    <row r="8" spans="1:4" x14ac:dyDescent="0.25">
      <c r="A8">
        <v>1061</v>
      </c>
      <c r="B8" t="s">
        <v>69</v>
      </c>
      <c r="C8" t="s">
        <v>70</v>
      </c>
      <c r="D8">
        <v>1</v>
      </c>
    </row>
    <row r="9" spans="1:4" x14ac:dyDescent="0.25">
      <c r="A9">
        <v>1062</v>
      </c>
      <c r="B9" t="s">
        <v>76</v>
      </c>
      <c r="C9" t="s">
        <v>77</v>
      </c>
      <c r="D9">
        <v>2</v>
      </c>
    </row>
    <row r="10" spans="1:4" x14ac:dyDescent="0.25">
      <c r="A10">
        <v>1095</v>
      </c>
      <c r="B10" t="s">
        <v>83</v>
      </c>
      <c r="C10" t="s">
        <v>84</v>
      </c>
    </row>
    <row r="11" spans="1:4" x14ac:dyDescent="0.25">
      <c r="A11">
        <v>1096</v>
      </c>
      <c r="B11" t="s">
        <v>86</v>
      </c>
      <c r="C11" t="s">
        <v>87</v>
      </c>
    </row>
    <row r="12" spans="1:4" x14ac:dyDescent="0.25">
      <c r="A12">
        <v>1097</v>
      </c>
      <c r="B12" t="s">
        <v>86</v>
      </c>
      <c r="C12" t="s">
        <v>91</v>
      </c>
    </row>
    <row r="13" spans="1:4" x14ac:dyDescent="0.25">
      <c r="A13">
        <v>1104</v>
      </c>
      <c r="B13" t="s">
        <v>94</v>
      </c>
      <c r="C13" t="s">
        <v>95</v>
      </c>
    </row>
    <row r="14" spans="1:4" x14ac:dyDescent="0.25">
      <c r="A14">
        <v>1109</v>
      </c>
      <c r="B14" t="s">
        <v>98</v>
      </c>
      <c r="C14" t="s">
        <v>99</v>
      </c>
    </row>
    <row r="15" spans="1:4" x14ac:dyDescent="0.25">
      <c r="A15">
        <v>1110</v>
      </c>
      <c r="B15" t="s">
        <v>103</v>
      </c>
      <c r="C15" t="s">
        <v>104</v>
      </c>
      <c r="D15">
        <v>2</v>
      </c>
    </row>
    <row r="16" spans="1:4" x14ac:dyDescent="0.25">
      <c r="A16">
        <v>1116</v>
      </c>
      <c r="B16" t="s">
        <v>106</v>
      </c>
      <c r="C16" t="s">
        <v>107</v>
      </c>
      <c r="D16">
        <v>2</v>
      </c>
    </row>
    <row r="17" spans="1:4" x14ac:dyDescent="0.25">
      <c r="A17">
        <v>1117</v>
      </c>
      <c r="B17" t="s">
        <v>55</v>
      </c>
      <c r="C17" t="s">
        <v>107</v>
      </c>
    </row>
    <row r="18" spans="1:4" x14ac:dyDescent="0.25">
      <c r="A18">
        <v>1121</v>
      </c>
      <c r="B18" t="s">
        <v>110</v>
      </c>
      <c r="C18" t="s">
        <v>111</v>
      </c>
    </row>
    <row r="19" spans="1:4" x14ac:dyDescent="0.25">
      <c r="A19">
        <v>1127</v>
      </c>
      <c r="B19" t="s">
        <v>116</v>
      </c>
      <c r="C19" t="s">
        <v>117</v>
      </c>
    </row>
    <row r="20" spans="1:4" x14ac:dyDescent="0.25">
      <c r="A20">
        <v>1129</v>
      </c>
      <c r="B20" t="s">
        <v>119</v>
      </c>
      <c r="C20" t="s">
        <v>120</v>
      </c>
    </row>
    <row r="21" spans="1:4" x14ac:dyDescent="0.25">
      <c r="A21">
        <v>1134</v>
      </c>
      <c r="B21" t="s">
        <v>51</v>
      </c>
      <c r="C21" t="s">
        <v>121</v>
      </c>
    </row>
    <row r="22" spans="1:4" x14ac:dyDescent="0.25">
      <c r="A22">
        <v>1141</v>
      </c>
      <c r="B22" t="s">
        <v>122</v>
      </c>
      <c r="C22" t="s">
        <v>123</v>
      </c>
      <c r="D22">
        <v>3</v>
      </c>
    </row>
    <row r="23" spans="1:4" x14ac:dyDescent="0.25">
      <c r="A23">
        <v>1142</v>
      </c>
      <c r="B23" t="s">
        <v>125</v>
      </c>
      <c r="C23" t="s">
        <v>126</v>
      </c>
    </row>
    <row r="24" spans="1:4" x14ac:dyDescent="0.25">
      <c r="A24">
        <v>1147</v>
      </c>
      <c r="B24" t="s">
        <v>127</v>
      </c>
      <c r="C24" t="s">
        <v>128</v>
      </c>
    </row>
    <row r="25" spans="1:4" x14ac:dyDescent="0.25">
      <c r="A25">
        <v>1148</v>
      </c>
      <c r="B25" t="s">
        <v>110</v>
      </c>
      <c r="C25" t="s">
        <v>130</v>
      </c>
    </row>
    <row r="26" spans="1:4" x14ac:dyDescent="0.25">
      <c r="A26">
        <v>1159</v>
      </c>
      <c r="B26" t="s">
        <v>83</v>
      </c>
      <c r="C26" t="s">
        <v>134</v>
      </c>
      <c r="D26">
        <v>2</v>
      </c>
    </row>
    <row r="27" spans="1:4" x14ac:dyDescent="0.25">
      <c r="A27">
        <v>1160</v>
      </c>
      <c r="B27" t="s">
        <v>37</v>
      </c>
      <c r="C27" t="s">
        <v>136</v>
      </c>
      <c r="D27">
        <v>3</v>
      </c>
    </row>
    <row r="28" spans="1:4" x14ac:dyDescent="0.25">
      <c r="A28">
        <v>1161</v>
      </c>
      <c r="B28" t="s">
        <v>69</v>
      </c>
      <c r="C28" t="s">
        <v>139</v>
      </c>
    </row>
    <row r="29" spans="1:4" x14ac:dyDescent="0.25">
      <c r="A29">
        <v>1162</v>
      </c>
      <c r="B29" t="s">
        <v>141</v>
      </c>
      <c r="C29" t="s">
        <v>142</v>
      </c>
    </row>
    <row r="30" spans="1:4" x14ac:dyDescent="0.25">
      <c r="A30">
        <v>1175</v>
      </c>
      <c r="B30" t="s">
        <v>110</v>
      </c>
      <c r="C30" t="s">
        <v>143</v>
      </c>
      <c r="D30">
        <v>2</v>
      </c>
    </row>
    <row r="31" spans="1:4" x14ac:dyDescent="0.25">
      <c r="A31">
        <v>1176</v>
      </c>
      <c r="B31" t="s">
        <v>145</v>
      </c>
      <c r="C31" t="s">
        <v>146</v>
      </c>
      <c r="D31">
        <v>3</v>
      </c>
    </row>
    <row r="32" spans="1:4" x14ac:dyDescent="0.25">
      <c r="A32">
        <v>1177</v>
      </c>
      <c r="B32" t="s">
        <v>76</v>
      </c>
      <c r="C32" t="s">
        <v>148</v>
      </c>
    </row>
    <row r="33" spans="1:4" x14ac:dyDescent="0.25">
      <c r="A33">
        <v>1178</v>
      </c>
      <c r="B33" t="s">
        <v>110</v>
      </c>
      <c r="C33" t="s">
        <v>150</v>
      </c>
    </row>
    <row r="34" spans="1:4" x14ac:dyDescent="0.25">
      <c r="A34">
        <v>1181</v>
      </c>
      <c r="B34" t="s">
        <v>110</v>
      </c>
      <c r="C34" t="s">
        <v>154</v>
      </c>
      <c r="D34">
        <v>2</v>
      </c>
    </row>
    <row r="35" spans="1:4" x14ac:dyDescent="0.25">
      <c r="A35">
        <v>1183</v>
      </c>
      <c r="B35" t="s">
        <v>45</v>
      </c>
      <c r="C35" t="s">
        <v>157</v>
      </c>
      <c r="D35">
        <v>1</v>
      </c>
    </row>
    <row r="36" spans="1:4" x14ac:dyDescent="0.25">
      <c r="A36">
        <v>1186</v>
      </c>
      <c r="B36" t="s">
        <v>122</v>
      </c>
      <c r="C36" t="s">
        <v>158</v>
      </c>
    </row>
    <row r="37" spans="1:4" x14ac:dyDescent="0.25">
      <c r="A37">
        <v>1188</v>
      </c>
      <c r="B37" t="s">
        <v>160</v>
      </c>
      <c r="C37" t="s">
        <v>161</v>
      </c>
    </row>
    <row r="38" spans="1:4" x14ac:dyDescent="0.25">
      <c r="A38">
        <v>1193</v>
      </c>
      <c r="B38" t="s">
        <v>164</v>
      </c>
      <c r="C38" t="s">
        <v>165</v>
      </c>
      <c r="D38">
        <v>2</v>
      </c>
    </row>
    <row r="39" spans="1:4" x14ac:dyDescent="0.25">
      <c r="A39">
        <v>1194</v>
      </c>
      <c r="B39" t="s">
        <v>166</v>
      </c>
      <c r="C39" t="s">
        <v>167</v>
      </c>
    </row>
    <row r="40" spans="1:4" x14ac:dyDescent="0.25">
      <c r="A40">
        <v>1197</v>
      </c>
      <c r="B40" t="s">
        <v>110</v>
      </c>
      <c r="C40" t="s">
        <v>169</v>
      </c>
    </row>
    <row r="41" spans="1:4" x14ac:dyDescent="0.25">
      <c r="A41">
        <v>1198</v>
      </c>
      <c r="B41" t="s">
        <v>170</v>
      </c>
      <c r="C41" t="s">
        <v>171</v>
      </c>
    </row>
    <row r="42" spans="1:4" x14ac:dyDescent="0.25">
      <c r="A42">
        <v>1199</v>
      </c>
      <c r="B42" t="s">
        <v>69</v>
      </c>
      <c r="C42" t="s">
        <v>174</v>
      </c>
    </row>
    <row r="43" spans="1:4" x14ac:dyDescent="0.25">
      <c r="A43">
        <v>1200</v>
      </c>
      <c r="B43" t="s">
        <v>175</v>
      </c>
      <c r="C43" t="s">
        <v>176</v>
      </c>
    </row>
    <row r="44" spans="1:4" x14ac:dyDescent="0.25">
      <c r="A44">
        <v>1201</v>
      </c>
      <c r="B44" t="s">
        <v>178</v>
      </c>
      <c r="C44" t="s">
        <v>179</v>
      </c>
    </row>
    <row r="45" spans="1:4" x14ac:dyDescent="0.25">
      <c r="A45">
        <v>1203</v>
      </c>
      <c r="B45" t="s">
        <v>180</v>
      </c>
      <c r="C45" t="s">
        <v>181</v>
      </c>
    </row>
    <row r="46" spans="1:4" x14ac:dyDescent="0.25">
      <c r="A46">
        <v>1204</v>
      </c>
      <c r="B46" t="s">
        <v>94</v>
      </c>
      <c r="C46" t="s">
        <v>184</v>
      </c>
    </row>
    <row r="47" spans="1:4" x14ac:dyDescent="0.25">
      <c r="A47">
        <v>1206</v>
      </c>
      <c r="B47" t="s">
        <v>185</v>
      </c>
      <c r="C47" t="s">
        <v>186</v>
      </c>
    </row>
    <row r="48" spans="1:4" x14ac:dyDescent="0.25">
      <c r="A48">
        <v>1210</v>
      </c>
      <c r="B48" t="s">
        <v>187</v>
      </c>
      <c r="C48" t="s">
        <v>188</v>
      </c>
      <c r="D48">
        <v>1</v>
      </c>
    </row>
    <row r="49" spans="1:4" x14ac:dyDescent="0.25">
      <c r="A49">
        <v>1212</v>
      </c>
      <c r="B49" t="s">
        <v>69</v>
      </c>
      <c r="C49" t="s">
        <v>189</v>
      </c>
    </row>
    <row r="50" spans="1:4" x14ac:dyDescent="0.25">
      <c r="A50">
        <v>1215</v>
      </c>
      <c r="B50" t="s">
        <v>69</v>
      </c>
      <c r="C50" t="s">
        <v>191</v>
      </c>
    </row>
    <row r="51" spans="1:4" x14ac:dyDescent="0.25">
      <c r="A51">
        <v>1221</v>
      </c>
      <c r="B51" t="s">
        <v>193</v>
      </c>
      <c r="C51" t="s">
        <v>194</v>
      </c>
    </row>
    <row r="52" spans="1:4" x14ac:dyDescent="0.25">
      <c r="A52">
        <v>1223</v>
      </c>
      <c r="B52" t="s">
        <v>195</v>
      </c>
      <c r="C52" t="s">
        <v>196</v>
      </c>
    </row>
    <row r="53" spans="1:4" x14ac:dyDescent="0.25">
      <c r="A53">
        <v>1224</v>
      </c>
      <c r="B53" t="s">
        <v>69</v>
      </c>
      <c r="C53" t="s">
        <v>197</v>
      </c>
    </row>
    <row r="54" spans="1:4" x14ac:dyDescent="0.25">
      <c r="A54">
        <v>1227</v>
      </c>
      <c r="B54" t="s">
        <v>198</v>
      </c>
      <c r="C54" t="s">
        <v>199</v>
      </c>
    </row>
    <row r="55" spans="1:4" x14ac:dyDescent="0.25">
      <c r="A55">
        <v>1228</v>
      </c>
      <c r="B55" t="s">
        <v>51</v>
      </c>
      <c r="C55" t="s">
        <v>201</v>
      </c>
    </row>
    <row r="56" spans="1:4" x14ac:dyDescent="0.25">
      <c r="A56">
        <v>1229</v>
      </c>
      <c r="B56" t="s">
        <v>202</v>
      </c>
      <c r="C56" t="s">
        <v>203</v>
      </c>
      <c r="D56">
        <v>1</v>
      </c>
    </row>
    <row r="57" spans="1:4" x14ac:dyDescent="0.25">
      <c r="A57">
        <v>1231</v>
      </c>
      <c r="B57" t="s">
        <v>204</v>
      </c>
      <c r="C57" t="s">
        <v>205</v>
      </c>
    </row>
    <row r="58" spans="1:4" x14ac:dyDescent="0.25">
      <c r="A58">
        <v>1232</v>
      </c>
      <c r="B58" t="s">
        <v>195</v>
      </c>
      <c r="C58" t="s">
        <v>207</v>
      </c>
      <c r="D58">
        <v>3</v>
      </c>
    </row>
    <row r="59" spans="1:4" x14ac:dyDescent="0.25">
      <c r="A59">
        <v>1233</v>
      </c>
      <c r="B59" t="s">
        <v>208</v>
      </c>
      <c r="C59" t="s">
        <v>209</v>
      </c>
    </row>
    <row r="60" spans="1:4" x14ac:dyDescent="0.25">
      <c r="A60">
        <v>1234</v>
      </c>
      <c r="B60" t="s">
        <v>210</v>
      </c>
      <c r="C60" t="s">
        <v>211</v>
      </c>
      <c r="D60">
        <v>2</v>
      </c>
    </row>
    <row r="61" spans="1:4" x14ac:dyDescent="0.25">
      <c r="A61">
        <v>1235</v>
      </c>
      <c r="B61" t="s">
        <v>37</v>
      </c>
      <c r="C61" t="s">
        <v>215</v>
      </c>
    </row>
    <row r="62" spans="1:4" x14ac:dyDescent="0.25">
      <c r="A62">
        <v>1236</v>
      </c>
      <c r="B62" t="s">
        <v>180</v>
      </c>
      <c r="C62" t="s">
        <v>216</v>
      </c>
      <c r="D62">
        <v>2</v>
      </c>
    </row>
    <row r="63" spans="1:4" x14ac:dyDescent="0.25">
      <c r="A63">
        <v>1238</v>
      </c>
      <c r="B63" t="s">
        <v>218</v>
      </c>
      <c r="C63" t="s">
        <v>219</v>
      </c>
    </row>
    <row r="64" spans="1:4" x14ac:dyDescent="0.25">
      <c r="A64">
        <v>2004</v>
      </c>
      <c r="B64" t="s">
        <v>221</v>
      </c>
      <c r="C64" t="s">
        <v>222</v>
      </c>
    </row>
    <row r="65" spans="1:4" x14ac:dyDescent="0.25">
      <c r="A65">
        <v>2017</v>
      </c>
      <c r="B65" t="s">
        <v>223</v>
      </c>
      <c r="C65" t="s">
        <v>224</v>
      </c>
      <c r="D65">
        <v>2</v>
      </c>
    </row>
    <row r="66" spans="1:4" x14ac:dyDescent="0.25">
      <c r="A66">
        <v>2024</v>
      </c>
      <c r="B66" t="s">
        <v>225</v>
      </c>
      <c r="C66" t="s">
        <v>226</v>
      </c>
    </row>
    <row r="67" spans="1:4" x14ac:dyDescent="0.25">
      <c r="A67">
        <v>2055</v>
      </c>
      <c r="B67" t="s">
        <v>37</v>
      </c>
      <c r="C67" t="s">
        <v>229</v>
      </c>
      <c r="D67">
        <v>2</v>
      </c>
    </row>
    <row r="68" spans="1:4" x14ac:dyDescent="0.25">
      <c r="A68">
        <v>2094</v>
      </c>
      <c r="B68" t="s">
        <v>218</v>
      </c>
      <c r="C68" t="s">
        <v>235</v>
      </c>
    </row>
    <row r="69" spans="1:4" x14ac:dyDescent="0.25">
      <c r="A69">
        <v>2114</v>
      </c>
      <c r="B69" t="s">
        <v>69</v>
      </c>
      <c r="C69" t="s">
        <v>240</v>
      </c>
    </row>
    <row r="70" spans="1:4" x14ac:dyDescent="0.25">
      <c r="A70">
        <v>2115</v>
      </c>
      <c r="B70" t="s">
        <v>185</v>
      </c>
      <c r="C70" t="s">
        <v>242</v>
      </c>
      <c r="D70">
        <v>1</v>
      </c>
    </row>
    <row r="71" spans="1:4" x14ac:dyDescent="0.25">
      <c r="A71">
        <v>2117</v>
      </c>
      <c r="B71" t="s">
        <v>243</v>
      </c>
      <c r="C71" t="s">
        <v>244</v>
      </c>
    </row>
    <row r="72" spans="1:4" x14ac:dyDescent="0.25">
      <c r="A72">
        <v>2123</v>
      </c>
      <c r="B72" t="s">
        <v>245</v>
      </c>
      <c r="C72" t="s">
        <v>246</v>
      </c>
    </row>
    <row r="73" spans="1:4" x14ac:dyDescent="0.25">
      <c r="A73">
        <v>2145</v>
      </c>
      <c r="B73" t="s">
        <v>110</v>
      </c>
      <c r="C73" t="s">
        <v>248</v>
      </c>
    </row>
    <row r="74" spans="1:4" x14ac:dyDescent="0.25">
      <c r="A74">
        <v>2152</v>
      </c>
      <c r="B74" t="s">
        <v>249</v>
      </c>
      <c r="C74" t="s">
        <v>250</v>
      </c>
    </row>
    <row r="75" spans="1:4" x14ac:dyDescent="0.25">
      <c r="A75">
        <v>2197</v>
      </c>
      <c r="B75" t="s">
        <v>37</v>
      </c>
      <c r="C75" t="s">
        <v>251</v>
      </c>
    </row>
    <row r="76" spans="1:4" x14ac:dyDescent="0.25">
      <c r="A76">
        <v>2203</v>
      </c>
      <c r="B76" t="s">
        <v>253</v>
      </c>
      <c r="C76" t="s">
        <v>254</v>
      </c>
      <c r="D76">
        <v>2</v>
      </c>
    </row>
    <row r="77" spans="1:4" x14ac:dyDescent="0.25">
      <c r="A77">
        <v>2209</v>
      </c>
      <c r="B77" t="s">
        <v>256</v>
      </c>
      <c r="C77" t="s">
        <v>257</v>
      </c>
    </row>
    <row r="78" spans="1:4" x14ac:dyDescent="0.25">
      <c r="A78">
        <v>2219</v>
      </c>
      <c r="B78" t="s">
        <v>243</v>
      </c>
      <c r="C78" t="s">
        <v>258</v>
      </c>
      <c r="D78">
        <v>1</v>
      </c>
    </row>
    <row r="79" spans="1:4" x14ac:dyDescent="0.25">
      <c r="A79">
        <v>2234</v>
      </c>
      <c r="B79" t="s">
        <v>185</v>
      </c>
      <c r="C79" t="s">
        <v>259</v>
      </c>
    </row>
    <row r="80" spans="1:4" x14ac:dyDescent="0.25">
      <c r="A80">
        <v>2239</v>
      </c>
      <c r="B80" t="s">
        <v>76</v>
      </c>
      <c r="C80" t="s">
        <v>260</v>
      </c>
      <c r="D80">
        <v>3</v>
      </c>
    </row>
    <row r="81" spans="1:4" x14ac:dyDescent="0.25">
      <c r="A81">
        <v>2269</v>
      </c>
      <c r="B81" t="s">
        <v>141</v>
      </c>
      <c r="C81" t="s">
        <v>263</v>
      </c>
    </row>
    <row r="82" spans="1:4" x14ac:dyDescent="0.25">
      <c r="A82">
        <v>2271</v>
      </c>
      <c r="B82" t="s">
        <v>264</v>
      </c>
      <c r="C82" t="s">
        <v>265</v>
      </c>
    </row>
    <row r="83" spans="1:4" x14ac:dyDescent="0.25">
      <c r="A83">
        <v>2341</v>
      </c>
      <c r="B83" t="s">
        <v>266</v>
      </c>
      <c r="C83" t="s">
        <v>267</v>
      </c>
    </row>
    <row r="84" spans="1:4" x14ac:dyDescent="0.25">
      <c r="A84">
        <v>2342</v>
      </c>
      <c r="B84" t="s">
        <v>268</v>
      </c>
      <c r="C84" t="s">
        <v>269</v>
      </c>
    </row>
    <row r="85" spans="1:4" x14ac:dyDescent="0.25">
      <c r="A85">
        <v>2372</v>
      </c>
      <c r="B85" t="s">
        <v>270</v>
      </c>
      <c r="C85" t="s">
        <v>271</v>
      </c>
    </row>
    <row r="86" spans="1:4" x14ac:dyDescent="0.25">
      <c r="A86">
        <v>2389</v>
      </c>
      <c r="B86" t="s">
        <v>185</v>
      </c>
      <c r="C86" t="s">
        <v>273</v>
      </c>
    </row>
    <row r="87" spans="1:4" x14ac:dyDescent="0.25">
      <c r="A87">
        <v>2399</v>
      </c>
      <c r="B87" t="s">
        <v>253</v>
      </c>
      <c r="C87" t="s">
        <v>274</v>
      </c>
    </row>
    <row r="88" spans="1:4" x14ac:dyDescent="0.25">
      <c r="A88">
        <v>2401</v>
      </c>
      <c r="B88" t="s">
        <v>195</v>
      </c>
      <c r="C88" t="s">
        <v>275</v>
      </c>
      <c r="D88">
        <v>3</v>
      </c>
    </row>
    <row r="89" spans="1:4" x14ac:dyDescent="0.25">
      <c r="A89">
        <v>2429</v>
      </c>
      <c r="B89" t="s">
        <v>277</v>
      </c>
      <c r="C89" t="s">
        <v>278</v>
      </c>
    </row>
    <row r="90" spans="1:4" x14ac:dyDescent="0.25">
      <c r="A90">
        <v>2430</v>
      </c>
      <c r="B90" t="s">
        <v>279</v>
      </c>
      <c r="C90" t="s">
        <v>280</v>
      </c>
      <c r="D90">
        <v>1</v>
      </c>
    </row>
    <row r="91" spans="1:4" x14ac:dyDescent="0.25">
      <c r="A91">
        <v>2444</v>
      </c>
      <c r="B91" t="s">
        <v>55</v>
      </c>
      <c r="C91" t="s">
        <v>281</v>
      </c>
    </row>
    <row r="92" spans="1:4" x14ac:dyDescent="0.25">
      <c r="A92">
        <v>2446</v>
      </c>
      <c r="B92" t="s">
        <v>282</v>
      </c>
      <c r="C92" t="s">
        <v>283</v>
      </c>
    </row>
    <row r="93" spans="1:4" x14ac:dyDescent="0.25">
      <c r="A93">
        <v>2449</v>
      </c>
      <c r="B93" t="s">
        <v>287</v>
      </c>
      <c r="C93" t="s">
        <v>288</v>
      </c>
      <c r="D93">
        <v>2</v>
      </c>
    </row>
    <row r="94" spans="1:4" x14ac:dyDescent="0.25">
      <c r="A94">
        <v>2452</v>
      </c>
      <c r="B94" t="s">
        <v>289</v>
      </c>
      <c r="C94" t="s">
        <v>290</v>
      </c>
    </row>
    <row r="95" spans="1:4" x14ac:dyDescent="0.25">
      <c r="A95">
        <v>2461</v>
      </c>
      <c r="B95" t="s">
        <v>291</v>
      </c>
      <c r="C95" t="s">
        <v>292</v>
      </c>
      <c r="D95">
        <v>2</v>
      </c>
    </row>
    <row r="96" spans="1:4" x14ac:dyDescent="0.25">
      <c r="A96">
        <v>2462</v>
      </c>
      <c r="B96" t="s">
        <v>294</v>
      </c>
      <c r="C96" t="s">
        <v>295</v>
      </c>
    </row>
    <row r="97" spans="1:4" x14ac:dyDescent="0.25">
      <c r="A97">
        <v>2477</v>
      </c>
      <c r="B97" t="s">
        <v>297</v>
      </c>
      <c r="C97" t="s">
        <v>298</v>
      </c>
    </row>
    <row r="98" spans="1:4" x14ac:dyDescent="0.25">
      <c r="A98">
        <v>2492</v>
      </c>
      <c r="B98" t="s">
        <v>86</v>
      </c>
      <c r="C98" t="s">
        <v>298</v>
      </c>
      <c r="D98">
        <v>3</v>
      </c>
    </row>
    <row r="99" spans="1:4" x14ac:dyDescent="0.25">
      <c r="A99">
        <v>2506</v>
      </c>
      <c r="B99" t="s">
        <v>69</v>
      </c>
      <c r="C99" t="s">
        <v>299</v>
      </c>
      <c r="D99">
        <v>1</v>
      </c>
    </row>
    <row r="100" spans="1:4" x14ac:dyDescent="0.25">
      <c r="A100">
        <v>2522</v>
      </c>
      <c r="B100" t="s">
        <v>301</v>
      </c>
      <c r="C100" t="s">
        <v>302</v>
      </c>
    </row>
    <row r="101" spans="1:4" x14ac:dyDescent="0.25">
      <c r="A101">
        <v>2528</v>
      </c>
      <c r="B101" t="s">
        <v>83</v>
      </c>
      <c r="C101" t="s">
        <v>303</v>
      </c>
      <c r="D101">
        <v>2</v>
      </c>
    </row>
    <row r="102" spans="1:4" x14ac:dyDescent="0.25">
      <c r="A102">
        <v>2531</v>
      </c>
      <c r="B102" t="s">
        <v>37</v>
      </c>
      <c r="C102" t="s">
        <v>304</v>
      </c>
    </row>
    <row r="103" spans="1:4" x14ac:dyDescent="0.25">
      <c r="A103">
        <v>2532</v>
      </c>
      <c r="B103" t="s">
        <v>305</v>
      </c>
      <c r="C103" t="s">
        <v>306</v>
      </c>
    </row>
    <row r="104" spans="1:4" x14ac:dyDescent="0.25">
      <c r="A104">
        <v>2535</v>
      </c>
      <c r="B104" t="s">
        <v>308</v>
      </c>
      <c r="C104" t="s">
        <v>309</v>
      </c>
    </row>
    <row r="105" spans="1:4" x14ac:dyDescent="0.25">
      <c r="A105">
        <v>2539</v>
      </c>
      <c r="B105" t="s">
        <v>69</v>
      </c>
      <c r="C105" t="s">
        <v>310</v>
      </c>
    </row>
    <row r="106" spans="1:4" x14ac:dyDescent="0.25">
      <c r="A106">
        <v>2541</v>
      </c>
      <c r="B106" t="s">
        <v>69</v>
      </c>
      <c r="C106" t="s">
        <v>312</v>
      </c>
      <c r="D106">
        <v>2</v>
      </c>
    </row>
    <row r="107" spans="1:4" x14ac:dyDescent="0.25">
      <c r="A107">
        <v>2545</v>
      </c>
      <c r="B107" t="s">
        <v>119</v>
      </c>
      <c r="C107" t="s">
        <v>313</v>
      </c>
    </row>
    <row r="108" spans="1:4" x14ac:dyDescent="0.25">
      <c r="A108">
        <v>2550</v>
      </c>
      <c r="B108" t="s">
        <v>314</v>
      </c>
      <c r="C108" t="s">
        <v>315</v>
      </c>
      <c r="D108">
        <v>1</v>
      </c>
    </row>
    <row r="109" spans="1:4" x14ac:dyDescent="0.25">
      <c r="A109">
        <v>2551</v>
      </c>
      <c r="B109" t="s">
        <v>316</v>
      </c>
      <c r="C109" t="s">
        <v>317</v>
      </c>
    </row>
    <row r="110" spans="1:4" x14ac:dyDescent="0.25">
      <c r="A110">
        <v>2560</v>
      </c>
      <c r="B110" t="s">
        <v>318</v>
      </c>
      <c r="C110" t="s">
        <v>319</v>
      </c>
    </row>
    <row r="111" spans="1:4" x14ac:dyDescent="0.25">
      <c r="A111">
        <v>2564</v>
      </c>
      <c r="B111" t="s">
        <v>37</v>
      </c>
      <c r="C111" t="s">
        <v>321</v>
      </c>
      <c r="D111">
        <v>2</v>
      </c>
    </row>
    <row r="112" spans="1:4" x14ac:dyDescent="0.25">
      <c r="A112">
        <v>2567</v>
      </c>
      <c r="B112" t="s">
        <v>195</v>
      </c>
      <c r="C112" t="s">
        <v>323</v>
      </c>
    </row>
    <row r="113" spans="1:4" x14ac:dyDescent="0.25">
      <c r="A113">
        <v>2570</v>
      </c>
      <c r="B113" t="s">
        <v>37</v>
      </c>
      <c r="C113" t="s">
        <v>323</v>
      </c>
    </row>
    <row r="114" spans="1:4" x14ac:dyDescent="0.25">
      <c r="A114">
        <v>2593</v>
      </c>
      <c r="B114" t="s">
        <v>69</v>
      </c>
      <c r="C114" t="s">
        <v>324</v>
      </c>
    </row>
    <row r="115" spans="1:4" x14ac:dyDescent="0.25">
      <c r="A115">
        <v>2596</v>
      </c>
      <c r="B115" t="s">
        <v>325</v>
      </c>
      <c r="C115" t="s">
        <v>326</v>
      </c>
    </row>
    <row r="116" spans="1:4" x14ac:dyDescent="0.25">
      <c r="A116">
        <v>2602</v>
      </c>
      <c r="B116" t="s">
        <v>106</v>
      </c>
      <c r="C116" t="s">
        <v>327</v>
      </c>
    </row>
    <row r="117" spans="1:4" x14ac:dyDescent="0.25">
      <c r="A117">
        <v>2604</v>
      </c>
      <c r="B117" t="s">
        <v>329</v>
      </c>
      <c r="C117" t="s">
        <v>330</v>
      </c>
    </row>
    <row r="118" spans="1:4" x14ac:dyDescent="0.25">
      <c r="A118">
        <v>2605</v>
      </c>
      <c r="B118" t="s">
        <v>204</v>
      </c>
      <c r="C118" t="s">
        <v>331</v>
      </c>
      <c r="D118">
        <v>3</v>
      </c>
    </row>
    <row r="119" spans="1:4" x14ac:dyDescent="0.25">
      <c r="A119">
        <v>2608</v>
      </c>
      <c r="B119" t="s">
        <v>55</v>
      </c>
      <c r="C119" t="s">
        <v>332</v>
      </c>
    </row>
    <row r="120" spans="1:4" x14ac:dyDescent="0.25">
      <c r="A120">
        <v>2621</v>
      </c>
      <c r="B120" t="s">
        <v>37</v>
      </c>
      <c r="C120" t="s">
        <v>333</v>
      </c>
    </row>
    <row r="121" spans="1:4" x14ac:dyDescent="0.25">
      <c r="A121">
        <v>2624</v>
      </c>
      <c r="B121" t="s">
        <v>37</v>
      </c>
      <c r="C121" t="s">
        <v>334</v>
      </c>
    </row>
    <row r="122" spans="1:4" x14ac:dyDescent="0.25">
      <c r="A122">
        <v>2644</v>
      </c>
      <c r="B122" t="s">
        <v>218</v>
      </c>
      <c r="C122" t="s">
        <v>335</v>
      </c>
    </row>
    <row r="123" spans="1:4" x14ac:dyDescent="0.25">
      <c r="A123">
        <v>2675</v>
      </c>
      <c r="B123" t="s">
        <v>69</v>
      </c>
      <c r="C123" t="s">
        <v>336</v>
      </c>
      <c r="D123">
        <v>2</v>
      </c>
    </row>
    <row r="124" spans="1:4" x14ac:dyDescent="0.25">
      <c r="A124">
        <v>2679</v>
      </c>
      <c r="B124" t="s">
        <v>268</v>
      </c>
      <c r="C124" t="s">
        <v>337</v>
      </c>
    </row>
    <row r="125" spans="1:4" x14ac:dyDescent="0.25">
      <c r="A125">
        <v>2688</v>
      </c>
      <c r="B125" t="s">
        <v>338</v>
      </c>
      <c r="C125" t="s">
        <v>339</v>
      </c>
    </row>
    <row r="126" spans="1:4" x14ac:dyDescent="0.25">
      <c r="A126">
        <v>2689</v>
      </c>
      <c r="B126" t="s">
        <v>55</v>
      </c>
      <c r="C126" t="s">
        <v>340</v>
      </c>
      <c r="D126">
        <v>3</v>
      </c>
    </row>
    <row r="127" spans="1:4" x14ac:dyDescent="0.25">
      <c r="A127">
        <v>2695</v>
      </c>
      <c r="B127" t="s">
        <v>185</v>
      </c>
      <c r="C127" t="s">
        <v>342</v>
      </c>
    </row>
    <row r="128" spans="1:4" x14ac:dyDescent="0.25">
      <c r="A128">
        <v>2717</v>
      </c>
      <c r="B128" t="s">
        <v>55</v>
      </c>
      <c r="C128" t="s">
        <v>344</v>
      </c>
    </row>
    <row r="129" spans="1:4" x14ac:dyDescent="0.25">
      <c r="A129">
        <v>2735</v>
      </c>
      <c r="B129" t="s">
        <v>346</v>
      </c>
      <c r="C129" t="s">
        <v>347</v>
      </c>
    </row>
    <row r="130" spans="1:4" x14ac:dyDescent="0.25">
      <c r="A130">
        <v>2763</v>
      </c>
      <c r="B130" t="s">
        <v>297</v>
      </c>
      <c r="C130" t="s">
        <v>348</v>
      </c>
    </row>
    <row r="131" spans="1:4" x14ac:dyDescent="0.25">
      <c r="A131">
        <v>2767</v>
      </c>
      <c r="B131" t="s">
        <v>37</v>
      </c>
      <c r="C131" t="s">
        <v>349</v>
      </c>
    </row>
    <row r="132" spans="1:4" x14ac:dyDescent="0.25">
      <c r="A132">
        <v>2769</v>
      </c>
      <c r="B132" t="s">
        <v>55</v>
      </c>
      <c r="C132" t="s">
        <v>350</v>
      </c>
      <c r="D132">
        <v>3</v>
      </c>
    </row>
    <row r="133" spans="1:4" x14ac:dyDescent="0.25">
      <c r="A133">
        <v>2770</v>
      </c>
      <c r="B133" t="s">
        <v>55</v>
      </c>
      <c r="C133" t="s">
        <v>351</v>
      </c>
      <c r="D133">
        <v>1</v>
      </c>
    </row>
    <row r="134" spans="1:4" x14ac:dyDescent="0.25">
      <c r="A134">
        <v>2791</v>
      </c>
      <c r="B134" t="s">
        <v>352</v>
      </c>
      <c r="C134" t="s">
        <v>353</v>
      </c>
      <c r="D134">
        <v>2</v>
      </c>
    </row>
    <row r="135" spans="1:4" x14ac:dyDescent="0.25">
      <c r="A135">
        <v>2848</v>
      </c>
      <c r="B135" t="s">
        <v>37</v>
      </c>
      <c r="C135" t="s">
        <v>354</v>
      </c>
    </row>
    <row r="136" spans="1:4" x14ac:dyDescent="0.25">
      <c r="A136">
        <v>2874</v>
      </c>
      <c r="B136" t="s">
        <v>37</v>
      </c>
      <c r="C136" t="s">
        <v>355</v>
      </c>
    </row>
    <row r="137" spans="1:4" x14ac:dyDescent="0.25">
      <c r="A137">
        <v>2969</v>
      </c>
      <c r="B137" t="s">
        <v>69</v>
      </c>
      <c r="C137" t="s">
        <v>356</v>
      </c>
      <c r="D137">
        <v>1</v>
      </c>
    </row>
    <row r="138" spans="1:4" x14ac:dyDescent="0.25">
      <c r="A138">
        <v>2990</v>
      </c>
      <c r="B138" t="s">
        <v>69</v>
      </c>
      <c r="C138" t="s">
        <v>357</v>
      </c>
    </row>
    <row r="139" spans="1:4" x14ac:dyDescent="0.25">
      <c r="A139">
        <v>3037</v>
      </c>
      <c r="B139" t="s">
        <v>314</v>
      </c>
      <c r="C139" t="s">
        <v>358</v>
      </c>
    </row>
    <row r="140" spans="1:4" x14ac:dyDescent="0.25">
      <c r="A140">
        <v>3041</v>
      </c>
      <c r="B140" t="s">
        <v>210</v>
      </c>
      <c r="C140" t="s">
        <v>359</v>
      </c>
      <c r="D140">
        <v>2</v>
      </c>
    </row>
    <row r="141" spans="1:4" x14ac:dyDescent="0.25">
      <c r="A141">
        <v>3044</v>
      </c>
      <c r="B141" t="s">
        <v>361</v>
      </c>
      <c r="C141" t="s">
        <v>362</v>
      </c>
      <c r="D141">
        <v>1</v>
      </c>
    </row>
    <row r="142" spans="1:4" x14ac:dyDescent="0.25">
      <c r="A142">
        <v>3052</v>
      </c>
      <c r="B142" t="s">
        <v>37</v>
      </c>
      <c r="C142" t="s">
        <v>363</v>
      </c>
    </row>
    <row r="143" spans="1:4" x14ac:dyDescent="0.25">
      <c r="A143">
        <v>3053</v>
      </c>
      <c r="B143" t="s">
        <v>270</v>
      </c>
      <c r="C143" t="s">
        <v>364</v>
      </c>
    </row>
    <row r="144" spans="1:4" x14ac:dyDescent="0.25">
      <c r="A144">
        <v>3054</v>
      </c>
      <c r="B144" t="s">
        <v>69</v>
      </c>
      <c r="C144" t="s">
        <v>365</v>
      </c>
    </row>
    <row r="145" spans="1:4" x14ac:dyDescent="0.25">
      <c r="A145">
        <v>3055</v>
      </c>
      <c r="B145" t="s">
        <v>69</v>
      </c>
      <c r="C145" t="s">
        <v>367</v>
      </c>
    </row>
    <row r="146" spans="1:4" x14ac:dyDescent="0.25">
      <c r="A146">
        <v>3056</v>
      </c>
      <c r="B146" t="s">
        <v>37</v>
      </c>
      <c r="C146" t="s">
        <v>368</v>
      </c>
    </row>
    <row r="147" spans="1:4" x14ac:dyDescent="0.25">
      <c r="A147">
        <v>3057</v>
      </c>
      <c r="B147" t="s">
        <v>195</v>
      </c>
      <c r="C147" t="s">
        <v>369</v>
      </c>
      <c r="D147">
        <v>2</v>
      </c>
    </row>
    <row r="148" spans="1:4" x14ac:dyDescent="0.25">
      <c r="A148">
        <v>3062</v>
      </c>
      <c r="B148" t="s">
        <v>185</v>
      </c>
      <c r="C148" t="s">
        <v>370</v>
      </c>
      <c r="D148">
        <v>1</v>
      </c>
    </row>
    <row r="149" spans="1:4" x14ac:dyDescent="0.25">
      <c r="A149">
        <v>3063</v>
      </c>
      <c r="B149" t="s">
        <v>287</v>
      </c>
      <c r="C149" t="s">
        <v>370</v>
      </c>
    </row>
    <row r="150" spans="1:4" x14ac:dyDescent="0.25">
      <c r="A150">
        <v>3064</v>
      </c>
      <c r="B150" t="s">
        <v>55</v>
      </c>
      <c r="C150" t="s">
        <v>371</v>
      </c>
    </row>
    <row r="151" spans="1:4" x14ac:dyDescent="0.25">
      <c r="A151">
        <v>3065</v>
      </c>
      <c r="B151" t="s">
        <v>218</v>
      </c>
      <c r="C151" t="s">
        <v>372</v>
      </c>
    </row>
    <row r="152" spans="1:4" x14ac:dyDescent="0.25">
      <c r="A152">
        <v>3068</v>
      </c>
      <c r="B152" t="s">
        <v>373</v>
      </c>
      <c r="C152" t="s">
        <v>374</v>
      </c>
      <c r="D152">
        <v>2</v>
      </c>
    </row>
    <row r="153" spans="1:4" x14ac:dyDescent="0.25">
      <c r="A153">
        <v>3071</v>
      </c>
      <c r="B153" t="s">
        <v>37</v>
      </c>
      <c r="C153" t="s">
        <v>375</v>
      </c>
    </row>
    <row r="154" spans="1:4" x14ac:dyDescent="0.25">
      <c r="A154">
        <v>3072</v>
      </c>
      <c r="B154" t="s">
        <v>37</v>
      </c>
      <c r="C154" t="s">
        <v>376</v>
      </c>
    </row>
    <row r="155" spans="1:4" x14ac:dyDescent="0.25">
      <c r="A155">
        <v>3073</v>
      </c>
      <c r="B155" t="s">
        <v>55</v>
      </c>
      <c r="C155" t="s">
        <v>377</v>
      </c>
      <c r="D155">
        <v>3</v>
      </c>
    </row>
    <row r="156" spans="1:4" x14ac:dyDescent="0.25">
      <c r="A156">
        <v>3074</v>
      </c>
      <c r="B156" t="s">
        <v>202</v>
      </c>
      <c r="C156" t="s">
        <v>378</v>
      </c>
      <c r="D156">
        <v>2</v>
      </c>
    </row>
    <row r="157" spans="1:4" x14ac:dyDescent="0.25">
      <c r="A157">
        <v>3075</v>
      </c>
      <c r="B157" t="s">
        <v>243</v>
      </c>
      <c r="C157" t="s">
        <v>380</v>
      </c>
    </row>
    <row r="158" spans="1:4" x14ac:dyDescent="0.25">
      <c r="A158">
        <v>3076</v>
      </c>
      <c r="B158" t="s">
        <v>243</v>
      </c>
      <c r="C158" t="s">
        <v>381</v>
      </c>
    </row>
    <row r="159" spans="1:4" x14ac:dyDescent="0.25">
      <c r="A159">
        <v>3078</v>
      </c>
      <c r="B159" t="s">
        <v>218</v>
      </c>
      <c r="C159" t="s">
        <v>382</v>
      </c>
    </row>
    <row r="160" spans="1:4" x14ac:dyDescent="0.25">
      <c r="A160">
        <v>3079</v>
      </c>
      <c r="B160" t="s">
        <v>69</v>
      </c>
      <c r="C160" t="s">
        <v>382</v>
      </c>
    </row>
    <row r="161" spans="1:4" x14ac:dyDescent="0.25">
      <c r="A161">
        <v>3083</v>
      </c>
      <c r="B161" t="s">
        <v>69</v>
      </c>
      <c r="C161" t="s">
        <v>383</v>
      </c>
    </row>
    <row r="162" spans="1:4" x14ac:dyDescent="0.25">
      <c r="A162">
        <v>3084</v>
      </c>
      <c r="B162" t="s">
        <v>119</v>
      </c>
      <c r="C162" t="s">
        <v>384</v>
      </c>
      <c r="D162">
        <v>2</v>
      </c>
    </row>
    <row r="163" spans="1:4" x14ac:dyDescent="0.25">
      <c r="A163">
        <v>3085</v>
      </c>
      <c r="B163" t="s">
        <v>352</v>
      </c>
      <c r="C163" t="s">
        <v>385</v>
      </c>
      <c r="D163">
        <v>3</v>
      </c>
    </row>
    <row r="164" spans="1:4" x14ac:dyDescent="0.25">
      <c r="A164">
        <v>3087</v>
      </c>
      <c r="B164" t="s">
        <v>210</v>
      </c>
      <c r="C164" t="s">
        <v>385</v>
      </c>
    </row>
    <row r="165" spans="1:4" x14ac:dyDescent="0.25">
      <c r="A165">
        <v>3090</v>
      </c>
      <c r="B165" t="s">
        <v>37</v>
      </c>
      <c r="C165" t="s">
        <v>386</v>
      </c>
    </row>
    <row r="166" spans="1:4" x14ac:dyDescent="0.25">
      <c r="A166">
        <v>3092</v>
      </c>
      <c r="B166" t="s">
        <v>387</v>
      </c>
      <c r="C166" t="s">
        <v>388</v>
      </c>
      <c r="D166">
        <v>1</v>
      </c>
    </row>
    <row r="167" spans="1:4" x14ac:dyDescent="0.25">
      <c r="A167">
        <v>3093</v>
      </c>
      <c r="B167" t="s">
        <v>37</v>
      </c>
      <c r="C167" t="s">
        <v>388</v>
      </c>
    </row>
    <row r="168" spans="1:4" x14ac:dyDescent="0.25">
      <c r="A168">
        <v>3095</v>
      </c>
      <c r="B168" t="s">
        <v>185</v>
      </c>
      <c r="C168" t="s">
        <v>389</v>
      </c>
      <c r="D168">
        <v>3</v>
      </c>
    </row>
    <row r="169" spans="1:4" x14ac:dyDescent="0.25">
      <c r="A169">
        <v>3096</v>
      </c>
      <c r="B169" t="s">
        <v>185</v>
      </c>
      <c r="C169" t="s">
        <v>390</v>
      </c>
    </row>
    <row r="170" spans="1:4" x14ac:dyDescent="0.25">
      <c r="A170">
        <v>3099</v>
      </c>
      <c r="B170" t="s">
        <v>391</v>
      </c>
      <c r="C170" t="s">
        <v>390</v>
      </c>
      <c r="D170">
        <v>1</v>
      </c>
    </row>
    <row r="171" spans="1:4" x14ac:dyDescent="0.25">
      <c r="A171">
        <v>3100</v>
      </c>
      <c r="B171" t="s">
        <v>37</v>
      </c>
      <c r="C171" t="s">
        <v>392</v>
      </c>
    </row>
    <row r="172" spans="1:4" x14ac:dyDescent="0.25">
      <c r="A172">
        <v>3101</v>
      </c>
      <c r="B172" t="s">
        <v>202</v>
      </c>
      <c r="C172" t="s">
        <v>393</v>
      </c>
      <c r="D172">
        <v>2</v>
      </c>
    </row>
    <row r="173" spans="1:4" x14ac:dyDescent="0.25">
      <c r="A173">
        <v>3102</v>
      </c>
      <c r="B173" t="s">
        <v>185</v>
      </c>
      <c r="C173" t="s">
        <v>393</v>
      </c>
    </row>
    <row r="174" spans="1:4" x14ac:dyDescent="0.25">
      <c r="A174">
        <v>3103</v>
      </c>
      <c r="B174" t="s">
        <v>76</v>
      </c>
      <c r="C174" t="s">
        <v>394</v>
      </c>
    </row>
    <row r="175" spans="1:4" x14ac:dyDescent="0.25">
      <c r="A175">
        <v>3104</v>
      </c>
      <c r="B175" t="s">
        <v>291</v>
      </c>
      <c r="C175" t="s">
        <v>395</v>
      </c>
    </row>
    <row r="176" spans="1:4" x14ac:dyDescent="0.25">
      <c r="A176">
        <v>3105</v>
      </c>
      <c r="B176" t="s">
        <v>69</v>
      </c>
      <c r="C176" t="s">
        <v>397</v>
      </c>
      <c r="D176">
        <v>3</v>
      </c>
    </row>
    <row r="177" spans="1:4" x14ac:dyDescent="0.25">
      <c r="A177">
        <v>3106</v>
      </c>
      <c r="B177" t="s">
        <v>103</v>
      </c>
      <c r="C177" t="s">
        <v>397</v>
      </c>
    </row>
    <row r="178" spans="1:4" x14ac:dyDescent="0.25">
      <c r="A178">
        <v>3108</v>
      </c>
      <c r="B178" t="s">
        <v>185</v>
      </c>
      <c r="C178" t="s">
        <v>397</v>
      </c>
      <c r="D178">
        <v>1</v>
      </c>
    </row>
    <row r="179" spans="1:4" x14ac:dyDescent="0.25">
      <c r="A179">
        <v>3111</v>
      </c>
      <c r="B179" t="s">
        <v>398</v>
      </c>
      <c r="C179" t="s">
        <v>399</v>
      </c>
    </row>
    <row r="180" spans="1:4" x14ac:dyDescent="0.25">
      <c r="A180">
        <v>3112</v>
      </c>
      <c r="B180" t="s">
        <v>249</v>
      </c>
      <c r="C180" t="s">
        <v>400</v>
      </c>
      <c r="D180">
        <v>3</v>
      </c>
    </row>
    <row r="181" spans="1:4" x14ac:dyDescent="0.25">
      <c r="A181">
        <v>3113</v>
      </c>
      <c r="B181" t="s">
        <v>401</v>
      </c>
      <c r="C181" t="s">
        <v>402</v>
      </c>
    </row>
    <row r="182" spans="1:4" x14ac:dyDescent="0.25">
      <c r="A182">
        <v>3117</v>
      </c>
      <c r="B182" t="s">
        <v>268</v>
      </c>
      <c r="C182" t="s">
        <v>403</v>
      </c>
      <c r="D182">
        <v>1</v>
      </c>
    </row>
    <row r="183" spans="1:4" x14ac:dyDescent="0.25">
      <c r="A183">
        <v>3118</v>
      </c>
      <c r="B183" t="s">
        <v>69</v>
      </c>
      <c r="C183" t="s">
        <v>404</v>
      </c>
    </row>
    <row r="184" spans="1:4" x14ac:dyDescent="0.25">
      <c r="A184">
        <v>3119</v>
      </c>
      <c r="B184" t="s">
        <v>405</v>
      </c>
      <c r="C184" t="s">
        <v>406</v>
      </c>
      <c r="D184">
        <v>3</v>
      </c>
    </row>
    <row r="185" spans="1:4" x14ac:dyDescent="0.25">
      <c r="A185">
        <v>3120</v>
      </c>
      <c r="B185" t="s">
        <v>249</v>
      </c>
      <c r="C185" t="s">
        <v>408</v>
      </c>
    </row>
    <row r="186" spans="1:4" x14ac:dyDescent="0.25">
      <c r="A186">
        <v>3121</v>
      </c>
      <c r="B186" t="s">
        <v>316</v>
      </c>
      <c r="C186" t="s">
        <v>409</v>
      </c>
      <c r="D186">
        <v>1</v>
      </c>
    </row>
    <row r="187" spans="1:4" x14ac:dyDescent="0.25">
      <c r="A187">
        <v>3122</v>
      </c>
      <c r="B187" t="s">
        <v>76</v>
      </c>
      <c r="C187" t="s">
        <v>410</v>
      </c>
    </row>
    <row r="188" spans="1:4" x14ac:dyDescent="0.25">
      <c r="A188">
        <v>3123</v>
      </c>
      <c r="B188" t="s">
        <v>218</v>
      </c>
      <c r="C188" t="s">
        <v>411</v>
      </c>
      <c r="D188">
        <v>2</v>
      </c>
    </row>
    <row r="189" spans="1:4" x14ac:dyDescent="0.25">
      <c r="A189">
        <v>3125</v>
      </c>
      <c r="B189" t="s">
        <v>256</v>
      </c>
      <c r="C189" t="s">
        <v>412</v>
      </c>
    </row>
    <row r="190" spans="1:4" x14ac:dyDescent="0.25">
      <c r="A190">
        <v>3126</v>
      </c>
      <c r="B190" t="s">
        <v>69</v>
      </c>
      <c r="C190" t="s">
        <v>413</v>
      </c>
    </row>
    <row r="191" spans="1:4" x14ac:dyDescent="0.25">
      <c r="A191">
        <v>3128</v>
      </c>
      <c r="B191" t="s">
        <v>414</v>
      </c>
      <c r="C191" t="s">
        <v>415</v>
      </c>
    </row>
    <row r="192" spans="1:4" x14ac:dyDescent="0.25">
      <c r="A192">
        <v>3129</v>
      </c>
      <c r="B192" t="s">
        <v>103</v>
      </c>
      <c r="C192" t="s">
        <v>416</v>
      </c>
    </row>
    <row r="193" spans="1:4" x14ac:dyDescent="0.25">
      <c r="A193">
        <v>3130</v>
      </c>
      <c r="B193" t="s">
        <v>119</v>
      </c>
      <c r="C193" t="s">
        <v>418</v>
      </c>
    </row>
    <row r="194" spans="1:4" x14ac:dyDescent="0.25">
      <c r="A194">
        <v>3131</v>
      </c>
      <c r="B194" t="s">
        <v>119</v>
      </c>
      <c r="C194" t="s">
        <v>419</v>
      </c>
    </row>
    <row r="195" spans="1:4" x14ac:dyDescent="0.25">
      <c r="A195">
        <v>3132</v>
      </c>
      <c r="B195" t="s">
        <v>37</v>
      </c>
      <c r="C195" t="s">
        <v>421</v>
      </c>
      <c r="D195">
        <v>3</v>
      </c>
    </row>
    <row r="196" spans="1:4" x14ac:dyDescent="0.25">
      <c r="A196">
        <v>3133</v>
      </c>
      <c r="B196" t="s">
        <v>218</v>
      </c>
      <c r="C196" t="s">
        <v>422</v>
      </c>
      <c r="D196">
        <v>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6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7.5703125" bestFit="1" customWidth="1"/>
  </cols>
  <sheetData>
    <row r="1" spans="1:4" s="3" customFormat="1" x14ac:dyDescent="0.25">
      <c r="A1" s="3" t="s">
        <v>0</v>
      </c>
      <c r="B1" s="3" t="s">
        <v>1</v>
      </c>
      <c r="C1" s="3" t="s">
        <v>2</v>
      </c>
      <c r="D1" s="3" t="s">
        <v>438</v>
      </c>
    </row>
    <row r="2" spans="1:4" x14ac:dyDescent="0.25">
      <c r="A2">
        <v>1001</v>
      </c>
      <c r="B2" t="s">
        <v>26</v>
      </c>
      <c r="C2" t="s">
        <v>27</v>
      </c>
    </row>
    <row r="3" spans="1:4" x14ac:dyDescent="0.25">
      <c r="A3">
        <v>1020</v>
      </c>
      <c r="B3" t="s">
        <v>37</v>
      </c>
      <c r="C3" t="s">
        <v>38</v>
      </c>
    </row>
    <row r="4" spans="1:4" x14ac:dyDescent="0.25">
      <c r="A4">
        <v>1027</v>
      </c>
      <c r="B4" t="s">
        <v>45</v>
      </c>
      <c r="C4" t="s">
        <v>46</v>
      </c>
    </row>
    <row r="5" spans="1:4" x14ac:dyDescent="0.25">
      <c r="A5">
        <v>1031</v>
      </c>
      <c r="B5" t="s">
        <v>51</v>
      </c>
      <c r="C5" t="s">
        <v>52</v>
      </c>
      <c r="D5">
        <v>100</v>
      </c>
    </row>
    <row r="6" spans="1:4" x14ac:dyDescent="0.25">
      <c r="A6">
        <v>1034</v>
      </c>
      <c r="B6" t="s">
        <v>55</v>
      </c>
      <c r="C6" t="s">
        <v>56</v>
      </c>
    </row>
    <row r="7" spans="1:4" x14ac:dyDescent="0.25">
      <c r="A7">
        <v>1048</v>
      </c>
      <c r="B7" t="s">
        <v>61</v>
      </c>
      <c r="C7" t="s">
        <v>62</v>
      </c>
    </row>
    <row r="8" spans="1:4" x14ac:dyDescent="0.25">
      <c r="A8">
        <v>1061</v>
      </c>
      <c r="B8" t="s">
        <v>69</v>
      </c>
      <c r="C8" t="s">
        <v>70</v>
      </c>
      <c r="D8">
        <v>120</v>
      </c>
    </row>
    <row r="9" spans="1:4" x14ac:dyDescent="0.25">
      <c r="A9">
        <v>1062</v>
      </c>
      <c r="B9" t="s">
        <v>76</v>
      </c>
      <c r="C9" t="s">
        <v>77</v>
      </c>
      <c r="D9">
        <v>120</v>
      </c>
    </row>
    <row r="10" spans="1:4" x14ac:dyDescent="0.25">
      <c r="A10">
        <v>1095</v>
      </c>
      <c r="B10" t="s">
        <v>83</v>
      </c>
      <c r="C10" t="s">
        <v>84</v>
      </c>
    </row>
    <row r="11" spans="1:4" x14ac:dyDescent="0.25">
      <c r="A11">
        <v>1096</v>
      </c>
      <c r="B11" t="s">
        <v>86</v>
      </c>
      <c r="C11" t="s">
        <v>87</v>
      </c>
    </row>
    <row r="12" spans="1:4" x14ac:dyDescent="0.25">
      <c r="A12">
        <v>1097</v>
      </c>
      <c r="B12" t="s">
        <v>86</v>
      </c>
      <c r="C12" t="s">
        <v>91</v>
      </c>
    </row>
    <row r="13" spans="1:4" x14ac:dyDescent="0.25">
      <c r="A13">
        <v>1104</v>
      </c>
      <c r="B13" t="s">
        <v>94</v>
      </c>
      <c r="C13" t="s">
        <v>95</v>
      </c>
    </row>
    <row r="14" spans="1:4" x14ac:dyDescent="0.25">
      <c r="A14">
        <v>1109</v>
      </c>
      <c r="B14" t="s">
        <v>98</v>
      </c>
      <c r="C14" t="s">
        <v>99</v>
      </c>
    </row>
    <row r="15" spans="1:4" x14ac:dyDescent="0.25">
      <c r="A15">
        <v>1110</v>
      </c>
      <c r="B15" t="s">
        <v>103</v>
      </c>
      <c r="C15" t="s">
        <v>104</v>
      </c>
      <c r="D15">
        <v>100</v>
      </c>
    </row>
    <row r="16" spans="1:4" x14ac:dyDescent="0.25">
      <c r="A16">
        <v>1116</v>
      </c>
      <c r="B16" t="s">
        <v>106</v>
      </c>
      <c r="C16" t="s">
        <v>107</v>
      </c>
    </row>
    <row r="17" spans="1:4" x14ac:dyDescent="0.25">
      <c r="A17">
        <v>1117</v>
      </c>
      <c r="B17" t="s">
        <v>55</v>
      </c>
      <c r="C17" t="s">
        <v>107</v>
      </c>
    </row>
    <row r="18" spans="1:4" x14ac:dyDescent="0.25">
      <c r="A18">
        <v>1121</v>
      </c>
      <c r="B18" t="s">
        <v>110</v>
      </c>
      <c r="C18" t="s">
        <v>111</v>
      </c>
    </row>
    <row r="19" spans="1:4" x14ac:dyDescent="0.25">
      <c r="A19">
        <v>1127</v>
      </c>
      <c r="B19" t="s">
        <v>116</v>
      </c>
      <c r="C19" t="s">
        <v>117</v>
      </c>
      <c r="D19">
        <v>50</v>
      </c>
    </row>
    <row r="20" spans="1:4" x14ac:dyDescent="0.25">
      <c r="A20">
        <v>1129</v>
      </c>
      <c r="B20" t="s">
        <v>119</v>
      </c>
      <c r="C20" t="s">
        <v>120</v>
      </c>
    </row>
    <row r="21" spans="1:4" x14ac:dyDescent="0.25">
      <c r="A21">
        <v>1134</v>
      </c>
      <c r="B21" t="s">
        <v>51</v>
      </c>
      <c r="C21" t="s">
        <v>121</v>
      </c>
    </row>
    <row r="22" spans="1:4" x14ac:dyDescent="0.25">
      <c r="A22">
        <v>1141</v>
      </c>
      <c r="B22" t="s">
        <v>122</v>
      </c>
      <c r="C22" t="s">
        <v>123</v>
      </c>
    </row>
    <row r="23" spans="1:4" x14ac:dyDescent="0.25">
      <c r="A23">
        <v>1142</v>
      </c>
      <c r="B23" t="s">
        <v>125</v>
      </c>
      <c r="C23" t="s">
        <v>126</v>
      </c>
      <c r="D23">
        <v>50</v>
      </c>
    </row>
    <row r="24" spans="1:4" x14ac:dyDescent="0.25">
      <c r="A24">
        <v>1147</v>
      </c>
      <c r="B24" t="s">
        <v>127</v>
      </c>
      <c r="C24" t="s">
        <v>128</v>
      </c>
    </row>
    <row r="25" spans="1:4" x14ac:dyDescent="0.25">
      <c r="A25">
        <v>1148</v>
      </c>
      <c r="B25" t="s">
        <v>110</v>
      </c>
      <c r="C25" t="s">
        <v>130</v>
      </c>
    </row>
    <row r="26" spans="1:4" x14ac:dyDescent="0.25">
      <c r="A26">
        <v>1159</v>
      </c>
      <c r="B26" t="s">
        <v>83</v>
      </c>
      <c r="C26" t="s">
        <v>134</v>
      </c>
      <c r="D26">
        <v>50</v>
      </c>
    </row>
    <row r="27" spans="1:4" x14ac:dyDescent="0.25">
      <c r="A27">
        <v>1160</v>
      </c>
      <c r="B27" t="s">
        <v>37</v>
      </c>
      <c r="C27" t="s">
        <v>136</v>
      </c>
      <c r="D27">
        <v>50</v>
      </c>
    </row>
    <row r="28" spans="1:4" x14ac:dyDescent="0.25">
      <c r="A28">
        <v>1161</v>
      </c>
      <c r="B28" t="s">
        <v>69</v>
      </c>
      <c r="C28" t="s">
        <v>139</v>
      </c>
      <c r="D28">
        <v>50</v>
      </c>
    </row>
    <row r="29" spans="1:4" x14ac:dyDescent="0.25">
      <c r="A29">
        <v>1162</v>
      </c>
      <c r="B29" t="s">
        <v>141</v>
      </c>
      <c r="C29" t="s">
        <v>142</v>
      </c>
    </row>
    <row r="30" spans="1:4" x14ac:dyDescent="0.25">
      <c r="A30">
        <v>1175</v>
      </c>
      <c r="B30" t="s">
        <v>110</v>
      </c>
      <c r="C30" t="s">
        <v>143</v>
      </c>
      <c r="D30">
        <v>50</v>
      </c>
    </row>
    <row r="31" spans="1:4" x14ac:dyDescent="0.25">
      <c r="A31">
        <v>1176</v>
      </c>
      <c r="B31" t="s">
        <v>145</v>
      </c>
      <c r="C31" t="s">
        <v>146</v>
      </c>
    </row>
    <row r="32" spans="1:4" x14ac:dyDescent="0.25">
      <c r="A32">
        <v>1177</v>
      </c>
      <c r="B32" t="s">
        <v>76</v>
      </c>
      <c r="C32" t="s">
        <v>148</v>
      </c>
    </row>
    <row r="33" spans="1:4" x14ac:dyDescent="0.25">
      <c r="A33">
        <v>1178</v>
      </c>
      <c r="B33" t="s">
        <v>110</v>
      </c>
      <c r="C33" t="s">
        <v>150</v>
      </c>
    </row>
    <row r="34" spans="1:4" x14ac:dyDescent="0.25">
      <c r="A34">
        <v>1181</v>
      </c>
      <c r="B34" t="s">
        <v>110</v>
      </c>
      <c r="C34" t="s">
        <v>154</v>
      </c>
      <c r="D34">
        <v>100</v>
      </c>
    </row>
    <row r="35" spans="1:4" x14ac:dyDescent="0.25">
      <c r="A35">
        <v>1183</v>
      </c>
      <c r="B35" t="s">
        <v>45</v>
      </c>
      <c r="C35" t="s">
        <v>157</v>
      </c>
    </row>
    <row r="36" spans="1:4" x14ac:dyDescent="0.25">
      <c r="A36">
        <v>1186</v>
      </c>
      <c r="B36" t="s">
        <v>122</v>
      </c>
      <c r="C36" t="s">
        <v>158</v>
      </c>
    </row>
    <row r="37" spans="1:4" x14ac:dyDescent="0.25">
      <c r="A37">
        <v>1188</v>
      </c>
      <c r="B37" t="s">
        <v>160</v>
      </c>
      <c r="C37" t="s">
        <v>161</v>
      </c>
      <c r="D37">
        <v>216</v>
      </c>
    </row>
    <row r="38" spans="1:4" x14ac:dyDescent="0.25">
      <c r="A38">
        <v>1193</v>
      </c>
      <c r="B38" t="s">
        <v>164</v>
      </c>
      <c r="C38" t="s">
        <v>165</v>
      </c>
    </row>
    <row r="39" spans="1:4" x14ac:dyDescent="0.25">
      <c r="A39">
        <v>1194</v>
      </c>
      <c r="B39" t="s">
        <v>166</v>
      </c>
      <c r="C39" t="s">
        <v>167</v>
      </c>
      <c r="D39">
        <v>100</v>
      </c>
    </row>
    <row r="40" spans="1:4" x14ac:dyDescent="0.25">
      <c r="A40">
        <v>1197</v>
      </c>
      <c r="B40" t="s">
        <v>110</v>
      </c>
      <c r="C40" t="s">
        <v>169</v>
      </c>
      <c r="D40">
        <v>100</v>
      </c>
    </row>
    <row r="41" spans="1:4" x14ac:dyDescent="0.25">
      <c r="A41">
        <v>1198</v>
      </c>
      <c r="B41" t="s">
        <v>170</v>
      </c>
      <c r="C41" t="s">
        <v>171</v>
      </c>
    </row>
    <row r="42" spans="1:4" x14ac:dyDescent="0.25">
      <c r="A42">
        <v>1199</v>
      </c>
      <c r="B42" t="s">
        <v>69</v>
      </c>
      <c r="C42" t="s">
        <v>174</v>
      </c>
      <c r="D42">
        <v>200</v>
      </c>
    </row>
    <row r="43" spans="1:4" x14ac:dyDescent="0.25">
      <c r="A43">
        <v>1200</v>
      </c>
      <c r="B43" t="s">
        <v>175</v>
      </c>
      <c r="C43" t="s">
        <v>176</v>
      </c>
      <c r="D43">
        <v>200</v>
      </c>
    </row>
    <row r="44" spans="1:4" x14ac:dyDescent="0.25">
      <c r="A44">
        <v>1201</v>
      </c>
      <c r="B44" t="s">
        <v>178</v>
      </c>
      <c r="C44" t="s">
        <v>179</v>
      </c>
    </row>
    <row r="45" spans="1:4" x14ac:dyDescent="0.25">
      <c r="A45">
        <v>1203</v>
      </c>
      <c r="B45" t="s">
        <v>180</v>
      </c>
      <c r="C45" t="s">
        <v>181</v>
      </c>
      <c r="D45">
        <v>100</v>
      </c>
    </row>
    <row r="46" spans="1:4" x14ac:dyDescent="0.25">
      <c r="A46">
        <v>1204</v>
      </c>
      <c r="B46" t="s">
        <v>94</v>
      </c>
      <c r="C46" t="s">
        <v>184</v>
      </c>
    </row>
    <row r="47" spans="1:4" x14ac:dyDescent="0.25">
      <c r="A47">
        <v>1206</v>
      </c>
      <c r="B47" t="s">
        <v>185</v>
      </c>
      <c r="C47" t="s">
        <v>186</v>
      </c>
      <c r="D47">
        <v>120</v>
      </c>
    </row>
    <row r="48" spans="1:4" x14ac:dyDescent="0.25">
      <c r="A48">
        <v>1210</v>
      </c>
      <c r="B48" t="s">
        <v>187</v>
      </c>
      <c r="C48" t="s">
        <v>188</v>
      </c>
    </row>
    <row r="49" spans="1:4" x14ac:dyDescent="0.25">
      <c r="A49">
        <v>1212</v>
      </c>
      <c r="B49" t="s">
        <v>69</v>
      </c>
      <c r="C49" t="s">
        <v>189</v>
      </c>
    </row>
    <row r="50" spans="1:4" x14ac:dyDescent="0.25">
      <c r="A50">
        <v>1215</v>
      </c>
      <c r="B50" t="s">
        <v>69</v>
      </c>
      <c r="C50" t="s">
        <v>191</v>
      </c>
      <c r="D50">
        <v>100</v>
      </c>
    </row>
    <row r="51" spans="1:4" x14ac:dyDescent="0.25">
      <c r="A51">
        <v>1221</v>
      </c>
      <c r="B51" t="s">
        <v>193</v>
      </c>
      <c r="C51" t="s">
        <v>194</v>
      </c>
    </row>
    <row r="52" spans="1:4" x14ac:dyDescent="0.25">
      <c r="A52">
        <v>1223</v>
      </c>
      <c r="B52" t="s">
        <v>195</v>
      </c>
      <c r="C52" t="s">
        <v>196</v>
      </c>
      <c r="D52">
        <v>100</v>
      </c>
    </row>
    <row r="53" spans="1:4" x14ac:dyDescent="0.25">
      <c r="A53">
        <v>1224</v>
      </c>
      <c r="B53" t="s">
        <v>69</v>
      </c>
      <c r="C53" t="s">
        <v>197</v>
      </c>
      <c r="D53">
        <v>120</v>
      </c>
    </row>
    <row r="54" spans="1:4" x14ac:dyDescent="0.25">
      <c r="A54">
        <v>1227</v>
      </c>
      <c r="B54" t="s">
        <v>198</v>
      </c>
      <c r="C54" t="s">
        <v>199</v>
      </c>
    </row>
    <row r="55" spans="1:4" x14ac:dyDescent="0.25">
      <c r="A55">
        <v>1228</v>
      </c>
      <c r="B55" t="s">
        <v>51</v>
      </c>
      <c r="C55" t="s">
        <v>201</v>
      </c>
      <c r="D55">
        <v>100</v>
      </c>
    </row>
    <row r="56" spans="1:4" x14ac:dyDescent="0.25">
      <c r="A56">
        <v>1229</v>
      </c>
      <c r="B56" t="s">
        <v>202</v>
      </c>
      <c r="C56" t="s">
        <v>203</v>
      </c>
    </row>
    <row r="57" spans="1:4" x14ac:dyDescent="0.25">
      <c r="A57">
        <v>1231</v>
      </c>
      <c r="B57" t="s">
        <v>204</v>
      </c>
      <c r="C57" t="s">
        <v>205</v>
      </c>
    </row>
    <row r="58" spans="1:4" x14ac:dyDescent="0.25">
      <c r="A58">
        <v>1232</v>
      </c>
      <c r="B58" t="s">
        <v>195</v>
      </c>
      <c r="C58" t="s">
        <v>207</v>
      </c>
      <c r="D58">
        <v>216</v>
      </c>
    </row>
    <row r="59" spans="1:4" x14ac:dyDescent="0.25">
      <c r="A59">
        <v>1233</v>
      </c>
      <c r="B59" t="s">
        <v>208</v>
      </c>
      <c r="C59" t="s">
        <v>209</v>
      </c>
      <c r="D59">
        <v>100</v>
      </c>
    </row>
    <row r="60" spans="1:4" x14ac:dyDescent="0.25">
      <c r="A60">
        <v>1234</v>
      </c>
      <c r="B60" t="s">
        <v>210</v>
      </c>
      <c r="C60" t="s">
        <v>211</v>
      </c>
    </row>
    <row r="61" spans="1:4" x14ac:dyDescent="0.25">
      <c r="A61">
        <v>1235</v>
      </c>
      <c r="B61" t="s">
        <v>37</v>
      </c>
      <c r="C61" t="s">
        <v>215</v>
      </c>
    </row>
    <row r="62" spans="1:4" x14ac:dyDescent="0.25">
      <c r="A62">
        <v>1236</v>
      </c>
      <c r="B62" t="s">
        <v>180</v>
      </c>
      <c r="C62" t="s">
        <v>216</v>
      </c>
    </row>
    <row r="63" spans="1:4" x14ac:dyDescent="0.25">
      <c r="A63">
        <v>1238</v>
      </c>
      <c r="B63" t="s">
        <v>218</v>
      </c>
      <c r="C63" t="s">
        <v>219</v>
      </c>
    </row>
    <row r="64" spans="1:4" x14ac:dyDescent="0.25">
      <c r="A64">
        <v>2004</v>
      </c>
      <c r="B64" t="s">
        <v>221</v>
      </c>
      <c r="C64" t="s">
        <v>222</v>
      </c>
      <c r="D64">
        <v>200</v>
      </c>
    </row>
    <row r="65" spans="1:4" x14ac:dyDescent="0.25">
      <c r="A65">
        <v>2017</v>
      </c>
      <c r="B65" t="s">
        <v>223</v>
      </c>
      <c r="C65" t="s">
        <v>224</v>
      </c>
    </row>
    <row r="66" spans="1:4" x14ac:dyDescent="0.25">
      <c r="A66">
        <v>2024</v>
      </c>
      <c r="B66" t="s">
        <v>225</v>
      </c>
      <c r="C66" t="s">
        <v>226</v>
      </c>
    </row>
    <row r="67" spans="1:4" x14ac:dyDescent="0.25">
      <c r="A67">
        <v>2055</v>
      </c>
      <c r="B67" t="s">
        <v>37</v>
      </c>
      <c r="C67" t="s">
        <v>229</v>
      </c>
    </row>
    <row r="68" spans="1:4" x14ac:dyDescent="0.25">
      <c r="A68">
        <v>2094</v>
      </c>
      <c r="B68" t="s">
        <v>218</v>
      </c>
      <c r="C68" t="s">
        <v>235</v>
      </c>
      <c r="D68">
        <v>200</v>
      </c>
    </row>
    <row r="69" spans="1:4" x14ac:dyDescent="0.25">
      <c r="A69">
        <v>2114</v>
      </c>
      <c r="B69" t="s">
        <v>69</v>
      </c>
      <c r="C69" t="s">
        <v>240</v>
      </c>
    </row>
    <row r="70" spans="1:4" x14ac:dyDescent="0.25">
      <c r="A70">
        <v>2115</v>
      </c>
      <c r="B70" t="s">
        <v>185</v>
      </c>
      <c r="C70" t="s">
        <v>242</v>
      </c>
    </row>
    <row r="71" spans="1:4" x14ac:dyDescent="0.25">
      <c r="A71">
        <v>2117</v>
      </c>
      <c r="B71" t="s">
        <v>243</v>
      </c>
      <c r="C71" t="s">
        <v>244</v>
      </c>
      <c r="D71">
        <v>200</v>
      </c>
    </row>
    <row r="72" spans="1:4" x14ac:dyDescent="0.25">
      <c r="A72">
        <v>2123</v>
      </c>
      <c r="B72" t="s">
        <v>245</v>
      </c>
      <c r="C72" t="s">
        <v>246</v>
      </c>
    </row>
    <row r="73" spans="1:4" x14ac:dyDescent="0.25">
      <c r="A73">
        <v>2145</v>
      </c>
      <c r="B73" t="s">
        <v>110</v>
      </c>
      <c r="C73" t="s">
        <v>248</v>
      </c>
    </row>
    <row r="74" spans="1:4" x14ac:dyDescent="0.25">
      <c r="A74">
        <v>2152</v>
      </c>
      <c r="B74" t="s">
        <v>249</v>
      </c>
      <c r="C74" t="s">
        <v>250</v>
      </c>
    </row>
    <row r="75" spans="1:4" x14ac:dyDescent="0.25">
      <c r="A75">
        <v>2197</v>
      </c>
      <c r="B75" t="s">
        <v>37</v>
      </c>
      <c r="C75" t="s">
        <v>251</v>
      </c>
      <c r="D75">
        <v>216</v>
      </c>
    </row>
    <row r="76" spans="1:4" x14ac:dyDescent="0.25">
      <c r="A76">
        <v>2203</v>
      </c>
      <c r="B76" t="s">
        <v>253</v>
      </c>
      <c r="C76" t="s">
        <v>254</v>
      </c>
    </row>
    <row r="77" spans="1:4" x14ac:dyDescent="0.25">
      <c r="A77">
        <v>2209</v>
      </c>
      <c r="B77" t="s">
        <v>256</v>
      </c>
      <c r="C77" t="s">
        <v>257</v>
      </c>
    </row>
    <row r="78" spans="1:4" x14ac:dyDescent="0.25">
      <c r="A78">
        <v>2219</v>
      </c>
      <c r="B78" t="s">
        <v>243</v>
      </c>
      <c r="C78" t="s">
        <v>258</v>
      </c>
    </row>
    <row r="79" spans="1:4" x14ac:dyDescent="0.25">
      <c r="A79">
        <v>2234</v>
      </c>
      <c r="B79" t="s">
        <v>185</v>
      </c>
      <c r="C79" t="s">
        <v>259</v>
      </c>
      <c r="D79">
        <v>50</v>
      </c>
    </row>
    <row r="80" spans="1:4" x14ac:dyDescent="0.25">
      <c r="A80">
        <v>2239</v>
      </c>
      <c r="B80" t="s">
        <v>76</v>
      </c>
      <c r="C80" t="s">
        <v>260</v>
      </c>
    </row>
    <row r="81" spans="1:4" x14ac:dyDescent="0.25">
      <c r="A81">
        <v>2269</v>
      </c>
      <c r="B81" t="s">
        <v>141</v>
      </c>
      <c r="C81" t="s">
        <v>263</v>
      </c>
      <c r="D81">
        <v>216</v>
      </c>
    </row>
    <row r="82" spans="1:4" x14ac:dyDescent="0.25">
      <c r="A82">
        <v>2271</v>
      </c>
      <c r="B82" t="s">
        <v>264</v>
      </c>
      <c r="C82" t="s">
        <v>265</v>
      </c>
    </row>
    <row r="83" spans="1:4" x14ac:dyDescent="0.25">
      <c r="A83">
        <v>2341</v>
      </c>
      <c r="B83" t="s">
        <v>266</v>
      </c>
      <c r="C83" t="s">
        <v>267</v>
      </c>
      <c r="D83">
        <v>200</v>
      </c>
    </row>
    <row r="84" spans="1:4" x14ac:dyDescent="0.25">
      <c r="A84">
        <v>2342</v>
      </c>
      <c r="B84" t="s">
        <v>268</v>
      </c>
      <c r="C84" t="s">
        <v>269</v>
      </c>
    </row>
    <row r="85" spans="1:4" x14ac:dyDescent="0.25">
      <c r="A85">
        <v>2372</v>
      </c>
      <c r="B85" t="s">
        <v>270</v>
      </c>
      <c r="C85" t="s">
        <v>271</v>
      </c>
    </row>
    <row r="86" spans="1:4" x14ac:dyDescent="0.25">
      <c r="A86">
        <v>2389</v>
      </c>
      <c r="B86" t="s">
        <v>185</v>
      </c>
      <c r="C86" t="s">
        <v>273</v>
      </c>
    </row>
    <row r="87" spans="1:4" x14ac:dyDescent="0.25">
      <c r="A87">
        <v>2399</v>
      </c>
      <c r="B87" t="s">
        <v>253</v>
      </c>
      <c r="C87" t="s">
        <v>274</v>
      </c>
    </row>
    <row r="88" spans="1:4" x14ac:dyDescent="0.25">
      <c r="A88">
        <v>2401</v>
      </c>
      <c r="B88" t="s">
        <v>195</v>
      </c>
      <c r="C88" t="s">
        <v>275</v>
      </c>
    </row>
    <row r="89" spans="1:4" x14ac:dyDescent="0.25">
      <c r="A89">
        <v>2429</v>
      </c>
      <c r="B89" t="s">
        <v>277</v>
      </c>
      <c r="C89" t="s">
        <v>278</v>
      </c>
      <c r="D89">
        <v>200</v>
      </c>
    </row>
    <row r="90" spans="1:4" x14ac:dyDescent="0.25">
      <c r="A90">
        <v>2430</v>
      </c>
      <c r="B90" t="s">
        <v>279</v>
      </c>
      <c r="C90" t="s">
        <v>280</v>
      </c>
    </row>
    <row r="91" spans="1:4" x14ac:dyDescent="0.25">
      <c r="A91">
        <v>2444</v>
      </c>
      <c r="B91" t="s">
        <v>55</v>
      </c>
      <c r="C91" t="s">
        <v>281</v>
      </c>
    </row>
    <row r="92" spans="1:4" x14ac:dyDescent="0.25">
      <c r="A92">
        <v>2446</v>
      </c>
      <c r="B92" t="s">
        <v>282</v>
      </c>
      <c r="C92" t="s">
        <v>283</v>
      </c>
    </row>
    <row r="93" spans="1:4" x14ac:dyDescent="0.25">
      <c r="A93">
        <v>2449</v>
      </c>
      <c r="B93" t="s">
        <v>287</v>
      </c>
      <c r="C93" t="s">
        <v>288</v>
      </c>
    </row>
    <row r="94" spans="1:4" x14ac:dyDescent="0.25">
      <c r="A94">
        <v>2452</v>
      </c>
      <c r="B94" t="s">
        <v>289</v>
      </c>
      <c r="C94" t="s">
        <v>290</v>
      </c>
    </row>
    <row r="95" spans="1:4" x14ac:dyDescent="0.25">
      <c r="A95">
        <v>2461</v>
      </c>
      <c r="B95" t="s">
        <v>291</v>
      </c>
      <c r="C95" t="s">
        <v>292</v>
      </c>
    </row>
    <row r="96" spans="1:4" x14ac:dyDescent="0.25">
      <c r="A96">
        <v>2462</v>
      </c>
      <c r="B96" t="s">
        <v>294</v>
      </c>
      <c r="C96" t="s">
        <v>295</v>
      </c>
      <c r="D96">
        <v>100</v>
      </c>
    </row>
    <row r="97" spans="1:4" x14ac:dyDescent="0.25">
      <c r="A97">
        <v>2477</v>
      </c>
      <c r="B97" t="s">
        <v>297</v>
      </c>
      <c r="C97" t="s">
        <v>298</v>
      </c>
    </row>
    <row r="98" spans="1:4" x14ac:dyDescent="0.25">
      <c r="A98">
        <v>2492</v>
      </c>
      <c r="B98" t="s">
        <v>86</v>
      </c>
      <c r="C98" t="s">
        <v>298</v>
      </c>
    </row>
    <row r="99" spans="1:4" x14ac:dyDescent="0.25">
      <c r="A99">
        <v>2506</v>
      </c>
      <c r="B99" t="s">
        <v>69</v>
      </c>
      <c r="C99" t="s">
        <v>299</v>
      </c>
      <c r="D99">
        <v>200</v>
      </c>
    </row>
    <row r="100" spans="1:4" x14ac:dyDescent="0.25">
      <c r="A100">
        <v>2522</v>
      </c>
      <c r="B100" t="s">
        <v>301</v>
      </c>
      <c r="C100" t="s">
        <v>302</v>
      </c>
    </row>
    <row r="101" spans="1:4" x14ac:dyDescent="0.25">
      <c r="A101">
        <v>2528</v>
      </c>
      <c r="B101" t="s">
        <v>83</v>
      </c>
      <c r="C101" t="s">
        <v>303</v>
      </c>
      <c r="D101">
        <v>100</v>
      </c>
    </row>
    <row r="102" spans="1:4" x14ac:dyDescent="0.25">
      <c r="A102">
        <v>2531</v>
      </c>
      <c r="B102" t="s">
        <v>37</v>
      </c>
      <c r="C102" t="s">
        <v>304</v>
      </c>
    </row>
    <row r="103" spans="1:4" x14ac:dyDescent="0.25">
      <c r="A103">
        <v>2532</v>
      </c>
      <c r="B103" t="s">
        <v>305</v>
      </c>
      <c r="C103" t="s">
        <v>306</v>
      </c>
    </row>
    <row r="104" spans="1:4" x14ac:dyDescent="0.25">
      <c r="A104">
        <v>2535</v>
      </c>
      <c r="B104" t="s">
        <v>308</v>
      </c>
      <c r="C104" t="s">
        <v>309</v>
      </c>
    </row>
    <row r="105" spans="1:4" x14ac:dyDescent="0.25">
      <c r="A105">
        <v>2539</v>
      </c>
      <c r="B105" t="s">
        <v>69</v>
      </c>
      <c r="C105" t="s">
        <v>310</v>
      </c>
      <c r="D105">
        <v>150</v>
      </c>
    </row>
    <row r="106" spans="1:4" x14ac:dyDescent="0.25">
      <c r="A106">
        <v>2541</v>
      </c>
      <c r="B106" t="s">
        <v>69</v>
      </c>
      <c r="C106" t="s">
        <v>312</v>
      </c>
      <c r="D106">
        <v>150</v>
      </c>
    </row>
    <row r="107" spans="1:4" x14ac:dyDescent="0.25">
      <c r="A107">
        <v>2545</v>
      </c>
      <c r="B107" t="s">
        <v>119</v>
      </c>
      <c r="C107" t="s">
        <v>313</v>
      </c>
      <c r="D107">
        <v>150</v>
      </c>
    </row>
    <row r="108" spans="1:4" x14ac:dyDescent="0.25">
      <c r="A108">
        <v>2550</v>
      </c>
      <c r="B108" t="s">
        <v>314</v>
      </c>
      <c r="C108" t="s">
        <v>315</v>
      </c>
      <c r="D108">
        <v>150</v>
      </c>
    </row>
    <row r="109" spans="1:4" x14ac:dyDescent="0.25">
      <c r="A109">
        <v>2551</v>
      </c>
      <c r="B109" t="s">
        <v>316</v>
      </c>
      <c r="C109" t="s">
        <v>317</v>
      </c>
    </row>
    <row r="110" spans="1:4" x14ac:dyDescent="0.25">
      <c r="A110">
        <v>2560</v>
      </c>
      <c r="B110" t="s">
        <v>318</v>
      </c>
      <c r="C110" t="s">
        <v>319</v>
      </c>
    </row>
    <row r="111" spans="1:4" x14ac:dyDescent="0.25">
      <c r="A111">
        <v>2564</v>
      </c>
      <c r="B111" t="s">
        <v>37</v>
      </c>
      <c r="C111" t="s">
        <v>321</v>
      </c>
    </row>
    <row r="112" spans="1:4" x14ac:dyDescent="0.25">
      <c r="A112">
        <v>2567</v>
      </c>
      <c r="B112" t="s">
        <v>195</v>
      </c>
      <c r="C112" t="s">
        <v>323</v>
      </c>
    </row>
    <row r="113" spans="1:4" x14ac:dyDescent="0.25">
      <c r="A113">
        <v>2570</v>
      </c>
      <c r="B113" t="s">
        <v>37</v>
      </c>
      <c r="C113" t="s">
        <v>323</v>
      </c>
    </row>
    <row r="114" spans="1:4" x14ac:dyDescent="0.25">
      <c r="A114">
        <v>2593</v>
      </c>
      <c r="B114" t="s">
        <v>69</v>
      </c>
      <c r="C114" t="s">
        <v>324</v>
      </c>
      <c r="D114">
        <v>100</v>
      </c>
    </row>
    <row r="115" spans="1:4" x14ac:dyDescent="0.25">
      <c r="A115">
        <v>2596</v>
      </c>
      <c r="B115" t="s">
        <v>325</v>
      </c>
      <c r="C115" t="s">
        <v>326</v>
      </c>
    </row>
    <row r="116" spans="1:4" x14ac:dyDescent="0.25">
      <c r="A116">
        <v>2602</v>
      </c>
      <c r="B116" t="s">
        <v>106</v>
      </c>
      <c r="C116" t="s">
        <v>327</v>
      </c>
    </row>
    <row r="117" spans="1:4" x14ac:dyDescent="0.25">
      <c r="A117">
        <v>2604</v>
      </c>
      <c r="B117" t="s">
        <v>329</v>
      </c>
      <c r="C117" t="s">
        <v>330</v>
      </c>
    </row>
    <row r="118" spans="1:4" x14ac:dyDescent="0.25">
      <c r="A118">
        <v>2605</v>
      </c>
      <c r="B118" t="s">
        <v>204</v>
      </c>
      <c r="C118" t="s">
        <v>331</v>
      </c>
    </row>
    <row r="119" spans="1:4" x14ac:dyDescent="0.25">
      <c r="A119">
        <v>2608</v>
      </c>
      <c r="B119" t="s">
        <v>55</v>
      </c>
      <c r="C119" t="s">
        <v>332</v>
      </c>
      <c r="D119">
        <v>100</v>
      </c>
    </row>
    <row r="120" spans="1:4" x14ac:dyDescent="0.25">
      <c r="A120">
        <v>2621</v>
      </c>
      <c r="B120" t="s">
        <v>37</v>
      </c>
      <c r="C120" t="s">
        <v>333</v>
      </c>
    </row>
    <row r="121" spans="1:4" x14ac:dyDescent="0.25">
      <c r="A121">
        <v>2624</v>
      </c>
      <c r="B121" t="s">
        <v>37</v>
      </c>
      <c r="C121" t="s">
        <v>334</v>
      </c>
    </row>
    <row r="122" spans="1:4" x14ac:dyDescent="0.25">
      <c r="A122">
        <v>2644</v>
      </c>
      <c r="B122" t="s">
        <v>218</v>
      </c>
      <c r="C122" t="s">
        <v>335</v>
      </c>
    </row>
    <row r="123" spans="1:4" x14ac:dyDescent="0.25">
      <c r="A123">
        <v>2675</v>
      </c>
      <c r="B123" t="s">
        <v>69</v>
      </c>
      <c r="C123" t="s">
        <v>336</v>
      </c>
    </row>
    <row r="124" spans="1:4" x14ac:dyDescent="0.25">
      <c r="A124">
        <v>2679</v>
      </c>
      <c r="B124" t="s">
        <v>268</v>
      </c>
      <c r="C124" t="s">
        <v>337</v>
      </c>
      <c r="D124">
        <v>100</v>
      </c>
    </row>
    <row r="125" spans="1:4" x14ac:dyDescent="0.25">
      <c r="A125">
        <v>2688</v>
      </c>
      <c r="B125" t="s">
        <v>338</v>
      </c>
      <c r="C125" t="s">
        <v>339</v>
      </c>
    </row>
    <row r="126" spans="1:4" x14ac:dyDescent="0.25">
      <c r="A126">
        <v>2689</v>
      </c>
      <c r="B126" t="s">
        <v>55</v>
      </c>
      <c r="C126" t="s">
        <v>340</v>
      </c>
    </row>
    <row r="127" spans="1:4" x14ac:dyDescent="0.25">
      <c r="A127">
        <v>2695</v>
      </c>
      <c r="B127" t="s">
        <v>185</v>
      </c>
      <c r="C127" t="s">
        <v>342</v>
      </c>
    </row>
    <row r="128" spans="1:4" x14ac:dyDescent="0.25">
      <c r="A128">
        <v>2717</v>
      </c>
      <c r="B128" t="s">
        <v>55</v>
      </c>
      <c r="C128" t="s">
        <v>344</v>
      </c>
      <c r="D128">
        <v>100</v>
      </c>
    </row>
    <row r="129" spans="1:4" x14ac:dyDescent="0.25">
      <c r="A129">
        <v>2735</v>
      </c>
      <c r="B129" t="s">
        <v>346</v>
      </c>
      <c r="C129" t="s">
        <v>347</v>
      </c>
    </row>
    <row r="130" spans="1:4" x14ac:dyDescent="0.25">
      <c r="A130">
        <v>2763</v>
      </c>
      <c r="B130" t="s">
        <v>297</v>
      </c>
      <c r="C130" t="s">
        <v>348</v>
      </c>
    </row>
    <row r="131" spans="1:4" x14ac:dyDescent="0.25">
      <c r="A131">
        <v>2767</v>
      </c>
      <c r="B131" t="s">
        <v>37</v>
      </c>
      <c r="C131" t="s">
        <v>349</v>
      </c>
      <c r="D131">
        <v>100</v>
      </c>
    </row>
    <row r="132" spans="1:4" x14ac:dyDescent="0.25">
      <c r="A132">
        <v>2769</v>
      </c>
      <c r="B132" t="s">
        <v>55</v>
      </c>
      <c r="C132" t="s">
        <v>350</v>
      </c>
    </row>
    <row r="133" spans="1:4" x14ac:dyDescent="0.25">
      <c r="A133">
        <v>2770</v>
      </c>
      <c r="B133" t="s">
        <v>55</v>
      </c>
      <c r="C133" t="s">
        <v>351</v>
      </c>
    </row>
    <row r="134" spans="1:4" x14ac:dyDescent="0.25">
      <c r="A134">
        <v>2791</v>
      </c>
      <c r="B134" t="s">
        <v>352</v>
      </c>
      <c r="C134" t="s">
        <v>353</v>
      </c>
    </row>
    <row r="135" spans="1:4" x14ac:dyDescent="0.25">
      <c r="A135">
        <v>2848</v>
      </c>
      <c r="B135" t="s">
        <v>37</v>
      </c>
      <c r="C135" t="s">
        <v>354</v>
      </c>
    </row>
    <row r="136" spans="1:4" x14ac:dyDescent="0.25">
      <c r="A136">
        <v>2874</v>
      </c>
      <c r="B136" t="s">
        <v>37</v>
      </c>
      <c r="C136" t="s">
        <v>355</v>
      </c>
    </row>
    <row r="137" spans="1:4" x14ac:dyDescent="0.25">
      <c r="A137">
        <v>2969</v>
      </c>
      <c r="B137" t="s">
        <v>69</v>
      </c>
      <c r="C137" t="s">
        <v>356</v>
      </c>
    </row>
    <row r="138" spans="1:4" x14ac:dyDescent="0.25">
      <c r="A138">
        <v>2990</v>
      </c>
      <c r="B138" t="s">
        <v>69</v>
      </c>
      <c r="C138" t="s">
        <v>357</v>
      </c>
    </row>
    <row r="139" spans="1:4" x14ac:dyDescent="0.25">
      <c r="A139">
        <v>3037</v>
      </c>
      <c r="B139" t="s">
        <v>314</v>
      </c>
      <c r="C139" t="s">
        <v>358</v>
      </c>
      <c r="D139">
        <v>200</v>
      </c>
    </row>
    <row r="140" spans="1:4" x14ac:dyDescent="0.25">
      <c r="A140">
        <v>3041</v>
      </c>
      <c r="B140" t="s">
        <v>210</v>
      </c>
      <c r="C140" t="s">
        <v>359</v>
      </c>
    </row>
    <row r="141" spans="1:4" x14ac:dyDescent="0.25">
      <c r="A141">
        <v>3044</v>
      </c>
      <c r="B141" t="s">
        <v>361</v>
      </c>
      <c r="C141" t="s">
        <v>362</v>
      </c>
    </row>
    <row r="142" spans="1:4" x14ac:dyDescent="0.25">
      <c r="A142">
        <v>3052</v>
      </c>
      <c r="B142" t="s">
        <v>37</v>
      </c>
      <c r="C142" t="s">
        <v>363</v>
      </c>
    </row>
    <row r="143" spans="1:4" x14ac:dyDescent="0.25">
      <c r="A143">
        <v>3053</v>
      </c>
      <c r="B143" t="s">
        <v>270</v>
      </c>
      <c r="C143" t="s">
        <v>364</v>
      </c>
    </row>
    <row r="144" spans="1:4" x14ac:dyDescent="0.25">
      <c r="A144">
        <v>3054</v>
      </c>
      <c r="B144" t="s">
        <v>69</v>
      </c>
      <c r="C144" t="s">
        <v>365</v>
      </c>
      <c r="D144">
        <v>150</v>
      </c>
    </row>
    <row r="145" spans="1:4" x14ac:dyDescent="0.25">
      <c r="A145">
        <v>3055</v>
      </c>
      <c r="B145" t="s">
        <v>69</v>
      </c>
      <c r="C145" t="s">
        <v>367</v>
      </c>
      <c r="D145">
        <v>100</v>
      </c>
    </row>
    <row r="146" spans="1:4" x14ac:dyDescent="0.25">
      <c r="A146">
        <v>3056</v>
      </c>
      <c r="B146" t="s">
        <v>37</v>
      </c>
      <c r="C146" t="s">
        <v>368</v>
      </c>
      <c r="D146">
        <v>100</v>
      </c>
    </row>
    <row r="147" spans="1:4" x14ac:dyDescent="0.25">
      <c r="A147">
        <v>3057</v>
      </c>
      <c r="B147" t="s">
        <v>195</v>
      </c>
      <c r="C147" t="s">
        <v>369</v>
      </c>
      <c r="D147">
        <v>100</v>
      </c>
    </row>
    <row r="148" spans="1:4" x14ac:dyDescent="0.25">
      <c r="A148">
        <v>3062</v>
      </c>
      <c r="B148" t="s">
        <v>185</v>
      </c>
      <c r="C148" t="s">
        <v>370</v>
      </c>
    </row>
    <row r="149" spans="1:4" x14ac:dyDescent="0.25">
      <c r="A149">
        <v>3063</v>
      </c>
      <c r="B149" t="s">
        <v>287</v>
      </c>
      <c r="C149" t="s">
        <v>370</v>
      </c>
    </row>
    <row r="150" spans="1:4" x14ac:dyDescent="0.25">
      <c r="A150">
        <v>3064</v>
      </c>
      <c r="B150" t="s">
        <v>55</v>
      </c>
      <c r="C150" t="s">
        <v>371</v>
      </c>
      <c r="D150">
        <v>100</v>
      </c>
    </row>
    <row r="151" spans="1:4" x14ac:dyDescent="0.25">
      <c r="A151">
        <v>3065</v>
      </c>
      <c r="B151" t="s">
        <v>218</v>
      </c>
      <c r="C151" t="s">
        <v>372</v>
      </c>
    </row>
    <row r="152" spans="1:4" x14ac:dyDescent="0.25">
      <c r="A152">
        <v>3068</v>
      </c>
      <c r="B152" t="s">
        <v>373</v>
      </c>
      <c r="C152" t="s">
        <v>374</v>
      </c>
      <c r="D152">
        <v>150</v>
      </c>
    </row>
    <row r="153" spans="1:4" x14ac:dyDescent="0.25">
      <c r="A153">
        <v>3071</v>
      </c>
      <c r="B153" t="s">
        <v>37</v>
      </c>
      <c r="C153" t="s">
        <v>375</v>
      </c>
    </row>
    <row r="154" spans="1:4" x14ac:dyDescent="0.25">
      <c r="A154">
        <v>3072</v>
      </c>
      <c r="B154" t="s">
        <v>37</v>
      </c>
      <c r="C154" t="s">
        <v>376</v>
      </c>
    </row>
    <row r="155" spans="1:4" x14ac:dyDescent="0.25">
      <c r="A155">
        <v>3073</v>
      </c>
      <c r="B155" t="s">
        <v>55</v>
      </c>
      <c r="C155" t="s">
        <v>377</v>
      </c>
    </row>
    <row r="156" spans="1:4" x14ac:dyDescent="0.25">
      <c r="A156">
        <v>3074</v>
      </c>
      <c r="B156" t="s">
        <v>202</v>
      </c>
      <c r="C156" t="s">
        <v>378</v>
      </c>
    </row>
    <row r="157" spans="1:4" x14ac:dyDescent="0.25">
      <c r="A157">
        <v>3075</v>
      </c>
      <c r="B157" t="s">
        <v>243</v>
      </c>
      <c r="C157" t="s">
        <v>380</v>
      </c>
      <c r="D157">
        <v>200</v>
      </c>
    </row>
    <row r="158" spans="1:4" x14ac:dyDescent="0.25">
      <c r="A158">
        <v>3076</v>
      </c>
      <c r="B158" t="s">
        <v>243</v>
      </c>
      <c r="C158" t="s">
        <v>381</v>
      </c>
    </row>
    <row r="159" spans="1:4" x14ac:dyDescent="0.25">
      <c r="A159">
        <v>3078</v>
      </c>
      <c r="B159" t="s">
        <v>218</v>
      </c>
      <c r="C159" t="s">
        <v>382</v>
      </c>
    </row>
    <row r="160" spans="1:4" x14ac:dyDescent="0.25">
      <c r="A160">
        <v>3079</v>
      </c>
      <c r="B160" t="s">
        <v>69</v>
      </c>
      <c r="C160" t="s">
        <v>382</v>
      </c>
      <c r="D160">
        <v>100</v>
      </c>
    </row>
    <row r="161" spans="1:4" x14ac:dyDescent="0.25">
      <c r="A161">
        <v>3083</v>
      </c>
      <c r="B161" t="s">
        <v>69</v>
      </c>
      <c r="C161" t="s">
        <v>383</v>
      </c>
    </row>
    <row r="162" spans="1:4" x14ac:dyDescent="0.25">
      <c r="A162">
        <v>3084</v>
      </c>
      <c r="B162" t="s">
        <v>119</v>
      </c>
      <c r="C162" t="s">
        <v>384</v>
      </c>
      <c r="D162">
        <v>100</v>
      </c>
    </row>
    <row r="163" spans="1:4" x14ac:dyDescent="0.25">
      <c r="A163">
        <v>3085</v>
      </c>
      <c r="B163" t="s">
        <v>352</v>
      </c>
      <c r="C163" t="s">
        <v>385</v>
      </c>
    </row>
    <row r="164" spans="1:4" x14ac:dyDescent="0.25">
      <c r="A164">
        <v>3087</v>
      </c>
      <c r="B164" t="s">
        <v>210</v>
      </c>
      <c r="C164" t="s">
        <v>385</v>
      </c>
    </row>
    <row r="165" spans="1:4" x14ac:dyDescent="0.25">
      <c r="A165">
        <v>3090</v>
      </c>
      <c r="B165" t="s">
        <v>37</v>
      </c>
      <c r="C165" t="s">
        <v>386</v>
      </c>
      <c r="D165">
        <v>100</v>
      </c>
    </row>
    <row r="166" spans="1:4" x14ac:dyDescent="0.25">
      <c r="A166">
        <v>3092</v>
      </c>
      <c r="B166" t="s">
        <v>387</v>
      </c>
      <c r="C166" t="s">
        <v>388</v>
      </c>
    </row>
    <row r="167" spans="1:4" x14ac:dyDescent="0.25">
      <c r="A167">
        <v>3093</v>
      </c>
      <c r="B167" t="s">
        <v>37</v>
      </c>
      <c r="C167" t="s">
        <v>388</v>
      </c>
    </row>
    <row r="168" spans="1:4" x14ac:dyDescent="0.25">
      <c r="A168">
        <v>3095</v>
      </c>
      <c r="B168" t="s">
        <v>185</v>
      </c>
      <c r="C168" t="s">
        <v>389</v>
      </c>
      <c r="D168">
        <v>100</v>
      </c>
    </row>
    <row r="169" spans="1:4" x14ac:dyDescent="0.25">
      <c r="A169">
        <v>3096</v>
      </c>
      <c r="B169" t="s">
        <v>185</v>
      </c>
      <c r="C169" t="s">
        <v>390</v>
      </c>
    </row>
    <row r="170" spans="1:4" x14ac:dyDescent="0.25">
      <c r="A170">
        <v>3099</v>
      </c>
      <c r="B170" t="s">
        <v>391</v>
      </c>
      <c r="C170" t="s">
        <v>390</v>
      </c>
    </row>
    <row r="171" spans="1:4" x14ac:dyDescent="0.25">
      <c r="A171">
        <v>3100</v>
      </c>
      <c r="B171" t="s">
        <v>37</v>
      </c>
      <c r="C171" t="s">
        <v>392</v>
      </c>
      <c r="D171">
        <v>100</v>
      </c>
    </row>
    <row r="172" spans="1:4" x14ac:dyDescent="0.25">
      <c r="A172">
        <v>3101</v>
      </c>
      <c r="B172" t="s">
        <v>202</v>
      </c>
      <c r="C172" t="s">
        <v>393</v>
      </c>
    </row>
    <row r="173" spans="1:4" x14ac:dyDescent="0.25">
      <c r="A173">
        <v>3102</v>
      </c>
      <c r="B173" t="s">
        <v>185</v>
      </c>
      <c r="C173" t="s">
        <v>393</v>
      </c>
    </row>
    <row r="174" spans="1:4" x14ac:dyDescent="0.25">
      <c r="A174">
        <v>3103</v>
      </c>
      <c r="B174" t="s">
        <v>76</v>
      </c>
      <c r="C174" t="s">
        <v>394</v>
      </c>
      <c r="D174">
        <v>120</v>
      </c>
    </row>
    <row r="175" spans="1:4" x14ac:dyDescent="0.25">
      <c r="A175">
        <v>3104</v>
      </c>
      <c r="B175" t="s">
        <v>291</v>
      </c>
      <c r="C175" t="s">
        <v>395</v>
      </c>
    </row>
    <row r="176" spans="1:4" x14ac:dyDescent="0.25">
      <c r="A176">
        <v>3105</v>
      </c>
      <c r="B176" t="s">
        <v>69</v>
      </c>
      <c r="C176" t="s">
        <v>397</v>
      </c>
    </row>
    <row r="177" spans="1:4" x14ac:dyDescent="0.25">
      <c r="A177">
        <v>3106</v>
      </c>
      <c r="B177" t="s">
        <v>103</v>
      </c>
      <c r="C177" t="s">
        <v>397</v>
      </c>
    </row>
    <row r="178" spans="1:4" x14ac:dyDescent="0.25">
      <c r="A178">
        <v>3108</v>
      </c>
      <c r="B178" t="s">
        <v>185</v>
      </c>
      <c r="C178" t="s">
        <v>397</v>
      </c>
    </row>
    <row r="179" spans="1:4" x14ac:dyDescent="0.25">
      <c r="A179">
        <v>3111</v>
      </c>
      <c r="B179" t="s">
        <v>398</v>
      </c>
      <c r="C179" t="s">
        <v>399</v>
      </c>
      <c r="D179">
        <v>200</v>
      </c>
    </row>
    <row r="180" spans="1:4" x14ac:dyDescent="0.25">
      <c r="A180">
        <v>3112</v>
      </c>
      <c r="B180" t="s">
        <v>249</v>
      </c>
      <c r="C180" t="s">
        <v>400</v>
      </c>
    </row>
    <row r="181" spans="1:4" x14ac:dyDescent="0.25">
      <c r="A181">
        <v>3113</v>
      </c>
      <c r="B181" t="s">
        <v>401</v>
      </c>
      <c r="C181" t="s">
        <v>402</v>
      </c>
    </row>
    <row r="182" spans="1:4" x14ac:dyDescent="0.25">
      <c r="A182">
        <v>3117</v>
      </c>
      <c r="B182" t="s">
        <v>268</v>
      </c>
      <c r="C182" t="s">
        <v>403</v>
      </c>
    </row>
    <row r="183" spans="1:4" x14ac:dyDescent="0.25">
      <c r="A183">
        <v>3118</v>
      </c>
      <c r="B183" t="s">
        <v>69</v>
      </c>
      <c r="C183" t="s">
        <v>404</v>
      </c>
      <c r="D183">
        <v>100</v>
      </c>
    </row>
    <row r="184" spans="1:4" x14ac:dyDescent="0.25">
      <c r="A184">
        <v>3119</v>
      </c>
      <c r="B184" t="s">
        <v>405</v>
      </c>
      <c r="C184" t="s">
        <v>406</v>
      </c>
    </row>
    <row r="185" spans="1:4" x14ac:dyDescent="0.25">
      <c r="A185">
        <v>3120</v>
      </c>
      <c r="B185" t="s">
        <v>249</v>
      </c>
      <c r="C185" t="s">
        <v>408</v>
      </c>
    </row>
    <row r="186" spans="1:4" x14ac:dyDescent="0.25">
      <c r="A186">
        <v>3121</v>
      </c>
      <c r="B186" t="s">
        <v>316</v>
      </c>
      <c r="C186" t="s">
        <v>409</v>
      </c>
    </row>
    <row r="187" spans="1:4" x14ac:dyDescent="0.25">
      <c r="A187">
        <v>3122</v>
      </c>
      <c r="B187" t="s">
        <v>76</v>
      </c>
      <c r="C187" t="s">
        <v>410</v>
      </c>
    </row>
    <row r="188" spans="1:4" x14ac:dyDescent="0.25">
      <c r="A188">
        <v>3123</v>
      </c>
      <c r="B188" t="s">
        <v>218</v>
      </c>
      <c r="C188" t="s">
        <v>411</v>
      </c>
    </row>
    <row r="189" spans="1:4" x14ac:dyDescent="0.25">
      <c r="A189">
        <v>3125</v>
      </c>
      <c r="B189" t="s">
        <v>256</v>
      </c>
      <c r="C189" t="s">
        <v>412</v>
      </c>
      <c r="D189">
        <v>120</v>
      </c>
    </row>
    <row r="190" spans="1:4" x14ac:dyDescent="0.25">
      <c r="A190">
        <v>3126</v>
      </c>
      <c r="B190" t="s">
        <v>69</v>
      </c>
      <c r="C190" t="s">
        <v>413</v>
      </c>
    </row>
    <row r="191" spans="1:4" x14ac:dyDescent="0.25">
      <c r="A191">
        <v>3128</v>
      </c>
      <c r="B191" t="s">
        <v>414</v>
      </c>
      <c r="C191" t="s">
        <v>415</v>
      </c>
    </row>
    <row r="192" spans="1:4" x14ac:dyDescent="0.25">
      <c r="A192">
        <v>3129</v>
      </c>
      <c r="B192" t="s">
        <v>103</v>
      </c>
      <c r="C192" t="s">
        <v>416</v>
      </c>
    </row>
    <row r="193" spans="1:4" x14ac:dyDescent="0.25">
      <c r="A193">
        <v>3130</v>
      </c>
      <c r="B193" t="s">
        <v>119</v>
      </c>
      <c r="C193" t="s">
        <v>418</v>
      </c>
    </row>
    <row r="194" spans="1:4" x14ac:dyDescent="0.25">
      <c r="A194">
        <v>3131</v>
      </c>
      <c r="B194" t="s">
        <v>119</v>
      </c>
      <c r="C194" t="s">
        <v>419</v>
      </c>
    </row>
    <row r="195" spans="1:4" x14ac:dyDescent="0.25">
      <c r="A195">
        <v>3132</v>
      </c>
      <c r="B195" t="s">
        <v>37</v>
      </c>
      <c r="C195" t="s">
        <v>421</v>
      </c>
      <c r="D195">
        <v>200</v>
      </c>
    </row>
    <row r="196" spans="1:4" x14ac:dyDescent="0.25">
      <c r="A196">
        <v>3133</v>
      </c>
      <c r="B196" t="s">
        <v>218</v>
      </c>
      <c r="C196" t="s">
        <v>422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37</vt:i4>
      </vt:variant>
    </vt:vector>
  </HeadingPairs>
  <TitlesOfParts>
    <vt:vector size="42" baseType="lpstr">
      <vt:lpstr>Grunddaten</vt:lpstr>
      <vt:lpstr>Resturlaub</vt:lpstr>
      <vt:lpstr>Abwesenheiten</vt:lpstr>
      <vt:lpstr>Schulungen</vt:lpstr>
      <vt:lpstr>Altersvorsorge</vt:lpstr>
      <vt:lpstr>Abteilung</vt:lpstr>
      <vt:lpstr>Abwesenheiten!Abwesenheiten</vt:lpstr>
      <vt:lpstr>Austrittsdatum</vt:lpstr>
      <vt:lpstr>Befristungsdatum</vt:lpstr>
      <vt:lpstr>Berufsbeschreibung</vt:lpstr>
      <vt:lpstr>Beschäftigungsbeginn</vt:lpstr>
      <vt:lpstr>betriebAV</vt:lpstr>
      <vt:lpstr>Altersvorsorge!betrieblicheAV</vt:lpstr>
      <vt:lpstr>bWAZ_AT</vt:lpstr>
      <vt:lpstr>bWAZ_Tarif</vt:lpstr>
      <vt:lpstr>Familienstand</vt:lpstr>
      <vt:lpstr>Freiwillige_Zulage</vt:lpstr>
      <vt:lpstr>GdB</vt:lpstr>
      <vt:lpstr>Geburtstag</vt:lpstr>
      <vt:lpstr>Geschlecht</vt:lpstr>
      <vt:lpstr>Grundentgelt</vt:lpstr>
      <vt:lpstr>IRWAZ</vt:lpstr>
      <vt:lpstr>Kinder</vt:lpstr>
      <vt:lpstr>Kostenstelle</vt:lpstr>
      <vt:lpstr>Kranktage</vt:lpstr>
      <vt:lpstr>KSt_lang</vt:lpstr>
      <vt:lpstr>LZinProz</vt:lpstr>
      <vt:lpstr>Name</vt:lpstr>
      <vt:lpstr>PrsNr</vt:lpstr>
      <vt:lpstr>Resturlaub</vt:lpstr>
      <vt:lpstr>Grunddaten!Rohdaten</vt:lpstr>
      <vt:lpstr>Schulung</vt:lpstr>
      <vt:lpstr>Schulungen!Schulungen_jhrl</vt:lpstr>
      <vt:lpstr>Steuerklasse</vt:lpstr>
      <vt:lpstr>Stichtag</vt:lpstr>
      <vt:lpstr>Stufungsdatum</vt:lpstr>
      <vt:lpstr>Tarifgruppe</vt:lpstr>
      <vt:lpstr>Tarifstufe</vt:lpstr>
      <vt:lpstr>Tariftyp</vt:lpstr>
      <vt:lpstr>TTKS2010</vt:lpstr>
      <vt:lpstr>Vorgesetzter</vt:lpstr>
      <vt:lpstr>Vorname</vt:lpstr>
    </vt:vector>
  </TitlesOfParts>
  <Company>Profibu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Mönkediek</dc:creator>
  <cp:lastModifiedBy>Egbert Jeschke</cp:lastModifiedBy>
  <dcterms:created xsi:type="dcterms:W3CDTF">2012-06-02T13:29:57Z</dcterms:created>
  <dcterms:modified xsi:type="dcterms:W3CDTF">2012-06-12T08:15:49Z</dcterms:modified>
</cp:coreProperties>
</file>