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8515" windowHeight="12840" activeTab="1"/>
  </bookViews>
  <sheets>
    <sheet name="Stufungstabelle" sheetId="2" r:id="rId1"/>
    <sheet name="Stufungsliste" sheetId="1" r:id="rId2"/>
  </sheets>
  <definedNames>
    <definedName name="_xlnm._FilterDatabase" localSheetId="1" hidden="1">Stufungsliste!$A$3:$L$211</definedName>
    <definedName name="BDatum">Stufungsliste!$E$4:$E$211</definedName>
    <definedName name="EDatum">Stufungsliste!$I$4:$I$211</definedName>
    <definedName name="GDatum">Stufungsliste!$D$4:$D$211</definedName>
    <definedName name="Gruppe">Stufungsliste!$G$4:$G$211</definedName>
    <definedName name="MaxMonate">Stufungsliste!$N$4:$N$211</definedName>
    <definedName name="Rohdaten" localSheetId="1">Stufungsliste!$A$3:$K$211</definedName>
    <definedName name="Stichjahr">Stufungsliste!$E$1</definedName>
    <definedName name="Stichmonat">Stufungsliste!$D$1</definedName>
    <definedName name="Stufe">Stufungsliste!$H$4:$H$211</definedName>
    <definedName name="Stufung">Stufungstabelle!$D$3:$K$3</definedName>
    <definedName name="Stufungsmatrix">Stufungstabelle!$C$3:$K$17</definedName>
    <definedName name="Typ">Stufungsliste!$F$4:$F$211</definedName>
  </definedNames>
  <calcPr calcId="145621"/>
</workbook>
</file>

<file path=xl/calcChain.xml><?xml version="1.0" encoding="utf-8"?>
<calcChain xmlns="http://schemas.openxmlformats.org/spreadsheetml/2006/main">
  <c r="A212" i="1" l="1"/>
  <c r="A35" i="1"/>
  <c r="A33" i="1"/>
  <c r="A30" i="1"/>
  <c r="A28" i="1"/>
  <c r="A25" i="1"/>
  <c r="A22" i="1"/>
  <c r="A20" i="1"/>
  <c r="A18" i="1"/>
  <c r="A13" i="1"/>
  <c r="A11" i="1"/>
  <c r="A9" i="1"/>
  <c r="A7" i="1"/>
  <c r="A5" i="1"/>
  <c r="M44" i="1"/>
  <c r="M45" i="1"/>
  <c r="M46" i="1"/>
  <c r="M47" i="1"/>
  <c r="M48" i="1"/>
  <c r="M49" i="1"/>
  <c r="M50" i="1"/>
  <c r="M6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21" i="1"/>
  <c r="M10" i="1"/>
  <c r="M74" i="1"/>
  <c r="M34" i="1"/>
  <c r="M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29" i="1"/>
  <c r="M31" i="1"/>
  <c r="M90" i="1"/>
  <c r="M91" i="1"/>
  <c r="M8" i="1"/>
  <c r="M14" i="1"/>
  <c r="M26" i="1"/>
  <c r="M92" i="1"/>
  <c r="M19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23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32" i="1"/>
  <c r="M176" i="1"/>
  <c r="M15" i="1"/>
  <c r="M177" i="1"/>
  <c r="M178" i="1"/>
  <c r="M179" i="1"/>
  <c r="M180" i="1"/>
  <c r="M181" i="1"/>
  <c r="M182" i="1"/>
  <c r="M183" i="1"/>
  <c r="M184" i="1"/>
  <c r="M16" i="1"/>
  <c r="M185" i="1"/>
  <c r="M186" i="1"/>
  <c r="M187" i="1"/>
  <c r="M27" i="1"/>
  <c r="M188" i="1"/>
  <c r="M189" i="1"/>
  <c r="M17" i="1"/>
  <c r="M190" i="1"/>
  <c r="M191" i="1"/>
  <c r="M192" i="1"/>
  <c r="M193" i="1"/>
  <c r="M194" i="1"/>
  <c r="M195" i="1"/>
  <c r="M196" i="1"/>
  <c r="M197" i="1"/>
  <c r="M198" i="1"/>
  <c r="M199" i="1"/>
  <c r="M200" i="1"/>
  <c r="M12" i="1"/>
  <c r="M201" i="1"/>
  <c r="M202" i="1"/>
  <c r="M203" i="1"/>
  <c r="M204" i="1"/>
  <c r="M205" i="1"/>
  <c r="M206" i="1"/>
  <c r="M207" i="1"/>
  <c r="M208" i="1"/>
  <c r="M209" i="1"/>
  <c r="M210" i="1"/>
  <c r="M211" i="1"/>
  <c r="M37" i="1"/>
  <c r="M38" i="1"/>
  <c r="M39" i="1"/>
  <c r="M40" i="1"/>
  <c r="M24" i="1"/>
  <c r="M41" i="1"/>
  <c r="M42" i="1"/>
  <c r="M43" i="1"/>
  <c r="M36" i="1"/>
  <c r="N37" i="1"/>
  <c r="O37" i="1" s="1"/>
  <c r="P37" i="1" s="1"/>
  <c r="N38" i="1"/>
  <c r="O38" i="1" s="1"/>
  <c r="P38" i="1" s="1"/>
  <c r="N39" i="1"/>
  <c r="O39" i="1" s="1"/>
  <c r="P39" i="1" s="1"/>
  <c r="N40" i="1"/>
  <c r="O40" i="1" s="1"/>
  <c r="P40" i="1" s="1"/>
  <c r="N24" i="1"/>
  <c r="O24" i="1" s="1"/>
  <c r="P24" i="1" s="1"/>
  <c r="N41" i="1"/>
  <c r="O41" i="1" s="1"/>
  <c r="P41" i="1" s="1"/>
  <c r="N42" i="1"/>
  <c r="O42" i="1" s="1"/>
  <c r="P42" i="1" s="1"/>
  <c r="N43" i="1"/>
  <c r="O43" i="1" s="1"/>
  <c r="P43" i="1" s="1"/>
  <c r="N44" i="1"/>
  <c r="O44" i="1" s="1"/>
  <c r="P44" i="1" s="1"/>
  <c r="N45" i="1"/>
  <c r="O45" i="1" s="1"/>
  <c r="P45" i="1" s="1"/>
  <c r="N46" i="1"/>
  <c r="O46" i="1" s="1"/>
  <c r="P46" i="1" s="1"/>
  <c r="N47" i="1"/>
  <c r="O47" i="1" s="1"/>
  <c r="P47" i="1" s="1"/>
  <c r="N48" i="1"/>
  <c r="O48" i="1" s="1"/>
  <c r="P48" i="1" s="1"/>
  <c r="N49" i="1"/>
  <c r="O49" i="1" s="1"/>
  <c r="P49" i="1" s="1"/>
  <c r="N50" i="1"/>
  <c r="O50" i="1" s="1"/>
  <c r="P50" i="1" s="1"/>
  <c r="N6" i="1"/>
  <c r="O6" i="1" s="1"/>
  <c r="P6" i="1" s="1"/>
  <c r="N51" i="1"/>
  <c r="O51" i="1" s="1"/>
  <c r="P51" i="1" s="1"/>
  <c r="N52" i="1"/>
  <c r="O52" i="1" s="1"/>
  <c r="P52" i="1" s="1"/>
  <c r="N53" i="1"/>
  <c r="O53" i="1" s="1"/>
  <c r="P53" i="1" s="1"/>
  <c r="N54" i="1"/>
  <c r="O54" i="1" s="1"/>
  <c r="P54" i="1" s="1"/>
  <c r="N55" i="1"/>
  <c r="O55" i="1" s="1"/>
  <c r="P55" i="1" s="1"/>
  <c r="N56" i="1"/>
  <c r="O56" i="1" s="1"/>
  <c r="P56" i="1" s="1"/>
  <c r="N57" i="1"/>
  <c r="O57" i="1" s="1"/>
  <c r="P57" i="1" s="1"/>
  <c r="N58" i="1"/>
  <c r="O58" i="1" s="1"/>
  <c r="P58" i="1" s="1"/>
  <c r="N59" i="1"/>
  <c r="O59" i="1" s="1"/>
  <c r="P59" i="1" s="1"/>
  <c r="N60" i="1"/>
  <c r="O60" i="1" s="1"/>
  <c r="P60" i="1" s="1"/>
  <c r="N61" i="1"/>
  <c r="O61" i="1" s="1"/>
  <c r="P61" i="1" s="1"/>
  <c r="N62" i="1"/>
  <c r="O62" i="1" s="1"/>
  <c r="P62" i="1" s="1"/>
  <c r="N63" i="1"/>
  <c r="O63" i="1" s="1"/>
  <c r="P63" i="1" s="1"/>
  <c r="N64" i="1"/>
  <c r="O64" i="1" s="1"/>
  <c r="P64" i="1" s="1"/>
  <c r="N65" i="1"/>
  <c r="O65" i="1" s="1"/>
  <c r="P65" i="1" s="1"/>
  <c r="N66" i="1"/>
  <c r="O66" i="1" s="1"/>
  <c r="P66" i="1" s="1"/>
  <c r="N67" i="1"/>
  <c r="O67" i="1" s="1"/>
  <c r="P67" i="1" s="1"/>
  <c r="N68" i="1"/>
  <c r="O68" i="1" s="1"/>
  <c r="P68" i="1" s="1"/>
  <c r="N69" i="1"/>
  <c r="O69" i="1" s="1"/>
  <c r="P69" i="1" s="1"/>
  <c r="N70" i="1"/>
  <c r="O70" i="1" s="1"/>
  <c r="P70" i="1" s="1"/>
  <c r="N71" i="1"/>
  <c r="O71" i="1" s="1"/>
  <c r="P71" i="1" s="1"/>
  <c r="N72" i="1"/>
  <c r="O72" i="1" s="1"/>
  <c r="P72" i="1" s="1"/>
  <c r="N73" i="1"/>
  <c r="O73" i="1" s="1"/>
  <c r="P73" i="1" s="1"/>
  <c r="N21" i="1"/>
  <c r="O21" i="1" s="1"/>
  <c r="P21" i="1" s="1"/>
  <c r="N10" i="1"/>
  <c r="O10" i="1" s="1"/>
  <c r="P10" i="1" s="1"/>
  <c r="N74" i="1"/>
  <c r="O74" i="1" s="1"/>
  <c r="P74" i="1" s="1"/>
  <c r="N34" i="1"/>
  <c r="O34" i="1" s="1"/>
  <c r="P34" i="1" s="1"/>
  <c r="N4" i="1"/>
  <c r="O4" i="1" s="1"/>
  <c r="P4" i="1" s="1"/>
  <c r="N75" i="1"/>
  <c r="O75" i="1" s="1"/>
  <c r="P75" i="1" s="1"/>
  <c r="N76" i="1"/>
  <c r="O76" i="1" s="1"/>
  <c r="P76" i="1" s="1"/>
  <c r="N77" i="1"/>
  <c r="O77" i="1" s="1"/>
  <c r="P77" i="1" s="1"/>
  <c r="N78" i="1"/>
  <c r="O78" i="1" s="1"/>
  <c r="P78" i="1" s="1"/>
  <c r="N79" i="1"/>
  <c r="O79" i="1" s="1"/>
  <c r="P79" i="1" s="1"/>
  <c r="N80" i="1"/>
  <c r="O80" i="1" s="1"/>
  <c r="P80" i="1" s="1"/>
  <c r="N81" i="1"/>
  <c r="O81" i="1" s="1"/>
  <c r="P81" i="1" s="1"/>
  <c r="N82" i="1"/>
  <c r="O82" i="1" s="1"/>
  <c r="P82" i="1" s="1"/>
  <c r="N83" i="1"/>
  <c r="O83" i="1" s="1"/>
  <c r="P83" i="1" s="1"/>
  <c r="N84" i="1"/>
  <c r="O84" i="1" s="1"/>
  <c r="P84" i="1" s="1"/>
  <c r="N85" i="1"/>
  <c r="O85" i="1" s="1"/>
  <c r="P85" i="1" s="1"/>
  <c r="N86" i="1"/>
  <c r="O86" i="1" s="1"/>
  <c r="P86" i="1" s="1"/>
  <c r="N87" i="1"/>
  <c r="O87" i="1" s="1"/>
  <c r="P87" i="1" s="1"/>
  <c r="N88" i="1"/>
  <c r="O88" i="1" s="1"/>
  <c r="P88" i="1" s="1"/>
  <c r="N89" i="1"/>
  <c r="O89" i="1" s="1"/>
  <c r="P89" i="1" s="1"/>
  <c r="N29" i="1"/>
  <c r="O29" i="1" s="1"/>
  <c r="P29" i="1" s="1"/>
  <c r="N31" i="1"/>
  <c r="O31" i="1" s="1"/>
  <c r="P31" i="1" s="1"/>
  <c r="N90" i="1"/>
  <c r="O90" i="1" s="1"/>
  <c r="P90" i="1" s="1"/>
  <c r="N91" i="1"/>
  <c r="O91" i="1" s="1"/>
  <c r="P91" i="1" s="1"/>
  <c r="N8" i="1"/>
  <c r="O8" i="1" s="1"/>
  <c r="P8" i="1" s="1"/>
  <c r="N14" i="1"/>
  <c r="O14" i="1" s="1"/>
  <c r="P14" i="1" s="1"/>
  <c r="N26" i="1"/>
  <c r="O26" i="1" s="1"/>
  <c r="P26" i="1" s="1"/>
  <c r="N92" i="1"/>
  <c r="O92" i="1" s="1"/>
  <c r="P92" i="1" s="1"/>
  <c r="N19" i="1"/>
  <c r="O19" i="1" s="1"/>
  <c r="P19" i="1" s="1"/>
  <c r="N93" i="1"/>
  <c r="O93" i="1" s="1"/>
  <c r="P93" i="1" s="1"/>
  <c r="N94" i="1"/>
  <c r="O94" i="1" s="1"/>
  <c r="P94" i="1" s="1"/>
  <c r="N95" i="1"/>
  <c r="O95" i="1" s="1"/>
  <c r="P95" i="1" s="1"/>
  <c r="N96" i="1"/>
  <c r="O96" i="1" s="1"/>
  <c r="P96" i="1" s="1"/>
  <c r="N97" i="1"/>
  <c r="O97" i="1" s="1"/>
  <c r="P97" i="1" s="1"/>
  <c r="N98" i="1"/>
  <c r="O98" i="1" s="1"/>
  <c r="P98" i="1" s="1"/>
  <c r="N99" i="1"/>
  <c r="O99" i="1" s="1"/>
  <c r="P99" i="1" s="1"/>
  <c r="N100" i="1"/>
  <c r="O100" i="1" s="1"/>
  <c r="P100" i="1" s="1"/>
  <c r="N101" i="1"/>
  <c r="O101" i="1" s="1"/>
  <c r="P101" i="1" s="1"/>
  <c r="N102" i="1"/>
  <c r="O102" i="1" s="1"/>
  <c r="P102" i="1" s="1"/>
  <c r="N103" i="1"/>
  <c r="O103" i="1" s="1"/>
  <c r="P103" i="1" s="1"/>
  <c r="N104" i="1"/>
  <c r="O104" i="1" s="1"/>
  <c r="P104" i="1" s="1"/>
  <c r="N105" i="1"/>
  <c r="O105" i="1" s="1"/>
  <c r="P105" i="1" s="1"/>
  <c r="N106" i="1"/>
  <c r="O106" i="1" s="1"/>
  <c r="P106" i="1" s="1"/>
  <c r="N107" i="1"/>
  <c r="O107" i="1" s="1"/>
  <c r="P107" i="1" s="1"/>
  <c r="N108" i="1"/>
  <c r="O108" i="1" s="1"/>
  <c r="P108" i="1" s="1"/>
  <c r="N109" i="1"/>
  <c r="O109" i="1" s="1"/>
  <c r="P109" i="1" s="1"/>
  <c r="N110" i="1"/>
  <c r="O110" i="1" s="1"/>
  <c r="P110" i="1" s="1"/>
  <c r="N111" i="1"/>
  <c r="O111" i="1" s="1"/>
  <c r="P111" i="1" s="1"/>
  <c r="N112" i="1"/>
  <c r="O112" i="1" s="1"/>
  <c r="P112" i="1" s="1"/>
  <c r="N113" i="1"/>
  <c r="O113" i="1" s="1"/>
  <c r="P113" i="1" s="1"/>
  <c r="N114" i="1"/>
  <c r="O114" i="1" s="1"/>
  <c r="P114" i="1" s="1"/>
  <c r="N115" i="1"/>
  <c r="O115" i="1" s="1"/>
  <c r="P115" i="1" s="1"/>
  <c r="N116" i="1"/>
  <c r="O116" i="1" s="1"/>
  <c r="P116" i="1" s="1"/>
  <c r="N117" i="1"/>
  <c r="O117" i="1" s="1"/>
  <c r="P117" i="1" s="1"/>
  <c r="N118" i="1"/>
  <c r="O118" i="1" s="1"/>
  <c r="P118" i="1" s="1"/>
  <c r="N119" i="1"/>
  <c r="O119" i="1" s="1"/>
  <c r="P119" i="1" s="1"/>
  <c r="N120" i="1"/>
  <c r="O120" i="1" s="1"/>
  <c r="P120" i="1" s="1"/>
  <c r="N121" i="1"/>
  <c r="O121" i="1" s="1"/>
  <c r="P121" i="1" s="1"/>
  <c r="N122" i="1"/>
  <c r="O122" i="1" s="1"/>
  <c r="P122" i="1" s="1"/>
  <c r="N123" i="1"/>
  <c r="O123" i="1" s="1"/>
  <c r="P123" i="1" s="1"/>
  <c r="N124" i="1"/>
  <c r="O124" i="1" s="1"/>
  <c r="P124" i="1" s="1"/>
  <c r="N125" i="1"/>
  <c r="O125" i="1" s="1"/>
  <c r="P125" i="1" s="1"/>
  <c r="N126" i="1"/>
  <c r="O126" i="1" s="1"/>
  <c r="P126" i="1" s="1"/>
  <c r="N127" i="1"/>
  <c r="O127" i="1" s="1"/>
  <c r="P127" i="1" s="1"/>
  <c r="N128" i="1"/>
  <c r="O128" i="1" s="1"/>
  <c r="P128" i="1" s="1"/>
  <c r="N129" i="1"/>
  <c r="O129" i="1" s="1"/>
  <c r="P129" i="1" s="1"/>
  <c r="N130" i="1"/>
  <c r="O130" i="1" s="1"/>
  <c r="P130" i="1" s="1"/>
  <c r="N131" i="1"/>
  <c r="O131" i="1" s="1"/>
  <c r="P131" i="1" s="1"/>
  <c r="N132" i="1"/>
  <c r="O132" i="1" s="1"/>
  <c r="P132" i="1" s="1"/>
  <c r="N133" i="1"/>
  <c r="O133" i="1" s="1"/>
  <c r="P133" i="1" s="1"/>
  <c r="N134" i="1"/>
  <c r="O134" i="1" s="1"/>
  <c r="P134" i="1" s="1"/>
  <c r="N135" i="1"/>
  <c r="O135" i="1" s="1"/>
  <c r="P135" i="1" s="1"/>
  <c r="N136" i="1"/>
  <c r="O136" i="1" s="1"/>
  <c r="P136" i="1" s="1"/>
  <c r="N137" i="1"/>
  <c r="O137" i="1" s="1"/>
  <c r="P137" i="1" s="1"/>
  <c r="N138" i="1"/>
  <c r="O138" i="1" s="1"/>
  <c r="P138" i="1" s="1"/>
  <c r="N139" i="1"/>
  <c r="O139" i="1" s="1"/>
  <c r="P139" i="1" s="1"/>
  <c r="N140" i="1"/>
  <c r="O140" i="1" s="1"/>
  <c r="P140" i="1" s="1"/>
  <c r="N141" i="1"/>
  <c r="O141" i="1" s="1"/>
  <c r="P141" i="1" s="1"/>
  <c r="N142" i="1"/>
  <c r="O142" i="1" s="1"/>
  <c r="P142" i="1" s="1"/>
  <c r="N143" i="1"/>
  <c r="O143" i="1" s="1"/>
  <c r="P143" i="1" s="1"/>
  <c r="N144" i="1"/>
  <c r="O144" i="1" s="1"/>
  <c r="P144" i="1" s="1"/>
  <c r="N145" i="1"/>
  <c r="O145" i="1" s="1"/>
  <c r="P145" i="1" s="1"/>
  <c r="N146" i="1"/>
  <c r="O146" i="1" s="1"/>
  <c r="P146" i="1" s="1"/>
  <c r="N147" i="1"/>
  <c r="O147" i="1" s="1"/>
  <c r="P147" i="1" s="1"/>
  <c r="N23" i="1"/>
  <c r="O23" i="1" s="1"/>
  <c r="P23" i="1" s="1"/>
  <c r="N148" i="1"/>
  <c r="O148" i="1" s="1"/>
  <c r="P148" i="1" s="1"/>
  <c r="N149" i="1"/>
  <c r="O149" i="1" s="1"/>
  <c r="P149" i="1" s="1"/>
  <c r="N150" i="1"/>
  <c r="O150" i="1" s="1"/>
  <c r="P150" i="1" s="1"/>
  <c r="N151" i="1"/>
  <c r="O151" i="1" s="1"/>
  <c r="P151" i="1" s="1"/>
  <c r="N152" i="1"/>
  <c r="O152" i="1" s="1"/>
  <c r="P152" i="1" s="1"/>
  <c r="N153" i="1"/>
  <c r="O153" i="1" s="1"/>
  <c r="P153" i="1" s="1"/>
  <c r="N154" i="1"/>
  <c r="O154" i="1" s="1"/>
  <c r="P154" i="1" s="1"/>
  <c r="N155" i="1"/>
  <c r="O155" i="1" s="1"/>
  <c r="P155" i="1" s="1"/>
  <c r="N156" i="1"/>
  <c r="O156" i="1" s="1"/>
  <c r="P156" i="1" s="1"/>
  <c r="N157" i="1"/>
  <c r="O157" i="1" s="1"/>
  <c r="P157" i="1" s="1"/>
  <c r="N158" i="1"/>
  <c r="O158" i="1" s="1"/>
  <c r="P158" i="1" s="1"/>
  <c r="N159" i="1"/>
  <c r="O159" i="1" s="1"/>
  <c r="P159" i="1" s="1"/>
  <c r="N160" i="1"/>
  <c r="O160" i="1" s="1"/>
  <c r="P160" i="1" s="1"/>
  <c r="N161" i="1"/>
  <c r="O161" i="1" s="1"/>
  <c r="P161" i="1" s="1"/>
  <c r="N162" i="1"/>
  <c r="O162" i="1" s="1"/>
  <c r="P162" i="1" s="1"/>
  <c r="N163" i="1"/>
  <c r="O163" i="1" s="1"/>
  <c r="P163" i="1" s="1"/>
  <c r="N164" i="1"/>
  <c r="O164" i="1" s="1"/>
  <c r="P164" i="1" s="1"/>
  <c r="N165" i="1"/>
  <c r="O165" i="1" s="1"/>
  <c r="P165" i="1" s="1"/>
  <c r="N166" i="1"/>
  <c r="O166" i="1" s="1"/>
  <c r="P166" i="1" s="1"/>
  <c r="N167" i="1"/>
  <c r="O167" i="1" s="1"/>
  <c r="P167" i="1" s="1"/>
  <c r="N168" i="1"/>
  <c r="O168" i="1" s="1"/>
  <c r="P168" i="1" s="1"/>
  <c r="N169" i="1"/>
  <c r="O169" i="1" s="1"/>
  <c r="P169" i="1" s="1"/>
  <c r="N170" i="1"/>
  <c r="O170" i="1" s="1"/>
  <c r="P170" i="1" s="1"/>
  <c r="N171" i="1"/>
  <c r="O171" i="1" s="1"/>
  <c r="P171" i="1" s="1"/>
  <c r="N172" i="1"/>
  <c r="O172" i="1" s="1"/>
  <c r="P172" i="1" s="1"/>
  <c r="N173" i="1"/>
  <c r="O173" i="1" s="1"/>
  <c r="P173" i="1" s="1"/>
  <c r="N174" i="1"/>
  <c r="O174" i="1" s="1"/>
  <c r="P174" i="1" s="1"/>
  <c r="N175" i="1"/>
  <c r="O175" i="1" s="1"/>
  <c r="P175" i="1" s="1"/>
  <c r="N32" i="1"/>
  <c r="O32" i="1" s="1"/>
  <c r="P32" i="1" s="1"/>
  <c r="N176" i="1"/>
  <c r="O176" i="1" s="1"/>
  <c r="P176" i="1" s="1"/>
  <c r="N15" i="1"/>
  <c r="O15" i="1" s="1"/>
  <c r="P15" i="1" s="1"/>
  <c r="N177" i="1"/>
  <c r="O177" i="1" s="1"/>
  <c r="P177" i="1" s="1"/>
  <c r="N178" i="1"/>
  <c r="O178" i="1" s="1"/>
  <c r="P178" i="1" s="1"/>
  <c r="N179" i="1"/>
  <c r="O179" i="1" s="1"/>
  <c r="P179" i="1" s="1"/>
  <c r="N180" i="1"/>
  <c r="O180" i="1" s="1"/>
  <c r="P180" i="1" s="1"/>
  <c r="N181" i="1"/>
  <c r="O181" i="1" s="1"/>
  <c r="P181" i="1" s="1"/>
  <c r="N182" i="1"/>
  <c r="O182" i="1" s="1"/>
  <c r="P182" i="1" s="1"/>
  <c r="N183" i="1"/>
  <c r="O183" i="1" s="1"/>
  <c r="P183" i="1" s="1"/>
  <c r="N184" i="1"/>
  <c r="O184" i="1" s="1"/>
  <c r="P184" i="1" s="1"/>
  <c r="N16" i="1"/>
  <c r="O16" i="1" s="1"/>
  <c r="P16" i="1" s="1"/>
  <c r="N185" i="1"/>
  <c r="O185" i="1" s="1"/>
  <c r="P185" i="1" s="1"/>
  <c r="N186" i="1"/>
  <c r="O186" i="1" s="1"/>
  <c r="P186" i="1" s="1"/>
  <c r="N187" i="1"/>
  <c r="O187" i="1" s="1"/>
  <c r="P187" i="1" s="1"/>
  <c r="N27" i="1"/>
  <c r="O27" i="1" s="1"/>
  <c r="P27" i="1" s="1"/>
  <c r="N188" i="1"/>
  <c r="O188" i="1" s="1"/>
  <c r="P188" i="1" s="1"/>
  <c r="N189" i="1"/>
  <c r="O189" i="1" s="1"/>
  <c r="P189" i="1" s="1"/>
  <c r="N17" i="1"/>
  <c r="O17" i="1" s="1"/>
  <c r="P17" i="1" s="1"/>
  <c r="N190" i="1"/>
  <c r="O190" i="1" s="1"/>
  <c r="P190" i="1" s="1"/>
  <c r="N191" i="1"/>
  <c r="O191" i="1" s="1"/>
  <c r="P191" i="1" s="1"/>
  <c r="N192" i="1"/>
  <c r="O192" i="1" s="1"/>
  <c r="P192" i="1" s="1"/>
  <c r="N193" i="1"/>
  <c r="O193" i="1" s="1"/>
  <c r="P193" i="1" s="1"/>
  <c r="N194" i="1"/>
  <c r="O194" i="1" s="1"/>
  <c r="P194" i="1" s="1"/>
  <c r="N195" i="1"/>
  <c r="O195" i="1" s="1"/>
  <c r="P195" i="1" s="1"/>
  <c r="N196" i="1"/>
  <c r="O196" i="1" s="1"/>
  <c r="P196" i="1" s="1"/>
  <c r="N197" i="1"/>
  <c r="O197" i="1" s="1"/>
  <c r="P197" i="1" s="1"/>
  <c r="N198" i="1"/>
  <c r="O198" i="1" s="1"/>
  <c r="P198" i="1" s="1"/>
  <c r="N199" i="1"/>
  <c r="O199" i="1" s="1"/>
  <c r="P199" i="1" s="1"/>
  <c r="N200" i="1"/>
  <c r="O200" i="1" s="1"/>
  <c r="P200" i="1" s="1"/>
  <c r="N12" i="1"/>
  <c r="O12" i="1" s="1"/>
  <c r="P12" i="1" s="1"/>
  <c r="N201" i="1"/>
  <c r="O201" i="1" s="1"/>
  <c r="P201" i="1" s="1"/>
  <c r="N202" i="1"/>
  <c r="O202" i="1" s="1"/>
  <c r="P202" i="1" s="1"/>
  <c r="N203" i="1"/>
  <c r="O203" i="1" s="1"/>
  <c r="P203" i="1" s="1"/>
  <c r="N204" i="1"/>
  <c r="O204" i="1" s="1"/>
  <c r="P204" i="1" s="1"/>
  <c r="N205" i="1"/>
  <c r="O205" i="1" s="1"/>
  <c r="P205" i="1" s="1"/>
  <c r="N206" i="1"/>
  <c r="O206" i="1" s="1"/>
  <c r="P206" i="1" s="1"/>
  <c r="N207" i="1"/>
  <c r="O207" i="1" s="1"/>
  <c r="P207" i="1" s="1"/>
  <c r="N208" i="1"/>
  <c r="O208" i="1" s="1"/>
  <c r="P208" i="1" s="1"/>
  <c r="N209" i="1"/>
  <c r="O209" i="1" s="1"/>
  <c r="P209" i="1" s="1"/>
  <c r="N210" i="1"/>
  <c r="O210" i="1" s="1"/>
  <c r="P210" i="1" s="1"/>
  <c r="N211" i="1"/>
  <c r="O211" i="1" s="1"/>
  <c r="P211" i="1" s="1"/>
  <c r="N36" i="1"/>
  <c r="O36" i="1" s="1"/>
  <c r="P36" i="1" s="1"/>
  <c r="L19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23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32" i="1"/>
  <c r="L176" i="1"/>
  <c r="L15" i="1"/>
  <c r="L177" i="1"/>
  <c r="L178" i="1"/>
  <c r="L179" i="1"/>
  <c r="L180" i="1"/>
  <c r="L181" i="1"/>
  <c r="L182" i="1"/>
  <c r="L183" i="1"/>
  <c r="L184" i="1"/>
  <c r="L16" i="1"/>
  <c r="L185" i="1"/>
  <c r="L186" i="1"/>
  <c r="L187" i="1"/>
  <c r="L27" i="1"/>
  <c r="L188" i="1"/>
  <c r="L189" i="1"/>
  <c r="L17" i="1"/>
  <c r="L190" i="1"/>
  <c r="L191" i="1"/>
  <c r="L192" i="1"/>
  <c r="L193" i="1"/>
  <c r="L194" i="1"/>
  <c r="L195" i="1"/>
  <c r="L196" i="1"/>
  <c r="L197" i="1"/>
  <c r="L198" i="1"/>
  <c r="L199" i="1"/>
  <c r="L200" i="1"/>
  <c r="L12" i="1"/>
  <c r="L201" i="1"/>
  <c r="L202" i="1"/>
  <c r="L203" i="1"/>
  <c r="L204" i="1"/>
  <c r="L205" i="1"/>
  <c r="L206" i="1"/>
  <c r="L207" i="1"/>
  <c r="L208" i="1"/>
  <c r="L209" i="1"/>
  <c r="L210" i="1"/>
  <c r="L211" i="1"/>
  <c r="L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29" i="1"/>
  <c r="L31" i="1"/>
  <c r="L90" i="1"/>
  <c r="L91" i="1"/>
  <c r="L8" i="1"/>
  <c r="L14" i="1"/>
  <c r="L26" i="1"/>
  <c r="L92" i="1"/>
  <c r="L69" i="1"/>
  <c r="L70" i="1"/>
  <c r="L71" i="1"/>
  <c r="L72" i="1"/>
  <c r="L73" i="1"/>
  <c r="L21" i="1"/>
  <c r="L10" i="1"/>
  <c r="L74" i="1"/>
  <c r="L34" i="1"/>
  <c r="L37" i="1"/>
  <c r="L38" i="1"/>
  <c r="L39" i="1"/>
  <c r="L40" i="1"/>
  <c r="L24" i="1"/>
  <c r="L41" i="1"/>
  <c r="L42" i="1"/>
  <c r="L43" i="1"/>
  <c r="L44" i="1"/>
  <c r="L45" i="1"/>
  <c r="L46" i="1"/>
  <c r="L47" i="1"/>
  <c r="L48" i="1"/>
  <c r="L49" i="1"/>
  <c r="L50" i="1"/>
  <c r="L6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36" i="1"/>
  <c r="L1" i="1" l="1"/>
</calcChain>
</file>

<file path=xl/connections.xml><?xml version="1.0" encoding="utf-8"?>
<connections xmlns="http://schemas.openxmlformats.org/spreadsheetml/2006/main">
  <connection id="1" name="Rohdaten" type="6" refreshedVersion="4" background="1" saveData="1">
    <textPr sourceFile="C:\Publikationen\MSPress\Excel_im_Personalwesen3\Kap04\Beispieldateien 04\Rohdaten.txt" decimal="," thousands=".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<sst xmlns="http://schemas.openxmlformats.org/spreadsheetml/2006/main" count="1216" uniqueCount="339">
  <si>
    <t>PrsNr</t>
  </si>
  <si>
    <t>Vorname</t>
  </si>
  <si>
    <t>Name</t>
  </si>
  <si>
    <t>Geburtstag</t>
  </si>
  <si>
    <t>Beschäftigungsbeginn</t>
  </si>
  <si>
    <t>Tariftyp</t>
  </si>
  <si>
    <t>Entgeltgruppe</t>
  </si>
  <si>
    <t>Entgeltstufe</t>
  </si>
  <si>
    <t>Stufungsdatum</t>
  </si>
  <si>
    <t>Abteilung</t>
  </si>
  <si>
    <t>Kostenstelle</t>
  </si>
  <si>
    <t>Antje</t>
  </si>
  <si>
    <t>Alberti</t>
  </si>
  <si>
    <t>Tarif</t>
  </si>
  <si>
    <t>EG09</t>
  </si>
  <si>
    <t>fix</t>
  </si>
  <si>
    <t>JA</t>
  </si>
  <si>
    <t>Dieter</t>
  </si>
  <si>
    <t>Alpermann</t>
  </si>
  <si>
    <t>EG05</t>
  </si>
  <si>
    <t>FI</t>
  </si>
  <si>
    <t>Christiane</t>
  </si>
  <si>
    <t>Altmeyer</t>
  </si>
  <si>
    <t>WI</t>
  </si>
  <si>
    <t>Birgit</t>
  </si>
  <si>
    <t>Appel</t>
  </si>
  <si>
    <t>GF</t>
  </si>
  <si>
    <t>Bernhard</t>
  </si>
  <si>
    <t>Backes</t>
  </si>
  <si>
    <t>EG03</t>
  </si>
  <si>
    <t>AB</t>
  </si>
  <si>
    <t>Domenico</t>
  </si>
  <si>
    <t>Bagheri</t>
  </si>
  <si>
    <t>EG12</t>
  </si>
  <si>
    <t>bz_36</t>
  </si>
  <si>
    <t>IT</t>
  </si>
  <si>
    <t>Bernd</t>
  </si>
  <si>
    <t>Bamberger</t>
  </si>
  <si>
    <t>AT</t>
  </si>
  <si>
    <t>HR</t>
  </si>
  <si>
    <t>Claus</t>
  </si>
  <si>
    <t>Barich</t>
  </si>
  <si>
    <t>EG08</t>
  </si>
  <si>
    <t>DG</t>
  </si>
  <si>
    <t>Dirk</t>
  </si>
  <si>
    <t>Battista</t>
  </si>
  <si>
    <t>Dietrich</t>
  </si>
  <si>
    <t>Bauermeister</t>
  </si>
  <si>
    <t>NG</t>
  </si>
  <si>
    <t>Baumgärtel</t>
  </si>
  <si>
    <t>ON</t>
  </si>
  <si>
    <t>Denise</t>
  </si>
  <si>
    <t>Becker</t>
  </si>
  <si>
    <t>EG11</t>
  </si>
  <si>
    <t>Anette</t>
  </si>
  <si>
    <t>Behles</t>
  </si>
  <si>
    <t>EG01</t>
  </si>
  <si>
    <t>Edgar</t>
  </si>
  <si>
    <t>Benner-Machel</t>
  </si>
  <si>
    <t>EG06</t>
  </si>
  <si>
    <t>Elke</t>
  </si>
  <si>
    <t>Beyer</t>
  </si>
  <si>
    <t>Barbara</t>
  </si>
  <si>
    <t>Bieringer</t>
  </si>
  <si>
    <t>EG14</t>
  </si>
  <si>
    <t>bz_12</t>
  </si>
  <si>
    <t>FO</t>
  </si>
  <si>
    <t>Anne</t>
  </si>
  <si>
    <t>Bindels</t>
  </si>
  <si>
    <t>Alfred</t>
  </si>
  <si>
    <t>Bischoff</t>
  </si>
  <si>
    <t>Blimke</t>
  </si>
  <si>
    <t>Dagmar</t>
  </si>
  <si>
    <t>Blum</t>
  </si>
  <si>
    <t>Eckhard</t>
  </si>
  <si>
    <t>Boguth</t>
  </si>
  <si>
    <t>Boris</t>
  </si>
  <si>
    <t>Bolling</t>
  </si>
  <si>
    <t>Bosch</t>
  </si>
  <si>
    <t>EG13</t>
  </si>
  <si>
    <t>nd_36</t>
  </si>
  <si>
    <t>Brandt</t>
  </si>
  <si>
    <t>Braun</t>
  </si>
  <si>
    <t>EG04</t>
  </si>
  <si>
    <t>Bräutigam</t>
  </si>
  <si>
    <t>Bettina</t>
  </si>
  <si>
    <t>Breivogel</t>
  </si>
  <si>
    <t>Breuer</t>
  </si>
  <si>
    <t>Detmar</t>
  </si>
  <si>
    <t>Breyer</t>
  </si>
  <si>
    <t>Brodehl</t>
  </si>
  <si>
    <t>Brokamp</t>
  </si>
  <si>
    <t>Buddenberg</t>
  </si>
  <si>
    <t>EG02</t>
  </si>
  <si>
    <t>Bühler</t>
  </si>
  <si>
    <t>Burger</t>
  </si>
  <si>
    <t>Diana</t>
  </si>
  <si>
    <t>Busch</t>
  </si>
  <si>
    <t>EG10</t>
  </si>
  <si>
    <t>Steffanie</t>
  </si>
  <si>
    <t>Caelers</t>
  </si>
  <si>
    <t>Carlos</t>
  </si>
  <si>
    <t>Casado</t>
  </si>
  <si>
    <t>Caspary</t>
  </si>
  <si>
    <t>Anita</t>
  </si>
  <si>
    <t>Coleman</t>
  </si>
  <si>
    <t>EG07</t>
  </si>
  <si>
    <t>Csikai</t>
  </si>
  <si>
    <t>Simone</t>
  </si>
  <si>
    <t>Dekant</t>
  </si>
  <si>
    <t>Adolf</t>
  </si>
  <si>
    <t>D'Hoedt</t>
  </si>
  <si>
    <t>Eberhard</t>
  </si>
  <si>
    <t>Dielmann</t>
  </si>
  <si>
    <t>nd_18</t>
  </si>
  <si>
    <t>Dienerowitz</t>
  </si>
  <si>
    <t>Andreas</t>
  </si>
  <si>
    <t>Dieterich</t>
  </si>
  <si>
    <t>Doris</t>
  </si>
  <si>
    <t>Ditter</t>
  </si>
  <si>
    <t>Domanowsky</t>
  </si>
  <si>
    <t>Dommes</t>
  </si>
  <si>
    <t>Clemens</t>
  </si>
  <si>
    <t>Dörr</t>
  </si>
  <si>
    <t>Christian</t>
  </si>
  <si>
    <t>Drömer</t>
  </si>
  <si>
    <t>Duclervil</t>
  </si>
  <si>
    <t>Carolin</t>
  </si>
  <si>
    <t>Eckert</t>
  </si>
  <si>
    <t>Eckhardt</t>
  </si>
  <si>
    <t>Detlef</t>
  </si>
  <si>
    <t>Eckstaedt</t>
  </si>
  <si>
    <t>Dorothea</t>
  </si>
  <si>
    <t>Eder</t>
  </si>
  <si>
    <t>Ehrke</t>
  </si>
  <si>
    <t>Cornelius</t>
  </si>
  <si>
    <t>Emmrich</t>
  </si>
  <si>
    <t>Bodo</t>
  </si>
  <si>
    <t>Englert</t>
  </si>
  <si>
    <t>PO</t>
  </si>
  <si>
    <t>Enste</t>
  </si>
  <si>
    <t>Erdmann</t>
  </si>
  <si>
    <t>Christoph</t>
  </si>
  <si>
    <t>Erhardt</t>
  </si>
  <si>
    <t>Albrecht</t>
  </si>
  <si>
    <t>Ermisch</t>
  </si>
  <si>
    <t>Edgard</t>
  </si>
  <si>
    <t>Frederich</t>
  </si>
  <si>
    <t>Anke</t>
  </si>
  <si>
    <t>Fuchs</t>
  </si>
  <si>
    <t>bz_18</t>
  </si>
  <si>
    <t>Fürsch</t>
  </si>
  <si>
    <t>nd_12</t>
  </si>
  <si>
    <t>US</t>
  </si>
  <si>
    <t>Galette</t>
  </si>
  <si>
    <t>STH</t>
  </si>
  <si>
    <t>Gall</t>
  </si>
  <si>
    <t>Ganser</t>
  </si>
  <si>
    <t>Axel</t>
  </si>
  <si>
    <t>Gaschermann-Matterstock</t>
  </si>
  <si>
    <t>Jessica</t>
  </si>
  <si>
    <t>Gati-Fabry</t>
  </si>
  <si>
    <t>Gehm</t>
  </si>
  <si>
    <t>Armin</t>
  </si>
  <si>
    <t>Heimes</t>
  </si>
  <si>
    <t>Heine</t>
  </si>
  <si>
    <t>Albert</t>
  </si>
  <si>
    <t>Held</t>
  </si>
  <si>
    <t>Julia</t>
  </si>
  <si>
    <t>Henkel</t>
  </si>
  <si>
    <t>Herbst</t>
  </si>
  <si>
    <t>Herr</t>
  </si>
  <si>
    <t>Heyde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</si>
  <si>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</si>
  <si>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</si>
  <si>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</si>
  <si>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</si>
  <si>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</si>
  <si>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</si>
  <si>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</si>
  <si>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</si>
  <si>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</si>
  <si>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Jung</t>
  </si>
  <si>
    <t>Kalb</t>
  </si>
  <si>
    <t>Kielhorn</t>
  </si>
  <si>
    <t>Annabel</t>
  </si>
  <si>
    <t>Kissel</t>
  </si>
  <si>
    <t>Diether</t>
  </si>
  <si>
    <t>Kleimann</t>
  </si>
  <si>
    <t>Klein</t>
  </si>
  <si>
    <t>Detlev</t>
  </si>
  <si>
    <t>Klemke</t>
  </si>
  <si>
    <t>Azubi</t>
  </si>
  <si>
    <t>Ausbildungsvergütung</t>
  </si>
  <si>
    <t>AJ2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</si>
  <si>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</si>
  <si>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</si>
  <si>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</si>
  <si>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</si>
  <si>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</si>
  <si>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</si>
  <si>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</si>
  <si>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</si>
  <si>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Daniel</t>
  </si>
  <si>
    <t>Köhler</t>
  </si>
  <si>
    <t>König</t>
  </si>
  <si>
    <t>Bärbel</t>
  </si>
  <si>
    <t>Kramer</t>
  </si>
  <si>
    <t>Krost</t>
  </si>
  <si>
    <t>Lenz</t>
  </si>
  <si>
    <t>Ulrike</t>
  </si>
  <si>
    <t>Leppert</t>
  </si>
  <si>
    <t>Alf</t>
  </si>
  <si>
    <t>Lingenfelder</t>
  </si>
  <si>
    <t>Lisch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</si>
  <si>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</si>
  <si>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</si>
  <si>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</si>
  <si>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</si>
  <si>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</si>
  <si>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</si>
  <si>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</si>
  <si>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</si>
  <si>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AJ3</t>
  </si>
  <si>
    <t>Mühr</t>
  </si>
  <si>
    <t>Müller</t>
  </si>
  <si>
    <t>Naegle</t>
  </si>
  <si>
    <t>Ansgar</t>
  </si>
  <si>
    <t>Nagel</t>
  </si>
  <si>
    <t>Nanninga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</si>
  <si>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</si>
  <si>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</si>
  <si>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</si>
  <si>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</si>
  <si>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</si>
  <si>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</si>
  <si>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</si>
  <si>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</si>
  <si>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</si>
  <si>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</si>
  <si>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</si>
  <si>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</si>
  <si>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nd_24</t>
  </si>
  <si>
    <t>Permand</t>
  </si>
  <si>
    <t>Pfeifer</t>
  </si>
  <si>
    <t>AJ1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</si>
  <si>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</si>
  <si>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</si>
  <si>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</si>
  <si>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</si>
  <si>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</si>
  <si>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</si>
  <si>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</si>
  <si>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</si>
  <si>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</si>
  <si>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</si>
  <si>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</si>
  <si>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</si>
  <si>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</si>
  <si>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</si>
  <si>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Burkhard</t>
  </si>
  <si>
    <t>Regler</t>
  </si>
  <si>
    <t>Reiser</t>
  </si>
  <si>
    <t>Rhein</t>
  </si>
  <si>
    <t>Riebsamen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</si>
  <si>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</si>
  <si>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</si>
  <si>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</si>
  <si>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</si>
  <si>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</si>
  <si>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</si>
  <si>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</si>
  <si>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</si>
  <si>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</si>
  <si>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</si>
  <si>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</si>
  <si>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</si>
  <si>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</si>
  <si>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</si>
  <si>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</si>
  <si>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</si>
  <si>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</si>
  <si>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</si>
  <si>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</si>
  <si>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</si>
  <si>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</si>
  <si>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</si>
  <si>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</si>
  <si>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</si>
  <si>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</si>
  <si>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</si>
  <si>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</si>
  <si>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</si>
  <si>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</si>
  <si>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</si>
  <si>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</si>
  <si>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</si>
  <si>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</si>
  <si>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</si>
  <si>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</si>
  <si>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</si>
  <si>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</si>
  <si>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</si>
  <si>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</si>
  <si>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</si>
  <si>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</si>
  <si>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</si>
  <si>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</si>
  <si>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</si>
  <si>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</si>
  <si>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</si>
  <si>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</si>
  <si>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Ziesch</t>
  </si>
  <si>
    <t>Zilly</t>
  </si>
  <si>
    <t>Zimmermann</t>
  </si>
  <si>
    <t>Zöller</t>
  </si>
  <si>
    <t>Stichtag</t>
  </si>
  <si>
    <t>Stufung</t>
  </si>
  <si>
    <t>Ende</t>
  </si>
  <si>
    <t>Text</t>
  </si>
  <si>
    <t>Monate in Gruppe</t>
  </si>
  <si>
    <t>Max. Monate</t>
  </si>
  <si>
    <t>Liste</t>
  </si>
  <si>
    <t>Nächste Stufung</t>
  </si>
  <si>
    <t>Anzahl</t>
  </si>
  <si>
    <t>Gesamtanzahl</t>
  </si>
  <si>
    <t>201210 Anzahl</t>
  </si>
  <si>
    <t>201305 Anzahl</t>
  </si>
  <si>
    <t>201401 Anzahl</t>
  </si>
  <si>
    <t>201403 Anzahl</t>
  </si>
  <si>
    <t>201407 Anzahl</t>
  </si>
  <si>
    <t>201408 Anzahl</t>
  </si>
  <si>
    <t>201409 Anzahl</t>
  </si>
  <si>
    <t>201501 Anzahl</t>
  </si>
  <si>
    <t>201503 Anzahl</t>
  </si>
  <si>
    <t>201504 Anzahl</t>
  </si>
  <si>
    <t>201506 Anzahl</t>
  </si>
  <si>
    <t>201507 Anzahl</t>
  </si>
  <si>
    <t>201509 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</si>
</sst>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;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20">
    <xf numFmtId="0" fontId="0" fillId="0" borderId="0" xfId="0"/>
    <xf numFmtId="14" fontId="0" fillId="0" borderId="0" xfId="0" applyNumberFormat="1"/>
    <xf numFmtId="0" fontId="1" fillId="2" borderId="0" xfId="0" applyFont="1" applyFill="1"/>
    <xf numFmtId="0" fontId="2" fillId="0" borderId="0" xfId="0" applyFont="1" applyAlignment="1">
      <alignment horizontal="center" vertical="center"/>
    </xf>
    <xf numFmtId="164" fontId="2" fillId="3" borderId="0" xfId="0" applyNumberFormat="1" applyFont="1" applyFill="1" applyAlignment="1">
      <alignment horizontal="left" vertical="center" indent="1"/>
    </xf>
    <xf numFmtId="0" fontId="2" fillId="3" borderId="0" xfId="0" applyFont="1" applyFill="1" applyAlignment="1">
      <alignment horizontal="left" vertical="center" indent="1"/>
    </xf>
    <xf numFmtId="0" fontId="3" fillId="4" borderId="0" xfId="0" applyFont="1" applyFill="1" applyAlignment="1">
      <alignment horizontal="center" vertical="center" textRotation="90"/>
    </xf>
    <xf numFmtId="0" fontId="4" fillId="4" borderId="0" xfId="0" applyFont="1" applyFill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5" borderId="0" xfId="0" applyFont="1" applyFill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1" fillId="5" borderId="0" xfId="0" applyFont="1" applyFill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trlProps/ctrlProp1.xml><?xml version="1.0" encoding="utf-8"?>
<formControlPr xmlns="http://schemas.microsoft.com/office/spreadsheetml/2009/9/main" objectType="Spin" dx="16" fmlaLink="$D$1" max="12" min="1" page="10" val="12"/>
</file>

<file path=xl/ctrlProps/ctrlProp2.xml><?xml version="1.0" encoding="utf-8"?>
<formControlPr xmlns="http://schemas.microsoft.com/office/spreadsheetml/2009/9/main" objectType="Spin" dx="16" fmlaLink="$E$1" max="2099" min="2008" page="10" val="2012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533400</xdr:colOff>
          <xdr:row>0</xdr:row>
          <xdr:rowOff>0</xdr:rowOff>
        </xdr:from>
        <xdr:to>
          <xdr:col>4</xdr:col>
          <xdr:colOff>9525</xdr:colOff>
          <xdr:row>1</xdr:row>
          <xdr:rowOff>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561975</xdr:colOff>
          <xdr:row>0</xdr:row>
          <xdr:rowOff>9525</xdr:rowOff>
        </xdr:from>
        <xdr:to>
          <xdr:col>5</xdr:col>
          <xdr:colOff>19050</xdr:colOff>
          <xdr:row>1</xdr:row>
          <xdr:rowOff>9525</xdr:rowOff>
        </xdr:to>
        <xdr:sp macro="" textlink="">
          <xdr:nvSpPr>
            <xdr:cNvPr id="1026" name="Spinner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queryTables/queryTable1.xml><?xml version="1.0" encoding="utf-8"?>
<queryTable xmlns="http://schemas.openxmlformats.org/spreadsheetml/2006/main" name="Rohdaten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G16" sqref="G16"/>
    </sheetView>
  </sheetViews>
  <sheetFormatPr baseColWidth="10" defaultRowHeight="15" x14ac:dyDescent="0.25"/>
  <cols>
    <col min="1" max="1" width="6.5703125" customWidth="1"/>
    <col min="2" max="2" width="3.42578125" customWidth="1"/>
    <col min="3" max="3" width="6" customWidth="1"/>
    <col min="4" max="11" width="6.5703125" customWidth="1"/>
  </cols>
  <sheetData>
    <row r="1" spans="1:11" ht="29.25" customHeight="1" x14ac:dyDescent="0.25">
      <c r="D1" s="7" t="s">
        <v>317</v>
      </c>
      <c r="E1" s="7"/>
      <c r="F1" s="7"/>
      <c r="G1" s="7"/>
      <c r="H1" s="7"/>
      <c r="I1" s="7"/>
      <c r="J1" s="7"/>
      <c r="K1" s="7"/>
    </row>
    <row r="3" spans="1:11" x14ac:dyDescent="0.25">
      <c r="D3" s="9" t="s">
        <v>15</v>
      </c>
      <c r="E3" s="9" t="s">
        <v>65</v>
      </c>
      <c r="F3" s="9" t="s">
        <v>152</v>
      </c>
      <c r="G3" s="9" t="s">
        <v>150</v>
      </c>
      <c r="H3" s="9" t="s">
        <v>114</v>
      </c>
      <c r="I3" s="9" t="s">
        <v>242</v>
      </c>
      <c r="J3" s="9" t="s">
        <v>34</v>
      </c>
      <c r="K3" s="9" t="s">
        <v>80</v>
      </c>
    </row>
    <row r="4" spans="1:11" x14ac:dyDescent="0.25">
      <c r="A4" s="6" t="s">
        <v>6</v>
      </c>
      <c r="C4" s="10" t="s">
        <v>56</v>
      </c>
      <c r="D4" s="8" t="s">
        <v>15</v>
      </c>
      <c r="E4" s="8"/>
      <c r="F4" s="8"/>
      <c r="G4" s="8"/>
      <c r="H4" s="8"/>
      <c r="I4" s="8"/>
      <c r="J4" s="8"/>
      <c r="K4" s="8"/>
    </row>
    <row r="5" spans="1:11" x14ac:dyDescent="0.25">
      <c r="A5" s="6"/>
      <c r="C5" s="10" t="s">
        <v>93</v>
      </c>
      <c r="D5" s="8" t="s">
        <v>15</v>
      </c>
      <c r="E5" s="8"/>
      <c r="F5" s="8"/>
      <c r="G5" s="8"/>
      <c r="H5" s="8"/>
      <c r="I5" s="8"/>
      <c r="J5" s="8"/>
      <c r="K5" s="8"/>
    </row>
    <row r="6" spans="1:11" x14ac:dyDescent="0.25">
      <c r="A6" s="6"/>
      <c r="C6" s="10" t="s">
        <v>29</v>
      </c>
      <c r="D6" s="8" t="s">
        <v>15</v>
      </c>
      <c r="E6" s="8"/>
      <c r="F6" s="8"/>
      <c r="G6" s="8"/>
      <c r="H6" s="8"/>
      <c r="I6" s="8"/>
      <c r="J6" s="8"/>
      <c r="K6" s="8"/>
    </row>
    <row r="7" spans="1:11" x14ac:dyDescent="0.25">
      <c r="A7" s="6"/>
      <c r="C7" s="10" t="s">
        <v>83</v>
      </c>
      <c r="D7" s="8" t="s">
        <v>15</v>
      </c>
      <c r="E7" s="8"/>
      <c r="F7" s="8"/>
      <c r="G7" s="8"/>
      <c r="H7" s="8"/>
      <c r="I7" s="8"/>
      <c r="J7" s="8"/>
      <c r="K7" s="8"/>
    </row>
    <row r="8" spans="1:11" x14ac:dyDescent="0.25">
      <c r="A8" s="6"/>
      <c r="C8" s="10" t="s">
        <v>19</v>
      </c>
      <c r="D8" s="8" t="s">
        <v>15</v>
      </c>
      <c r="E8" s="8"/>
      <c r="F8" s="8"/>
      <c r="G8" s="8"/>
      <c r="H8" s="8"/>
      <c r="I8" s="8"/>
      <c r="J8" s="8"/>
      <c r="K8" s="8"/>
    </row>
    <row r="9" spans="1:11" x14ac:dyDescent="0.25">
      <c r="A9" s="6"/>
      <c r="C9" s="10" t="s">
        <v>59</v>
      </c>
      <c r="D9" s="8" t="s">
        <v>15</v>
      </c>
      <c r="E9" s="8"/>
      <c r="F9" s="8"/>
      <c r="G9" s="8"/>
      <c r="H9" s="8"/>
      <c r="I9" s="8"/>
      <c r="J9" s="8"/>
      <c r="K9" s="8"/>
    </row>
    <row r="10" spans="1:11" x14ac:dyDescent="0.25">
      <c r="A10" s="6"/>
      <c r="C10" s="10" t="s">
        <v>106</v>
      </c>
      <c r="D10" s="8" t="s">
        <v>15</v>
      </c>
      <c r="E10" s="8"/>
      <c r="F10" s="8"/>
      <c r="G10" s="8"/>
      <c r="H10" s="8"/>
      <c r="I10" s="8"/>
      <c r="J10" s="8"/>
      <c r="K10" s="8"/>
    </row>
    <row r="11" spans="1:11" x14ac:dyDescent="0.25">
      <c r="A11" s="6"/>
      <c r="C11" s="10" t="s">
        <v>42</v>
      </c>
      <c r="D11" s="8" t="s">
        <v>15</v>
      </c>
      <c r="E11" s="8"/>
      <c r="F11" s="8"/>
      <c r="G11" s="8"/>
      <c r="H11" s="8"/>
      <c r="I11" s="8"/>
      <c r="J11" s="8"/>
      <c r="K11" s="8"/>
    </row>
    <row r="12" spans="1:11" x14ac:dyDescent="0.25">
      <c r="A12" s="6"/>
      <c r="C12" s="10" t="s">
        <v>14</v>
      </c>
      <c r="D12" s="8" t="s">
        <v>15</v>
      </c>
      <c r="E12" s="8"/>
      <c r="F12" s="8"/>
      <c r="G12" s="8"/>
      <c r="H12" s="8"/>
      <c r="I12" s="8"/>
      <c r="J12" s="8"/>
      <c r="K12" s="8"/>
    </row>
    <row r="13" spans="1:11" x14ac:dyDescent="0.25">
      <c r="A13" s="6"/>
      <c r="C13" s="10" t="s">
        <v>98</v>
      </c>
      <c r="D13" s="8" t="s">
        <v>15</v>
      </c>
      <c r="E13" s="8"/>
      <c r="F13" s="8"/>
      <c r="G13" s="8"/>
      <c r="H13" s="8"/>
      <c r="I13" s="8"/>
      <c r="J13" s="8"/>
      <c r="K13" s="8"/>
    </row>
    <row r="14" spans="1:11" x14ac:dyDescent="0.25">
      <c r="A14" s="6"/>
      <c r="C14" s="10" t="s">
        <v>53</v>
      </c>
      <c r="D14" s="8" t="s">
        <v>15</v>
      </c>
      <c r="E14" s="8"/>
      <c r="F14" s="8"/>
      <c r="G14" s="8"/>
      <c r="H14" s="8"/>
      <c r="I14" s="8"/>
      <c r="J14" s="8"/>
      <c r="K14" s="8"/>
    </row>
    <row r="15" spans="1:11" x14ac:dyDescent="0.25">
      <c r="A15" s="6"/>
      <c r="C15" s="10" t="s">
        <v>33</v>
      </c>
      <c r="D15" s="8"/>
      <c r="E15" s="8"/>
      <c r="F15" s="8"/>
      <c r="G15" s="8"/>
      <c r="H15" s="8"/>
      <c r="I15" s="8"/>
      <c r="J15" s="8">
        <v>36</v>
      </c>
      <c r="K15" s="8" t="s">
        <v>318</v>
      </c>
    </row>
    <row r="16" spans="1:11" x14ac:dyDescent="0.25">
      <c r="A16" s="6"/>
      <c r="C16" s="10" t="s">
        <v>79</v>
      </c>
      <c r="D16" s="8"/>
      <c r="E16" s="8"/>
      <c r="F16" s="8"/>
      <c r="G16" s="8">
        <v>18</v>
      </c>
      <c r="H16" s="8">
        <v>36</v>
      </c>
      <c r="I16" s="8"/>
      <c r="J16" s="8"/>
      <c r="K16" s="8" t="s">
        <v>318</v>
      </c>
    </row>
    <row r="17" spans="1:11" x14ac:dyDescent="0.25">
      <c r="A17" s="6"/>
      <c r="C17" s="10" t="s">
        <v>64</v>
      </c>
      <c r="D17" s="8"/>
      <c r="E17" s="8">
        <v>12</v>
      </c>
      <c r="F17" s="8">
        <v>24</v>
      </c>
      <c r="G17" s="8"/>
      <c r="H17" s="8"/>
      <c r="I17" s="8">
        <v>36</v>
      </c>
      <c r="J17" s="8"/>
      <c r="K17" s="8" t="s">
        <v>318</v>
      </c>
    </row>
  </sheetData>
  <mergeCells count="2">
    <mergeCell ref="A4:A17"/>
    <mergeCell ref="D1:K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12"/>
  <sheetViews>
    <sheetView tabSelected="1" workbookViewId="0">
      <pane ySplit="3" topLeftCell="A4" activePane="bottomLeft" state="frozen"/>
      <selection pane="bottomLeft" activeCell="O4" sqref="O4"/>
    </sheetView>
  </sheetViews>
  <sheetFormatPr baseColWidth="10" defaultRowHeight="15" outlineLevelRow="2" x14ac:dyDescent="0.25"/>
  <cols>
    <col min="1" max="1" width="5.85546875" bestFit="1" customWidth="1"/>
    <col min="2" max="2" width="10.85546875" bestFit="1" customWidth="1"/>
    <col min="3" max="3" width="11.5703125" customWidth="1"/>
    <col min="4" max="4" width="11.42578125" customWidth="1"/>
    <col min="5" max="5" width="11" customWidth="1"/>
    <col min="6" max="7" width="6.140625" customWidth="1"/>
    <col min="8" max="8" width="6.7109375" customWidth="1"/>
    <col min="9" max="9" width="10.42578125" customWidth="1"/>
    <col min="10" max="10" width="5.28515625" customWidth="1"/>
    <col min="11" max="11" width="7" customWidth="1"/>
    <col min="12" max="12" width="34.42578125" customWidth="1"/>
    <col min="13" max="13" width="9.42578125" customWidth="1"/>
    <col min="14" max="14" width="10.85546875" customWidth="1"/>
    <col min="15" max="15" width="15.140625" bestFit="1" customWidth="1"/>
  </cols>
  <sheetData>
    <row r="1" spans="1:16" ht="19.5" customHeight="1" x14ac:dyDescent="0.25">
      <c r="C1" s="3" t="s">
        <v>316</v>
      </c>
      <c r="D1" s="4">
        <v>12</v>
      </c>
      <c r="E1" s="5">
        <v>2012</v>
      </c>
      <c r="K1" s="12" t="s">
        <v>324</v>
      </c>
      <c r="L1" s="13">
        <f>SUBTOTAL(3,L4:L211)</f>
        <v>195</v>
      </c>
    </row>
    <row r="3" spans="1:16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11" t="s">
        <v>319</v>
      </c>
      <c r="M3" s="11" t="s">
        <v>320</v>
      </c>
      <c r="N3" s="11" t="s">
        <v>321</v>
      </c>
      <c r="O3" s="11" t="s">
        <v>323</v>
      </c>
      <c r="P3" s="17" t="s">
        <v>322</v>
      </c>
    </row>
    <row r="4" spans="1:16" outlineLevel="2" x14ac:dyDescent="0.25">
      <c r="A4">
        <v>1204</v>
      </c>
      <c r="B4" t="s">
        <v>51</v>
      </c>
      <c r="C4" t="s">
        <v>115</v>
      </c>
      <c r="D4" s="1">
        <v>34053</v>
      </c>
      <c r="E4" s="1">
        <v>40258</v>
      </c>
      <c r="F4" t="s">
        <v>13</v>
      </c>
      <c r="G4" t="s">
        <v>64</v>
      </c>
      <c r="H4" t="s">
        <v>65</v>
      </c>
      <c r="I4" s="1">
        <v>40817</v>
      </c>
      <c r="J4" t="s">
        <v>16</v>
      </c>
      <c r="K4">
        <v>64000</v>
      </c>
      <c r="L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Mitarbeiter auf Stufung prüfen!</v>
      </c>
      <c r="M4" s="15">
        <f>IF(AND(EDatum&gt;0,EDatum&lt;DATE(Stichjahr,Stichmonat,1),Stufe&lt;&gt;"nd_36"),DATEDIF(EDatum,DATE(Stichjahr,Stichmonat,1),"M"),0)</f>
        <v>14</v>
      </c>
      <c r="N4" s="15">
        <f>IF(OR(Typ="AT",Typ="Azubi"),0,IF(OR(VLOOKUP(Gruppe,Stufungsmatrix,MATCH(Stufe,Stufung,0)+1,FALSE)="fix",VLOOKUP(Gruppe,Stufungsmatrix,MATCH(Stufe,Stufung,0)+1,FALSE)="Ende"),0,VLOOKUP(Gruppe,Stufungsmatrix,MATCH(Stufe,Stufung,0)+1,FALSE)))</f>
        <v>12</v>
      </c>
      <c r="O4" s="16">
        <f>IF(MaxMonate=0,"",DATE(YEAR(EDatum),MONTH(EDatum)+MaxMonate,DAY(EDatum)))</f>
        <v>41183</v>
      </c>
      <c r="P4" s="14">
        <f>IF(O4="","",YEAR(O4)*100+MONTH(O4))</f>
        <v>201210</v>
      </c>
    </row>
    <row r="5" spans="1:16" outlineLevel="1" x14ac:dyDescent="0.25">
      <c r="A5">
        <f>SUBTOTAL(3,A4:A4)</f>
        <v>1</v>
      </c>
      <c r="D5" s="1"/>
      <c r="E5" s="1"/>
      <c r="I5" s="1"/>
      <c r="M5" s="15"/>
      <c r="N5" s="15"/>
      <c r="O5" s="16"/>
      <c r="P5" s="18" t="s">
        <v>326</v>
      </c>
    </row>
    <row r="6" spans="1:16" outlineLevel="2" x14ac:dyDescent="0.25">
      <c r="A6">
        <v>1121</v>
      </c>
      <c r="B6" t="s">
        <v>62</v>
      </c>
      <c r="C6" t="s">
        <v>63</v>
      </c>
      <c r="D6" s="1">
        <v>29753</v>
      </c>
      <c r="E6" s="1">
        <v>40338</v>
      </c>
      <c r="F6" t="s">
        <v>13</v>
      </c>
      <c r="G6" t="s">
        <v>64</v>
      </c>
      <c r="H6" t="s">
        <v>65</v>
      </c>
      <c r="I6" s="1">
        <v>41030</v>
      </c>
      <c r="J6" t="s">
        <v>66</v>
      </c>
      <c r="K6">
        <v>31000</v>
      </c>
      <c r="L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6" s="15">
        <f>IF(AND(EDatum&gt;0,EDatum&lt;DATE(Stichjahr,Stichmonat,1),Stufe&lt;&gt;"nd_36"),DATEDIF(EDatum,DATE(Stichjahr,Stichmonat,1),"M"),0)</f>
        <v>7</v>
      </c>
      <c r="N6" s="15">
        <f>IF(OR(Typ="AT",Typ="Azubi"),0,IF(OR(VLOOKUP(Gruppe,Stufungsmatrix,MATCH(Stufe,Stufung,0)+1,FALSE)="fix",VLOOKUP(Gruppe,Stufungsmatrix,MATCH(Stufe,Stufung,0)+1,FALSE)="Ende"),0,VLOOKUP(Gruppe,Stufungsmatrix,MATCH(Stufe,Stufung,0)+1,FALSE)))</f>
        <v>12</v>
      </c>
      <c r="O6" s="16">
        <f>IF(MaxMonate=0,"",DATE(YEAR(EDatum),MONTH(EDatum)+MaxMonate,DAY(EDatum)))</f>
        <v>41395</v>
      </c>
      <c r="P6" s="14">
        <f>IF(O6="","",YEAR(O6)*100+MONTH(O6))</f>
        <v>201305</v>
      </c>
    </row>
    <row r="7" spans="1:16" outlineLevel="1" x14ac:dyDescent="0.25">
      <c r="A7">
        <f>SUBTOTAL(3,A6:A6)</f>
        <v>1</v>
      </c>
      <c r="D7" s="1"/>
      <c r="E7" s="1"/>
      <c r="I7" s="1"/>
      <c r="M7" s="15"/>
      <c r="N7" s="15"/>
      <c r="O7" s="16"/>
      <c r="P7" s="19" t="s">
        <v>327</v>
      </c>
    </row>
    <row r="8" spans="1:16" outlineLevel="2" x14ac:dyDescent="0.25">
      <c r="A8">
        <v>2024</v>
      </c>
      <c r="B8" t="s">
        <v>148</v>
      </c>
      <c r="C8" t="s">
        <v>149</v>
      </c>
      <c r="D8" s="1">
        <v>22539</v>
      </c>
      <c r="E8" s="1">
        <v>33127</v>
      </c>
      <c r="F8" t="s">
        <v>13</v>
      </c>
      <c r="G8" t="s">
        <v>79</v>
      </c>
      <c r="H8" t="s">
        <v>150</v>
      </c>
      <c r="I8" s="1">
        <v>41091</v>
      </c>
      <c r="J8" t="s">
        <v>43</v>
      </c>
      <c r="K8">
        <v>41000</v>
      </c>
      <c r="L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8" s="15">
        <f>IF(AND(EDatum&gt;0,EDatum&lt;DATE(Stichjahr,Stichmonat,1),Stufe&lt;&gt;"nd_36"),DATEDIF(EDatum,DATE(Stichjahr,Stichmonat,1),"M"),0)</f>
        <v>5</v>
      </c>
      <c r="N8" s="15">
        <f>IF(OR(Typ="AT",Typ="Azubi"),0,IF(OR(VLOOKUP(Gruppe,Stufungsmatrix,MATCH(Stufe,Stufung,0)+1,FALSE)="fix",VLOOKUP(Gruppe,Stufungsmatrix,MATCH(Stufe,Stufung,0)+1,FALSE)="Ende"),0,VLOOKUP(Gruppe,Stufungsmatrix,MATCH(Stufe,Stufung,0)+1,FALSE)))</f>
        <v>18</v>
      </c>
      <c r="O8" s="16">
        <f>IF(MaxMonate=0,"",DATE(YEAR(EDatum),MONTH(EDatum)+MaxMonate,DAY(EDatum)))</f>
        <v>41640</v>
      </c>
      <c r="P8" s="14">
        <f>IF(O8="","",YEAR(O8)*100+MONTH(O8))</f>
        <v>201401</v>
      </c>
    </row>
    <row r="9" spans="1:16" outlineLevel="1" x14ac:dyDescent="0.25">
      <c r="A9">
        <f>SUBTOTAL(3,A8:A8)</f>
        <v>1</v>
      </c>
      <c r="D9" s="1"/>
      <c r="E9" s="1"/>
      <c r="I9" s="1"/>
      <c r="M9" s="15"/>
      <c r="N9" s="15"/>
      <c r="O9" s="16"/>
      <c r="P9" s="19" t="s">
        <v>328</v>
      </c>
    </row>
    <row r="10" spans="1:16" outlineLevel="2" x14ac:dyDescent="0.25">
      <c r="A10">
        <v>1200</v>
      </c>
      <c r="B10" t="s">
        <v>108</v>
      </c>
      <c r="C10" t="s">
        <v>109</v>
      </c>
      <c r="D10" s="1">
        <v>29124</v>
      </c>
      <c r="E10" s="1">
        <v>38979</v>
      </c>
      <c r="F10" t="s">
        <v>13</v>
      </c>
      <c r="G10" t="s">
        <v>33</v>
      </c>
      <c r="H10" t="s">
        <v>34</v>
      </c>
      <c r="I10" s="1">
        <v>40603</v>
      </c>
      <c r="J10" t="s">
        <v>20</v>
      </c>
      <c r="K10">
        <v>25000</v>
      </c>
      <c r="L1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10" s="15">
        <f>IF(AND(EDatum&gt;0,EDatum&lt;DATE(Stichjahr,Stichmonat,1),Stufe&lt;&gt;"nd_36"),DATEDIF(EDatum,DATE(Stichjahr,Stichmonat,1),"M"),0)</f>
        <v>21</v>
      </c>
      <c r="N10" s="15">
        <f>IF(OR(Typ="AT",Typ="Azubi"),0,IF(OR(VLOOKUP(Gruppe,Stufungsmatrix,MATCH(Stufe,Stufung,0)+1,FALSE)="fix",VLOOKUP(Gruppe,Stufungsmatrix,MATCH(Stufe,Stufung,0)+1,FALSE)="Ende"),0,VLOOKUP(Gruppe,Stufungsmatrix,MATCH(Stufe,Stufung,0)+1,FALSE)))</f>
        <v>36</v>
      </c>
      <c r="O10" s="16">
        <f>IF(MaxMonate=0,"",DATE(YEAR(EDatum),MONTH(EDatum)+MaxMonate,DAY(EDatum)))</f>
        <v>41699</v>
      </c>
      <c r="P10" s="14">
        <f>IF(O10="","",YEAR(O10)*100+MONTH(O10))</f>
        <v>201403</v>
      </c>
    </row>
    <row r="11" spans="1:16" outlineLevel="1" x14ac:dyDescent="0.25">
      <c r="A11">
        <f>SUBTOTAL(3,A10:A10)</f>
        <v>1</v>
      </c>
      <c r="D11" s="1"/>
      <c r="E11" s="1"/>
      <c r="I11" s="1"/>
      <c r="M11" s="15"/>
      <c r="N11" s="15"/>
      <c r="O11" s="16"/>
      <c r="P11" s="19" t="s">
        <v>329</v>
      </c>
    </row>
    <row r="12" spans="1:16" outlineLevel="2" x14ac:dyDescent="0.25">
      <c r="A12">
        <v>3120</v>
      </c>
      <c r="B12" t="s">
        <v>163</v>
      </c>
      <c r="C12" t="s">
        <v>303</v>
      </c>
      <c r="D12" s="1">
        <v>33832</v>
      </c>
      <c r="E12" s="1">
        <v>40767</v>
      </c>
      <c r="F12" t="s">
        <v>13</v>
      </c>
      <c r="G12" t="s">
        <v>79</v>
      </c>
      <c r="H12" t="s">
        <v>150</v>
      </c>
      <c r="I12" s="1">
        <v>41275</v>
      </c>
      <c r="J12" t="s">
        <v>139</v>
      </c>
      <c r="K12">
        <v>26000</v>
      </c>
      <c r="L1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12" s="15">
        <f>IF(AND(EDatum&gt;0,EDatum&lt;DATE(Stichjahr,Stichmonat,1),Stufe&lt;&gt;"nd_36"),DATEDIF(EDatum,DATE(Stichjahr,Stichmonat,1),"M"),0)</f>
        <v>0</v>
      </c>
      <c r="N12" s="15">
        <f>IF(OR(Typ="AT",Typ="Azubi"),0,IF(OR(VLOOKUP(Gruppe,Stufungsmatrix,MATCH(Stufe,Stufung,0)+1,FALSE)="fix",VLOOKUP(Gruppe,Stufungsmatrix,MATCH(Stufe,Stufung,0)+1,FALSE)="Ende"),0,VLOOKUP(Gruppe,Stufungsmatrix,MATCH(Stufe,Stufung,0)+1,FALSE)))</f>
        <v>18</v>
      </c>
      <c r="O12" s="16">
        <f>IF(MaxMonate=0,"",DATE(YEAR(EDatum),MONTH(EDatum)+MaxMonate,DAY(EDatum)))</f>
        <v>41821</v>
      </c>
      <c r="P12" s="14">
        <f>IF(O12="","",YEAR(O12)*100+MONTH(O12))</f>
        <v>201407</v>
      </c>
    </row>
    <row r="13" spans="1:16" outlineLevel="1" x14ac:dyDescent="0.25">
      <c r="A13">
        <f>SUBTOTAL(3,A12:A12)</f>
        <v>1</v>
      </c>
      <c r="D13" s="1"/>
      <c r="E13" s="1"/>
      <c r="I13" s="1"/>
      <c r="M13" s="15"/>
      <c r="N13" s="15"/>
      <c r="O13" s="16"/>
      <c r="P13" s="19" t="s">
        <v>330</v>
      </c>
    </row>
    <row r="14" spans="1:16" outlineLevel="2" x14ac:dyDescent="0.25">
      <c r="A14">
        <v>2055</v>
      </c>
      <c r="B14" t="s">
        <v>17</v>
      </c>
      <c r="C14" t="s">
        <v>151</v>
      </c>
      <c r="D14" s="1">
        <v>19226</v>
      </c>
      <c r="E14" s="1">
        <v>34191</v>
      </c>
      <c r="F14" t="s">
        <v>13</v>
      </c>
      <c r="G14" t="s">
        <v>64</v>
      </c>
      <c r="H14" t="s">
        <v>152</v>
      </c>
      <c r="I14" s="1">
        <v>41122</v>
      </c>
      <c r="J14" t="s">
        <v>153</v>
      </c>
      <c r="K14">
        <v>46000</v>
      </c>
      <c r="L1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14" s="15">
        <f>IF(AND(EDatum&gt;0,EDatum&lt;DATE(Stichjahr,Stichmonat,1),Stufe&lt;&gt;"nd_36"),DATEDIF(EDatum,DATE(Stichjahr,Stichmonat,1),"M"),0)</f>
        <v>4</v>
      </c>
      <c r="N14" s="15">
        <f>IF(OR(Typ="AT",Typ="Azubi"),0,IF(OR(VLOOKUP(Gruppe,Stufungsmatrix,MATCH(Stufe,Stufung,0)+1,FALSE)="fix",VLOOKUP(Gruppe,Stufungsmatrix,MATCH(Stufe,Stufung,0)+1,FALSE)="Ende"),0,VLOOKUP(Gruppe,Stufungsmatrix,MATCH(Stufe,Stufung,0)+1,FALSE)))</f>
        <v>24</v>
      </c>
      <c r="O14" s="16">
        <f>IF(MaxMonate=0,"",DATE(YEAR(EDatum),MONTH(EDatum)+MaxMonate,DAY(EDatum)))</f>
        <v>41852</v>
      </c>
      <c r="P14" s="14">
        <f>IF(O14="","",YEAR(O14)*100+MONTH(O14))</f>
        <v>201408</v>
      </c>
    </row>
    <row r="15" spans="1:16" outlineLevel="2" x14ac:dyDescent="0.25">
      <c r="A15">
        <v>3075</v>
      </c>
      <c r="B15" t="s">
        <v>158</v>
      </c>
      <c r="C15" t="s">
        <v>277</v>
      </c>
      <c r="D15" s="1">
        <v>29097</v>
      </c>
      <c r="E15" s="1">
        <v>36762</v>
      </c>
      <c r="F15" t="s">
        <v>13</v>
      </c>
      <c r="G15" t="s">
        <v>64</v>
      </c>
      <c r="H15" t="s">
        <v>152</v>
      </c>
      <c r="I15" s="1">
        <v>41122</v>
      </c>
      <c r="J15" t="s">
        <v>139</v>
      </c>
      <c r="K15">
        <v>26000</v>
      </c>
      <c r="L1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15" s="15">
        <f>IF(AND(EDatum&gt;0,EDatum&lt;DATE(Stichjahr,Stichmonat,1),Stufe&lt;&gt;"nd_36"),DATEDIF(EDatum,DATE(Stichjahr,Stichmonat,1),"M"),0)</f>
        <v>4</v>
      </c>
      <c r="N15" s="15">
        <f>IF(OR(Typ="AT",Typ="Azubi"),0,IF(OR(VLOOKUP(Gruppe,Stufungsmatrix,MATCH(Stufe,Stufung,0)+1,FALSE)="fix",VLOOKUP(Gruppe,Stufungsmatrix,MATCH(Stufe,Stufung,0)+1,FALSE)="Ende"),0,VLOOKUP(Gruppe,Stufungsmatrix,MATCH(Stufe,Stufung,0)+1,FALSE)))</f>
        <v>24</v>
      </c>
      <c r="O15" s="16">
        <f>IF(MaxMonate=0,"",DATE(YEAR(EDatum),MONTH(EDatum)+MaxMonate,DAY(EDatum)))</f>
        <v>41852</v>
      </c>
      <c r="P15" s="14">
        <f>IF(O15="","",YEAR(O15)*100+MONTH(O15))</f>
        <v>201408</v>
      </c>
    </row>
    <row r="16" spans="1:16" outlineLevel="2" x14ac:dyDescent="0.25">
      <c r="A16">
        <v>3092</v>
      </c>
      <c r="B16" t="s">
        <v>284</v>
      </c>
      <c r="C16" t="s">
        <v>285</v>
      </c>
      <c r="D16" s="1">
        <v>32453</v>
      </c>
      <c r="E16" s="1">
        <v>40115</v>
      </c>
      <c r="F16" t="s">
        <v>13</v>
      </c>
      <c r="G16" t="s">
        <v>79</v>
      </c>
      <c r="H16" t="s">
        <v>150</v>
      </c>
      <c r="I16" s="1">
        <v>41306</v>
      </c>
      <c r="J16" t="s">
        <v>139</v>
      </c>
      <c r="K16">
        <v>26000</v>
      </c>
      <c r="L1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16" s="15">
        <f>IF(AND(EDatum&gt;0,EDatum&lt;DATE(Stichjahr,Stichmonat,1),Stufe&lt;&gt;"nd_36"),DATEDIF(EDatum,DATE(Stichjahr,Stichmonat,1),"M"),0)</f>
        <v>0</v>
      </c>
      <c r="N16" s="15">
        <f>IF(OR(Typ="AT",Typ="Azubi"),0,IF(OR(VLOOKUP(Gruppe,Stufungsmatrix,MATCH(Stufe,Stufung,0)+1,FALSE)="fix",VLOOKUP(Gruppe,Stufungsmatrix,MATCH(Stufe,Stufung,0)+1,FALSE)="Ende"),0,VLOOKUP(Gruppe,Stufungsmatrix,MATCH(Stufe,Stufung,0)+1,FALSE)))</f>
        <v>18</v>
      </c>
      <c r="O16" s="16">
        <f>IF(MaxMonate=0,"",DATE(YEAR(EDatum),MONTH(EDatum)+MaxMonate,DAY(EDatum)))</f>
        <v>41852</v>
      </c>
      <c r="P16" s="14">
        <f>IF(O16="","",YEAR(O16)*100+MONTH(O16))</f>
        <v>201408</v>
      </c>
    </row>
    <row r="17" spans="1:16" outlineLevel="2" x14ac:dyDescent="0.25">
      <c r="A17">
        <v>3102</v>
      </c>
      <c r="B17" t="s">
        <v>116</v>
      </c>
      <c r="C17" t="s">
        <v>290</v>
      </c>
      <c r="D17" s="1">
        <v>30310</v>
      </c>
      <c r="E17" s="1">
        <v>37245</v>
      </c>
      <c r="F17" t="s">
        <v>13</v>
      </c>
      <c r="G17" t="s">
        <v>64</v>
      </c>
      <c r="H17" t="s">
        <v>242</v>
      </c>
      <c r="I17" s="1">
        <v>40756</v>
      </c>
      <c r="J17" t="s">
        <v>153</v>
      </c>
      <c r="K17">
        <v>46000</v>
      </c>
      <c r="L1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17" s="15">
        <f>IF(AND(EDatum&gt;0,EDatum&lt;DATE(Stichjahr,Stichmonat,1),Stufe&lt;&gt;"nd_36"),DATEDIF(EDatum,DATE(Stichjahr,Stichmonat,1),"M"),0)</f>
        <v>16</v>
      </c>
      <c r="N17" s="15">
        <f>IF(OR(Typ="AT",Typ="Azubi"),0,IF(OR(VLOOKUP(Gruppe,Stufungsmatrix,MATCH(Stufe,Stufung,0)+1,FALSE)="fix",VLOOKUP(Gruppe,Stufungsmatrix,MATCH(Stufe,Stufung,0)+1,FALSE)="Ende"),0,VLOOKUP(Gruppe,Stufungsmatrix,MATCH(Stufe,Stufung,0)+1,FALSE)))</f>
        <v>36</v>
      </c>
      <c r="O17" s="16">
        <f>IF(MaxMonate=0,"",DATE(YEAR(EDatum),MONTH(EDatum)+MaxMonate,DAY(EDatum)))</f>
        <v>41852</v>
      </c>
      <c r="P17" s="14">
        <f>IF(O17="","",YEAR(O17)*100+MONTH(O17))</f>
        <v>201408</v>
      </c>
    </row>
    <row r="18" spans="1:16" outlineLevel="1" x14ac:dyDescent="0.25">
      <c r="A18">
        <f>SUBTOTAL(3,A14:A17)</f>
        <v>4</v>
      </c>
      <c r="D18" s="1"/>
      <c r="E18" s="1"/>
      <c r="I18" s="1"/>
      <c r="M18" s="15"/>
      <c r="N18" s="15"/>
      <c r="O18" s="16"/>
      <c r="P18" s="19" t="s">
        <v>331</v>
      </c>
    </row>
    <row r="19" spans="1:16" outlineLevel="2" x14ac:dyDescent="0.25">
      <c r="A19">
        <v>2115</v>
      </c>
      <c r="B19" t="s">
        <v>116</v>
      </c>
      <c r="C19" t="s">
        <v>157</v>
      </c>
      <c r="D19" s="1">
        <v>25640</v>
      </c>
      <c r="E19" s="1">
        <v>40611</v>
      </c>
      <c r="F19" t="s">
        <v>13</v>
      </c>
      <c r="G19" t="s">
        <v>79</v>
      </c>
      <c r="H19" t="s">
        <v>114</v>
      </c>
      <c r="I19" s="1">
        <v>40802</v>
      </c>
      <c r="J19" t="s">
        <v>43</v>
      </c>
      <c r="K19">
        <v>41000</v>
      </c>
      <c r="L1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19" s="15">
        <f>IF(AND(EDatum&gt;0,EDatum&lt;DATE(Stichjahr,Stichmonat,1),Stufe&lt;&gt;"nd_36"),DATEDIF(EDatum,DATE(Stichjahr,Stichmonat,1),"M"),0)</f>
        <v>14</v>
      </c>
      <c r="N19" s="15">
        <f>IF(OR(Typ="AT",Typ="Azubi"),0,IF(OR(VLOOKUP(Gruppe,Stufungsmatrix,MATCH(Stufe,Stufung,0)+1,FALSE)="fix",VLOOKUP(Gruppe,Stufungsmatrix,MATCH(Stufe,Stufung,0)+1,FALSE)="Ende"),0,VLOOKUP(Gruppe,Stufungsmatrix,MATCH(Stufe,Stufung,0)+1,FALSE)))</f>
        <v>36</v>
      </c>
      <c r="O19" s="16">
        <f>IF(MaxMonate=0,"",DATE(YEAR(EDatum),MONTH(EDatum)+MaxMonate,DAY(EDatum)))</f>
        <v>41898</v>
      </c>
      <c r="P19" s="14">
        <f>IF(O19="","",YEAR(O19)*100+MONTH(O19))</f>
        <v>201409</v>
      </c>
    </row>
    <row r="20" spans="1:16" outlineLevel="1" x14ac:dyDescent="0.25">
      <c r="A20">
        <f>SUBTOTAL(3,A19:A19)</f>
        <v>1</v>
      </c>
      <c r="D20" s="1"/>
      <c r="E20" s="1"/>
      <c r="I20" s="1"/>
      <c r="M20" s="15"/>
      <c r="N20" s="15"/>
      <c r="O20" s="16"/>
      <c r="P20" s="19" t="s">
        <v>332</v>
      </c>
    </row>
    <row r="21" spans="1:16" outlineLevel="2" x14ac:dyDescent="0.25">
      <c r="A21">
        <v>1199</v>
      </c>
      <c r="B21" t="s">
        <v>36</v>
      </c>
      <c r="C21" t="s">
        <v>107</v>
      </c>
      <c r="D21" s="1">
        <v>31514</v>
      </c>
      <c r="E21" s="1">
        <v>38814</v>
      </c>
      <c r="F21" t="s">
        <v>13</v>
      </c>
      <c r="G21" t="s">
        <v>33</v>
      </c>
      <c r="H21" t="s">
        <v>34</v>
      </c>
      <c r="I21" s="1">
        <v>40909</v>
      </c>
      <c r="J21" t="s">
        <v>30</v>
      </c>
      <c r="K21">
        <v>21000</v>
      </c>
      <c r="L2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21" s="15">
        <f>IF(AND(EDatum&gt;0,EDatum&lt;DATE(Stichjahr,Stichmonat,1),Stufe&lt;&gt;"nd_36"),DATEDIF(EDatum,DATE(Stichjahr,Stichmonat,1),"M"),0)</f>
        <v>11</v>
      </c>
      <c r="N21" s="15">
        <f>IF(OR(Typ="AT",Typ="Azubi"),0,IF(OR(VLOOKUP(Gruppe,Stufungsmatrix,MATCH(Stufe,Stufung,0)+1,FALSE)="fix",VLOOKUP(Gruppe,Stufungsmatrix,MATCH(Stufe,Stufung,0)+1,FALSE)="Ende"),0,VLOOKUP(Gruppe,Stufungsmatrix,MATCH(Stufe,Stufung,0)+1,FALSE)))</f>
        <v>36</v>
      </c>
      <c r="O21" s="16">
        <f>IF(MaxMonate=0,"",DATE(YEAR(EDatum),MONTH(EDatum)+MaxMonate,DAY(EDatum)))</f>
        <v>42005</v>
      </c>
      <c r="P21" s="14">
        <f>IF(O21="","",YEAR(O21)*100+MONTH(O21))</f>
        <v>201501</v>
      </c>
    </row>
    <row r="22" spans="1:16" outlineLevel="1" x14ac:dyDescent="0.25">
      <c r="A22">
        <f>SUBTOTAL(3,A21:A21)</f>
        <v>1</v>
      </c>
      <c r="D22" s="1"/>
      <c r="E22" s="1"/>
      <c r="I22" s="1"/>
      <c r="M22" s="15"/>
      <c r="N22" s="15"/>
      <c r="O22" s="16"/>
      <c r="P22" s="19" t="s">
        <v>333</v>
      </c>
    </row>
    <row r="23" spans="1:16" outlineLevel="2" x14ac:dyDescent="0.25">
      <c r="A23">
        <v>2689</v>
      </c>
      <c r="B23" t="s">
        <v>27</v>
      </c>
      <c r="C23" t="s">
        <v>241</v>
      </c>
      <c r="D23" s="1">
        <v>25455</v>
      </c>
      <c r="E23" s="1">
        <v>40420</v>
      </c>
      <c r="F23" t="s">
        <v>13</v>
      </c>
      <c r="G23" t="s">
        <v>64</v>
      </c>
      <c r="H23" t="s">
        <v>242</v>
      </c>
      <c r="I23" s="1">
        <v>40969</v>
      </c>
      <c r="J23" t="s">
        <v>153</v>
      </c>
      <c r="K23">
        <v>46000</v>
      </c>
      <c r="L2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23" s="15">
        <f>IF(AND(EDatum&gt;0,EDatum&lt;DATE(Stichjahr,Stichmonat,1),Stufe&lt;&gt;"nd_36"),DATEDIF(EDatum,DATE(Stichjahr,Stichmonat,1),"M"),0)</f>
        <v>9</v>
      </c>
      <c r="N23" s="15">
        <f>IF(OR(Typ="AT",Typ="Azubi"),0,IF(OR(VLOOKUP(Gruppe,Stufungsmatrix,MATCH(Stufe,Stufung,0)+1,FALSE)="fix",VLOOKUP(Gruppe,Stufungsmatrix,MATCH(Stufe,Stufung,0)+1,FALSE)="Ende"),0,VLOOKUP(Gruppe,Stufungsmatrix,MATCH(Stufe,Stufung,0)+1,FALSE)))</f>
        <v>36</v>
      </c>
      <c r="O23" s="16">
        <f>IF(MaxMonate=0,"",DATE(YEAR(EDatum),MONTH(EDatum)+MaxMonate,DAY(EDatum)))</f>
        <v>42064</v>
      </c>
      <c r="P23" s="14">
        <f>IF(O23="","",YEAR(O23)*100+MONTH(O23))</f>
        <v>201503</v>
      </c>
    </row>
    <row r="24" spans="1:16" outlineLevel="2" x14ac:dyDescent="0.25">
      <c r="A24">
        <v>1048</v>
      </c>
      <c r="B24" t="s">
        <v>31</v>
      </c>
      <c r="C24" t="s">
        <v>32</v>
      </c>
      <c r="D24" s="1">
        <v>23071</v>
      </c>
      <c r="E24" s="1">
        <v>34753</v>
      </c>
      <c r="F24" t="s">
        <v>13</v>
      </c>
      <c r="G24" t="s">
        <v>33</v>
      </c>
      <c r="H24" t="s">
        <v>34</v>
      </c>
      <c r="I24" s="1">
        <v>40983</v>
      </c>
      <c r="J24" t="s">
        <v>35</v>
      </c>
      <c r="K24">
        <v>49000</v>
      </c>
      <c r="L2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24" s="15">
        <f>IF(AND(EDatum&gt;0,EDatum&lt;DATE(Stichjahr,Stichmonat,1),Stufe&lt;&gt;"nd_36"),DATEDIF(EDatum,DATE(Stichjahr,Stichmonat,1),"M"),0)</f>
        <v>8</v>
      </c>
      <c r="N24" s="15">
        <f>IF(OR(Typ="AT",Typ="Azubi"),0,IF(OR(VLOOKUP(Gruppe,Stufungsmatrix,MATCH(Stufe,Stufung,0)+1,FALSE)="fix",VLOOKUP(Gruppe,Stufungsmatrix,MATCH(Stufe,Stufung,0)+1,FALSE)="Ende"),0,VLOOKUP(Gruppe,Stufungsmatrix,MATCH(Stufe,Stufung,0)+1,FALSE)))</f>
        <v>36</v>
      </c>
      <c r="O24" s="16">
        <f>IF(MaxMonate=0,"",DATE(YEAR(EDatum),MONTH(EDatum)+MaxMonate,DAY(EDatum)))</f>
        <v>42078</v>
      </c>
      <c r="P24" s="14">
        <f>IF(O24="","",YEAR(O24)*100+MONTH(O24))</f>
        <v>201503</v>
      </c>
    </row>
    <row r="25" spans="1:16" outlineLevel="1" x14ac:dyDescent="0.25">
      <c r="A25">
        <f>SUBTOTAL(3,A23:A24)</f>
        <v>2</v>
      </c>
      <c r="D25" s="1"/>
      <c r="E25" s="1"/>
      <c r="I25" s="1"/>
      <c r="M25" s="15"/>
      <c r="N25" s="15"/>
      <c r="O25" s="16"/>
      <c r="P25" s="19" t="s">
        <v>334</v>
      </c>
    </row>
    <row r="26" spans="1:16" outlineLevel="2" x14ac:dyDescent="0.25">
      <c r="A26">
        <v>2094</v>
      </c>
      <c r="B26" t="s">
        <v>142</v>
      </c>
      <c r="C26" t="s">
        <v>154</v>
      </c>
      <c r="D26" s="1">
        <v>23367</v>
      </c>
      <c r="E26" s="1">
        <v>33222</v>
      </c>
      <c r="F26" t="s">
        <v>13</v>
      </c>
      <c r="G26" t="s">
        <v>79</v>
      </c>
      <c r="H26" t="s">
        <v>114</v>
      </c>
      <c r="I26" s="1">
        <v>41015</v>
      </c>
      <c r="J26" t="s">
        <v>155</v>
      </c>
      <c r="K26">
        <v>43000</v>
      </c>
      <c r="L2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26" s="15">
        <f>IF(AND(EDatum&gt;0,EDatum&lt;DATE(Stichjahr,Stichmonat,1),Stufe&lt;&gt;"nd_36"),DATEDIF(EDatum,DATE(Stichjahr,Stichmonat,1),"M"),0)</f>
        <v>7</v>
      </c>
      <c r="N26" s="15">
        <f>IF(OR(Typ="AT",Typ="Azubi"),0,IF(OR(VLOOKUP(Gruppe,Stufungsmatrix,MATCH(Stufe,Stufung,0)+1,FALSE)="fix",VLOOKUP(Gruppe,Stufungsmatrix,MATCH(Stufe,Stufung,0)+1,FALSE)="Ende"),0,VLOOKUP(Gruppe,Stufungsmatrix,MATCH(Stufe,Stufung,0)+1,FALSE)))</f>
        <v>36</v>
      </c>
      <c r="O26" s="16">
        <f>IF(MaxMonate=0,"",DATE(YEAR(EDatum),MONTH(EDatum)+MaxMonate,DAY(EDatum)))</f>
        <v>42110</v>
      </c>
      <c r="P26" s="14">
        <f>IF(O26="","",YEAR(O26)*100+MONTH(O26))</f>
        <v>201504</v>
      </c>
    </row>
    <row r="27" spans="1:16" outlineLevel="2" x14ac:dyDescent="0.25">
      <c r="A27">
        <v>3099</v>
      </c>
      <c r="B27" t="s">
        <v>288</v>
      </c>
      <c r="C27" t="s">
        <v>287</v>
      </c>
      <c r="D27" s="1">
        <v>29305</v>
      </c>
      <c r="E27" s="1">
        <v>39160</v>
      </c>
      <c r="F27" t="s">
        <v>13</v>
      </c>
      <c r="G27" t="s">
        <v>79</v>
      </c>
      <c r="H27" t="s">
        <v>114</v>
      </c>
      <c r="I27" s="1">
        <v>41021</v>
      </c>
      <c r="J27" t="s">
        <v>43</v>
      </c>
      <c r="K27">
        <v>41000</v>
      </c>
      <c r="L2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27" s="15">
        <f>IF(AND(EDatum&gt;0,EDatum&lt;DATE(Stichjahr,Stichmonat,1),Stufe&lt;&gt;"nd_36"),DATEDIF(EDatum,DATE(Stichjahr,Stichmonat,1),"M"),0)</f>
        <v>7</v>
      </c>
      <c r="N27" s="15">
        <f>IF(OR(Typ="AT",Typ="Azubi"),0,IF(OR(VLOOKUP(Gruppe,Stufungsmatrix,MATCH(Stufe,Stufung,0)+1,FALSE)="fix",VLOOKUP(Gruppe,Stufungsmatrix,MATCH(Stufe,Stufung,0)+1,FALSE)="Ende"),0,VLOOKUP(Gruppe,Stufungsmatrix,MATCH(Stufe,Stufung,0)+1,FALSE)))</f>
        <v>36</v>
      </c>
      <c r="O27" s="16">
        <f>IF(MaxMonate=0,"",DATE(YEAR(EDatum),MONTH(EDatum)+MaxMonate,DAY(EDatum)))</f>
        <v>42116</v>
      </c>
      <c r="P27" s="14">
        <f>IF(O27="","",YEAR(O27)*100+MONTH(O27))</f>
        <v>201504</v>
      </c>
    </row>
    <row r="28" spans="1:16" outlineLevel="1" x14ac:dyDescent="0.25">
      <c r="A28">
        <f>SUBTOTAL(3,A26:A27)</f>
        <v>2</v>
      </c>
      <c r="D28" s="1"/>
      <c r="E28" s="1"/>
      <c r="I28" s="1"/>
      <c r="M28" s="15"/>
      <c r="N28" s="15"/>
      <c r="O28" s="16"/>
      <c r="P28" s="19" t="s">
        <v>335</v>
      </c>
    </row>
    <row r="29" spans="1:16" outlineLevel="2" x14ac:dyDescent="0.25">
      <c r="A29">
        <v>1236</v>
      </c>
      <c r="B29" t="s">
        <v>112</v>
      </c>
      <c r="C29" t="s">
        <v>141</v>
      </c>
      <c r="D29" s="1">
        <v>33994</v>
      </c>
      <c r="E29" s="1">
        <v>41061</v>
      </c>
      <c r="F29" t="s">
        <v>13</v>
      </c>
      <c r="G29" t="s">
        <v>33</v>
      </c>
      <c r="H29" t="s">
        <v>34</v>
      </c>
      <c r="I29" s="1">
        <v>41061</v>
      </c>
      <c r="J29" t="s">
        <v>48</v>
      </c>
      <c r="K29">
        <v>65010</v>
      </c>
      <c r="L2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29" s="15">
        <f>IF(AND(EDatum&gt;0,EDatum&lt;DATE(Stichjahr,Stichmonat,1),Stufe&lt;&gt;"nd_36"),DATEDIF(EDatum,DATE(Stichjahr,Stichmonat,1),"M"),0)</f>
        <v>6</v>
      </c>
      <c r="N29" s="15">
        <f>IF(OR(Typ="AT",Typ="Azubi"),0,IF(OR(VLOOKUP(Gruppe,Stufungsmatrix,MATCH(Stufe,Stufung,0)+1,FALSE)="fix",VLOOKUP(Gruppe,Stufungsmatrix,MATCH(Stufe,Stufung,0)+1,FALSE)="Ende"),0,VLOOKUP(Gruppe,Stufungsmatrix,MATCH(Stufe,Stufung,0)+1,FALSE)))</f>
        <v>36</v>
      </c>
      <c r="O29" s="16">
        <f>IF(MaxMonate=0,"",DATE(YEAR(EDatum),MONTH(EDatum)+MaxMonate,DAY(EDatum)))</f>
        <v>42156</v>
      </c>
      <c r="P29" s="14">
        <f>IF(O29="","",YEAR(O29)*100+MONTH(O29))</f>
        <v>201506</v>
      </c>
    </row>
    <row r="30" spans="1:16" outlineLevel="1" x14ac:dyDescent="0.25">
      <c r="A30">
        <f>SUBTOTAL(3,A29:A29)</f>
        <v>1</v>
      </c>
      <c r="D30" s="1"/>
      <c r="E30" s="1"/>
      <c r="I30" s="1"/>
      <c r="M30" s="15"/>
      <c r="N30" s="15"/>
      <c r="O30" s="16"/>
      <c r="P30" s="19" t="s">
        <v>336</v>
      </c>
    </row>
    <row r="31" spans="1:16" outlineLevel="2" x14ac:dyDescent="0.25">
      <c r="A31">
        <v>1238</v>
      </c>
      <c r="B31" t="s">
        <v>142</v>
      </c>
      <c r="C31" t="s">
        <v>143</v>
      </c>
      <c r="D31" s="1">
        <v>33822</v>
      </c>
      <c r="E31" s="1">
        <v>41061</v>
      </c>
      <c r="F31" t="s">
        <v>13</v>
      </c>
      <c r="G31" t="s">
        <v>79</v>
      </c>
      <c r="H31" t="s">
        <v>114</v>
      </c>
      <c r="I31" s="1">
        <v>41091</v>
      </c>
      <c r="J31" t="s">
        <v>23</v>
      </c>
      <c r="K31">
        <v>51020</v>
      </c>
      <c r="L3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31" s="15">
        <f>IF(AND(EDatum&gt;0,EDatum&lt;DATE(Stichjahr,Stichmonat,1),Stufe&lt;&gt;"nd_36"),DATEDIF(EDatum,DATE(Stichjahr,Stichmonat,1),"M"),0)</f>
        <v>5</v>
      </c>
      <c r="N31" s="15">
        <f>IF(OR(Typ="AT",Typ="Azubi"),0,IF(OR(VLOOKUP(Gruppe,Stufungsmatrix,MATCH(Stufe,Stufung,0)+1,FALSE)="fix",VLOOKUP(Gruppe,Stufungsmatrix,MATCH(Stufe,Stufung,0)+1,FALSE)="Ende"),0,VLOOKUP(Gruppe,Stufungsmatrix,MATCH(Stufe,Stufung,0)+1,FALSE)))</f>
        <v>36</v>
      </c>
      <c r="O31" s="16">
        <f>IF(MaxMonate=0,"",DATE(YEAR(EDatum),MONTH(EDatum)+MaxMonate,DAY(EDatum)))</f>
        <v>42186</v>
      </c>
      <c r="P31" s="14">
        <f>IF(O31="","",YEAR(O31)*100+MONTH(O31))</f>
        <v>201507</v>
      </c>
    </row>
    <row r="32" spans="1:16" outlineLevel="2" x14ac:dyDescent="0.25">
      <c r="A32">
        <v>3073</v>
      </c>
      <c r="B32" t="s">
        <v>27</v>
      </c>
      <c r="C32" t="s">
        <v>275</v>
      </c>
      <c r="D32" s="1">
        <v>32972</v>
      </c>
      <c r="E32" s="1">
        <v>40636</v>
      </c>
      <c r="F32" t="s">
        <v>13</v>
      </c>
      <c r="G32" t="s">
        <v>79</v>
      </c>
      <c r="H32" t="s">
        <v>114</v>
      </c>
      <c r="I32" s="1">
        <v>41091</v>
      </c>
      <c r="J32" t="s">
        <v>153</v>
      </c>
      <c r="K32">
        <v>46000</v>
      </c>
      <c r="L3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32" s="15">
        <f>IF(AND(EDatum&gt;0,EDatum&lt;DATE(Stichjahr,Stichmonat,1),Stufe&lt;&gt;"nd_36"),DATEDIF(EDatum,DATE(Stichjahr,Stichmonat,1),"M"),0)</f>
        <v>5</v>
      </c>
      <c r="N32" s="15">
        <f>IF(OR(Typ="AT",Typ="Azubi"),0,IF(OR(VLOOKUP(Gruppe,Stufungsmatrix,MATCH(Stufe,Stufung,0)+1,FALSE)="fix",VLOOKUP(Gruppe,Stufungsmatrix,MATCH(Stufe,Stufung,0)+1,FALSE)="Ende"),0,VLOOKUP(Gruppe,Stufungsmatrix,MATCH(Stufe,Stufung,0)+1,FALSE)))</f>
        <v>36</v>
      </c>
      <c r="O32" s="16">
        <f>IF(MaxMonate=0,"",DATE(YEAR(EDatum),MONTH(EDatum)+MaxMonate,DAY(EDatum)))</f>
        <v>42186</v>
      </c>
      <c r="P32" s="14">
        <f>IF(O32="","",YEAR(O32)*100+MONTH(O32))</f>
        <v>201507</v>
      </c>
    </row>
    <row r="33" spans="1:16" outlineLevel="1" x14ac:dyDescent="0.25">
      <c r="A33">
        <f>SUBTOTAL(3,A31:A32)</f>
        <v>2</v>
      </c>
      <c r="D33" s="1"/>
      <c r="E33" s="1"/>
      <c r="I33" s="1"/>
      <c r="M33" s="15"/>
      <c r="N33" s="15"/>
      <c r="O33" s="16"/>
      <c r="P33" s="19" t="s">
        <v>337</v>
      </c>
    </row>
    <row r="34" spans="1:16" outlineLevel="2" x14ac:dyDescent="0.25">
      <c r="A34">
        <v>1203</v>
      </c>
      <c r="B34" t="s">
        <v>112</v>
      </c>
      <c r="C34" t="s">
        <v>113</v>
      </c>
      <c r="D34" s="1">
        <v>28501</v>
      </c>
      <c r="E34" s="1">
        <v>40181</v>
      </c>
      <c r="F34" t="s">
        <v>13</v>
      </c>
      <c r="G34" t="s">
        <v>79</v>
      </c>
      <c r="H34" t="s">
        <v>114</v>
      </c>
      <c r="I34" s="1">
        <v>41153</v>
      </c>
      <c r="J34" t="s">
        <v>20</v>
      </c>
      <c r="K34">
        <v>25000</v>
      </c>
      <c r="L3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34" s="15">
        <f>IF(AND(EDatum&gt;0,EDatum&lt;DATE(Stichjahr,Stichmonat,1),Stufe&lt;&gt;"nd_36"),DATEDIF(EDatum,DATE(Stichjahr,Stichmonat,1),"M"),0)</f>
        <v>3</v>
      </c>
      <c r="N34" s="15">
        <f>IF(OR(Typ="AT",Typ="Azubi"),0,IF(OR(VLOOKUP(Gruppe,Stufungsmatrix,MATCH(Stufe,Stufung,0)+1,FALSE)="fix",VLOOKUP(Gruppe,Stufungsmatrix,MATCH(Stufe,Stufung,0)+1,FALSE)="Ende"),0,VLOOKUP(Gruppe,Stufungsmatrix,MATCH(Stufe,Stufung,0)+1,FALSE)))</f>
        <v>36</v>
      </c>
      <c r="O34" s="16">
        <f>IF(MaxMonate=0,"",DATE(YEAR(EDatum),MONTH(EDatum)+MaxMonate,DAY(EDatum)))</f>
        <v>42248</v>
      </c>
      <c r="P34" s="14">
        <f>IF(O34="","",YEAR(O34)*100+MONTH(O34))</f>
        <v>201509</v>
      </c>
    </row>
    <row r="35" spans="1:16" outlineLevel="1" x14ac:dyDescent="0.25">
      <c r="A35">
        <f>SUBTOTAL(3,A34:A34)</f>
        <v>1</v>
      </c>
      <c r="D35" s="1"/>
      <c r="E35" s="1"/>
      <c r="I35" s="1"/>
      <c r="M35" s="15"/>
      <c r="N35" s="15"/>
      <c r="O35" s="16"/>
      <c r="P35" s="19" t="s">
        <v>338</v>
      </c>
    </row>
    <row r="36" spans="1:16" outlineLevel="1" x14ac:dyDescent="0.25">
      <c r="A36">
        <v>1001</v>
      </c>
      <c r="B36" t="s">
        <v>11</v>
      </c>
      <c r="C36" t="s">
        <v>12</v>
      </c>
      <c r="D36" s="1">
        <v>17933</v>
      </c>
      <c r="E36" s="1">
        <v>32537</v>
      </c>
      <c r="F36" t="s">
        <v>13</v>
      </c>
      <c r="G36" t="s">
        <v>14</v>
      </c>
      <c r="H36" t="s">
        <v>15</v>
      </c>
      <c r="J36" t="s">
        <v>16</v>
      </c>
      <c r="K36">
        <v>64000</v>
      </c>
      <c r="L3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36" s="15">
        <f>IF(AND(EDatum&gt;0,EDatum&lt;DATE(Stichjahr,Stichmonat,1),Stufe&lt;&gt;"nd_36"),DATEDIF(EDatum,DATE(Stichjahr,Stichmonat,1),"M"),0)</f>
        <v>0</v>
      </c>
      <c r="N36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36" s="16" t="str">
        <f>IF(MaxMonate=0,"",DATE(YEAR(EDatum),MONTH(EDatum)+MaxMonate,DAY(EDatum)))</f>
        <v/>
      </c>
      <c r="P36" s="14" t="str">
        <f>IF(O36="","",YEAR(O36)*100+MONTH(O36))</f>
        <v/>
      </c>
    </row>
    <row r="37" spans="1:16" outlineLevel="1" x14ac:dyDescent="0.25">
      <c r="A37">
        <v>1020</v>
      </c>
      <c r="B37" t="s">
        <v>17</v>
      </c>
      <c r="C37" t="s">
        <v>18</v>
      </c>
      <c r="D37" s="1">
        <v>24427</v>
      </c>
      <c r="E37" s="1">
        <v>35380</v>
      </c>
      <c r="F37" t="s">
        <v>13</v>
      </c>
      <c r="G37" t="s">
        <v>19</v>
      </c>
      <c r="H37" t="s">
        <v>15</v>
      </c>
      <c r="J37" t="s">
        <v>20</v>
      </c>
      <c r="K37">
        <v>25000</v>
      </c>
      <c r="L3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37" s="15">
        <f>IF(AND(EDatum&gt;0,EDatum&lt;DATE(Stichjahr,Stichmonat,1),Stufe&lt;&gt;"nd_36"),DATEDIF(EDatum,DATE(Stichjahr,Stichmonat,1),"M"),0)</f>
        <v>0</v>
      </c>
      <c r="N37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37" s="16" t="str">
        <f>IF(MaxMonate=0,"",DATE(YEAR(EDatum),MONTH(EDatum)+MaxMonate,DAY(EDatum)))</f>
        <v/>
      </c>
      <c r="P37" s="14" t="str">
        <f>IF(O37="","",YEAR(O37)*100+MONTH(O37))</f>
        <v/>
      </c>
    </row>
    <row r="38" spans="1:16" outlineLevel="1" x14ac:dyDescent="0.25">
      <c r="A38">
        <v>1027</v>
      </c>
      <c r="B38" t="s">
        <v>21</v>
      </c>
      <c r="C38" t="s">
        <v>22</v>
      </c>
      <c r="D38" s="1">
        <v>19336</v>
      </c>
      <c r="E38" s="1">
        <v>32479</v>
      </c>
      <c r="F38" t="s">
        <v>13</v>
      </c>
      <c r="G38" t="s">
        <v>19</v>
      </c>
      <c r="H38" t="s">
        <v>15</v>
      </c>
      <c r="J38" t="s">
        <v>23</v>
      </c>
      <c r="K38">
        <v>51020</v>
      </c>
      <c r="L3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38" s="15">
        <f>IF(AND(EDatum&gt;0,EDatum&lt;DATE(Stichjahr,Stichmonat,1),Stufe&lt;&gt;"nd_36"),DATEDIF(EDatum,DATE(Stichjahr,Stichmonat,1),"M"),0)</f>
        <v>0</v>
      </c>
      <c r="N38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38" s="16" t="str">
        <f>IF(MaxMonate=0,"",DATE(YEAR(EDatum),MONTH(EDatum)+MaxMonate,DAY(EDatum)))</f>
        <v/>
      </c>
      <c r="P38" s="14" t="str">
        <f>IF(O38="","",YEAR(O38)*100+MONTH(O38))</f>
        <v/>
      </c>
    </row>
    <row r="39" spans="1:16" outlineLevel="1" x14ac:dyDescent="0.25">
      <c r="A39">
        <v>1031</v>
      </c>
      <c r="B39" t="s">
        <v>24</v>
      </c>
      <c r="C39" t="s">
        <v>25</v>
      </c>
      <c r="D39" s="1">
        <v>22318</v>
      </c>
      <c r="E39" s="1">
        <v>37648</v>
      </c>
      <c r="F39" t="s">
        <v>13</v>
      </c>
      <c r="G39" t="s">
        <v>14</v>
      </c>
      <c r="H39" t="s">
        <v>15</v>
      </c>
      <c r="J39" t="s">
        <v>26</v>
      </c>
      <c r="K39">
        <v>55000</v>
      </c>
      <c r="L3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39" s="15">
        <f>IF(AND(EDatum&gt;0,EDatum&lt;DATE(Stichjahr,Stichmonat,1),Stufe&lt;&gt;"nd_36"),DATEDIF(EDatum,DATE(Stichjahr,Stichmonat,1),"M"),0)</f>
        <v>0</v>
      </c>
      <c r="N39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39" s="16" t="str">
        <f>IF(MaxMonate=0,"",DATE(YEAR(EDatum),MONTH(EDatum)+MaxMonate,DAY(EDatum)))</f>
        <v/>
      </c>
      <c r="P39" s="14" t="str">
        <f>IF(O39="","",YEAR(O39)*100+MONTH(O39))</f>
        <v/>
      </c>
    </row>
    <row r="40" spans="1:16" outlineLevel="1" x14ac:dyDescent="0.25">
      <c r="A40">
        <v>1034</v>
      </c>
      <c r="B40" t="s">
        <v>27</v>
      </c>
      <c r="C40" t="s">
        <v>28</v>
      </c>
      <c r="D40" s="1">
        <v>18716</v>
      </c>
      <c r="E40" s="1">
        <v>34411</v>
      </c>
      <c r="F40" t="s">
        <v>13</v>
      </c>
      <c r="G40" t="s">
        <v>29</v>
      </c>
      <c r="H40" t="s">
        <v>15</v>
      </c>
      <c r="J40" t="s">
        <v>30</v>
      </c>
      <c r="K40">
        <v>22010</v>
      </c>
      <c r="L4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40" s="15">
        <f>IF(AND(EDatum&gt;0,EDatum&lt;DATE(Stichjahr,Stichmonat,1),Stufe&lt;&gt;"nd_36"),DATEDIF(EDatum,DATE(Stichjahr,Stichmonat,1),"M"),0)</f>
        <v>0</v>
      </c>
      <c r="N40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40" s="16" t="str">
        <f>IF(MaxMonate=0,"",DATE(YEAR(EDatum),MONTH(EDatum)+MaxMonate,DAY(EDatum)))</f>
        <v/>
      </c>
      <c r="P40" s="14" t="str">
        <f>IF(O40="","",YEAR(O40)*100+MONTH(O40))</f>
        <v/>
      </c>
    </row>
    <row r="41" spans="1:16" outlineLevel="1" x14ac:dyDescent="0.25">
      <c r="A41">
        <v>1061</v>
      </c>
      <c r="B41" t="s">
        <v>36</v>
      </c>
      <c r="C41" t="s">
        <v>37</v>
      </c>
      <c r="D41" s="1">
        <v>26933</v>
      </c>
      <c r="E41" s="1">
        <v>36423</v>
      </c>
      <c r="F41" t="s">
        <v>38</v>
      </c>
      <c r="J41" t="s">
        <v>39</v>
      </c>
      <c r="K41">
        <v>13200</v>
      </c>
      <c r="L4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bei diesem Mitarbeiter!</v>
      </c>
      <c r="M41" s="15">
        <f>IF(AND(EDatum&gt;0,EDatum&lt;DATE(Stichjahr,Stichmonat,1),Stufe&lt;&gt;"nd_36"),DATEDIF(EDatum,DATE(Stichjahr,Stichmonat,1),"M"),0)</f>
        <v>0</v>
      </c>
      <c r="N41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41" s="16" t="str">
        <f>IF(MaxMonate=0,"",DATE(YEAR(EDatum),MONTH(EDatum)+MaxMonate,DAY(EDatum)))</f>
        <v/>
      </c>
      <c r="P41" s="14" t="str">
        <f>IF(O41="","",YEAR(O41)*100+MONTH(O41))</f>
        <v/>
      </c>
    </row>
    <row r="42" spans="1:16" outlineLevel="1" x14ac:dyDescent="0.25">
      <c r="A42">
        <v>1062</v>
      </c>
      <c r="B42" t="s">
        <v>40</v>
      </c>
      <c r="C42" t="s">
        <v>41</v>
      </c>
      <c r="D42" s="1">
        <v>25948</v>
      </c>
      <c r="E42" s="1">
        <v>36168</v>
      </c>
      <c r="F42" t="s">
        <v>13</v>
      </c>
      <c r="G42" t="s">
        <v>42</v>
      </c>
      <c r="H42" t="s">
        <v>15</v>
      </c>
      <c r="J42" t="s">
        <v>43</v>
      </c>
      <c r="K42">
        <v>41000</v>
      </c>
      <c r="L4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42" s="15">
        <f>IF(AND(EDatum&gt;0,EDatum&lt;DATE(Stichjahr,Stichmonat,1),Stufe&lt;&gt;"nd_36"),DATEDIF(EDatum,DATE(Stichjahr,Stichmonat,1),"M"),0)</f>
        <v>0</v>
      </c>
      <c r="N42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42" s="16" t="str">
        <f>IF(MaxMonate=0,"",DATE(YEAR(EDatum),MONTH(EDatum)+MaxMonate,DAY(EDatum)))</f>
        <v/>
      </c>
      <c r="P42" s="14" t="str">
        <f>IF(O42="","",YEAR(O42)*100+MONTH(O42))</f>
        <v/>
      </c>
    </row>
    <row r="43" spans="1:16" outlineLevel="1" x14ac:dyDescent="0.25">
      <c r="A43">
        <v>1095</v>
      </c>
      <c r="B43" t="s">
        <v>44</v>
      </c>
      <c r="C43" t="s">
        <v>45</v>
      </c>
      <c r="D43" s="1">
        <v>28550</v>
      </c>
      <c r="E43" s="1">
        <v>39500</v>
      </c>
      <c r="F43" t="s">
        <v>38</v>
      </c>
      <c r="J43" t="s">
        <v>16</v>
      </c>
      <c r="K43">
        <v>64000</v>
      </c>
      <c r="L4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bei diesem Mitarbeiter!</v>
      </c>
      <c r="M43" s="15">
        <f>IF(AND(EDatum&gt;0,EDatum&lt;DATE(Stichjahr,Stichmonat,1),Stufe&lt;&gt;"nd_36"),DATEDIF(EDatum,DATE(Stichjahr,Stichmonat,1),"M"),0)</f>
        <v>0</v>
      </c>
      <c r="N43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43" s="16" t="str">
        <f>IF(MaxMonate=0,"",DATE(YEAR(EDatum),MONTH(EDatum)+MaxMonate,DAY(EDatum)))</f>
        <v/>
      </c>
      <c r="P43" s="14" t="str">
        <f>IF(O43="","",YEAR(O43)*100+MONTH(O43))</f>
        <v/>
      </c>
    </row>
    <row r="44" spans="1:16" outlineLevel="1" x14ac:dyDescent="0.25">
      <c r="A44">
        <v>1096</v>
      </c>
      <c r="B44" t="s">
        <v>46</v>
      </c>
      <c r="C44" t="s">
        <v>47</v>
      </c>
      <c r="D44" s="1">
        <v>27834</v>
      </c>
      <c r="E44" s="1">
        <v>35499</v>
      </c>
      <c r="F44" t="s">
        <v>38</v>
      </c>
      <c r="J44" t="s">
        <v>48</v>
      </c>
      <c r="K44">
        <v>65000</v>
      </c>
      <c r="L4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bei diesem Mitarbeiter!</v>
      </c>
      <c r="M44" s="15">
        <f>IF(AND(EDatum&gt;0,EDatum&lt;DATE(Stichjahr,Stichmonat,1),Stufe&lt;&gt;"nd_36"),DATEDIF(EDatum,DATE(Stichjahr,Stichmonat,1),"M"),0)</f>
        <v>0</v>
      </c>
      <c r="N44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44" s="16" t="str">
        <f>IF(MaxMonate=0,"",DATE(YEAR(EDatum),MONTH(EDatum)+MaxMonate,DAY(EDatum)))</f>
        <v/>
      </c>
      <c r="P44" s="14" t="str">
        <f>IF(O44="","",YEAR(O44)*100+MONTH(O44))</f>
        <v/>
      </c>
    </row>
    <row r="45" spans="1:16" outlineLevel="1" x14ac:dyDescent="0.25">
      <c r="A45">
        <v>1097</v>
      </c>
      <c r="B45" t="s">
        <v>46</v>
      </c>
      <c r="C45" t="s">
        <v>49</v>
      </c>
      <c r="D45" s="1">
        <v>29902</v>
      </c>
      <c r="E45" s="1">
        <v>37567</v>
      </c>
      <c r="F45" t="s">
        <v>13</v>
      </c>
      <c r="G45" t="s">
        <v>29</v>
      </c>
      <c r="H45" t="s">
        <v>15</v>
      </c>
      <c r="J45" t="s">
        <v>50</v>
      </c>
      <c r="K45">
        <v>44000</v>
      </c>
      <c r="L4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45" s="15">
        <f>IF(AND(EDatum&gt;0,EDatum&lt;DATE(Stichjahr,Stichmonat,1),Stufe&lt;&gt;"nd_36"),DATEDIF(EDatum,DATE(Stichjahr,Stichmonat,1),"M"),0)</f>
        <v>0</v>
      </c>
      <c r="N45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45" s="16" t="str">
        <f>IF(MaxMonate=0,"",DATE(YEAR(EDatum),MONTH(EDatum)+MaxMonate,DAY(EDatum)))</f>
        <v/>
      </c>
      <c r="P45" s="14" t="str">
        <f>IF(O45="","",YEAR(O45)*100+MONTH(O45))</f>
        <v/>
      </c>
    </row>
    <row r="46" spans="1:16" outlineLevel="1" x14ac:dyDescent="0.25">
      <c r="A46">
        <v>1104</v>
      </c>
      <c r="B46" t="s">
        <v>51</v>
      </c>
      <c r="C46" t="s">
        <v>52</v>
      </c>
      <c r="D46" s="1">
        <v>27787</v>
      </c>
      <c r="E46" s="1">
        <v>40562</v>
      </c>
      <c r="F46" t="s">
        <v>13</v>
      </c>
      <c r="G46" t="s">
        <v>53</v>
      </c>
      <c r="H46" t="s">
        <v>15</v>
      </c>
      <c r="J46" t="s">
        <v>16</v>
      </c>
      <c r="K46">
        <v>64000</v>
      </c>
      <c r="L4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46" s="15">
        <f>IF(AND(EDatum&gt;0,EDatum&lt;DATE(Stichjahr,Stichmonat,1),Stufe&lt;&gt;"nd_36"),DATEDIF(EDatum,DATE(Stichjahr,Stichmonat,1),"M"),0)</f>
        <v>0</v>
      </c>
      <c r="N46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46" s="16" t="str">
        <f>IF(MaxMonate=0,"",DATE(YEAR(EDatum),MONTH(EDatum)+MaxMonate,DAY(EDatum)))</f>
        <v/>
      </c>
      <c r="P46" s="14" t="str">
        <f>IF(O46="","",YEAR(O46)*100+MONTH(O46))</f>
        <v/>
      </c>
    </row>
    <row r="47" spans="1:16" outlineLevel="1" x14ac:dyDescent="0.25">
      <c r="A47">
        <v>1109</v>
      </c>
      <c r="B47" t="s">
        <v>54</v>
      </c>
      <c r="C47" t="s">
        <v>55</v>
      </c>
      <c r="D47" s="1">
        <v>28820</v>
      </c>
      <c r="E47" s="1">
        <v>41030</v>
      </c>
      <c r="F47" t="s">
        <v>13</v>
      </c>
      <c r="G47" t="s">
        <v>56</v>
      </c>
      <c r="H47" t="s">
        <v>15</v>
      </c>
      <c r="J47" t="s">
        <v>23</v>
      </c>
      <c r="K47">
        <v>51000</v>
      </c>
      <c r="L4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47" s="15">
        <f>IF(AND(EDatum&gt;0,EDatum&lt;DATE(Stichjahr,Stichmonat,1),Stufe&lt;&gt;"nd_36"),DATEDIF(EDatum,DATE(Stichjahr,Stichmonat,1),"M"),0)</f>
        <v>0</v>
      </c>
      <c r="N47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47" s="16" t="str">
        <f>IF(MaxMonate=0,"",DATE(YEAR(EDatum),MONTH(EDatum)+MaxMonate,DAY(EDatum)))</f>
        <v/>
      </c>
      <c r="P47" s="14" t="str">
        <f>IF(O47="","",YEAR(O47)*100+MONTH(O47))</f>
        <v/>
      </c>
    </row>
    <row r="48" spans="1:16" outlineLevel="1" x14ac:dyDescent="0.25">
      <c r="A48">
        <v>1110</v>
      </c>
      <c r="B48" t="s">
        <v>57</v>
      </c>
      <c r="C48" t="s">
        <v>58</v>
      </c>
      <c r="D48" s="1">
        <v>30005</v>
      </c>
      <c r="E48" s="1">
        <v>40954</v>
      </c>
      <c r="F48" t="s">
        <v>13</v>
      </c>
      <c r="G48" t="s">
        <v>59</v>
      </c>
      <c r="H48" t="s">
        <v>15</v>
      </c>
      <c r="J48" t="s">
        <v>20</v>
      </c>
      <c r="K48">
        <v>25000</v>
      </c>
      <c r="L4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48" s="15">
        <f>IF(AND(EDatum&gt;0,EDatum&lt;DATE(Stichjahr,Stichmonat,1),Stufe&lt;&gt;"nd_36"),DATEDIF(EDatum,DATE(Stichjahr,Stichmonat,1),"M"),0)</f>
        <v>0</v>
      </c>
      <c r="N48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48" s="16" t="str">
        <f>IF(MaxMonate=0,"",DATE(YEAR(EDatum),MONTH(EDatum)+MaxMonate,DAY(EDatum)))</f>
        <v/>
      </c>
      <c r="P48" s="14" t="str">
        <f>IF(O48="","",YEAR(O48)*100+MONTH(O48))</f>
        <v/>
      </c>
    </row>
    <row r="49" spans="1:16" outlineLevel="1" x14ac:dyDescent="0.25">
      <c r="A49">
        <v>1116</v>
      </c>
      <c r="B49" t="s">
        <v>60</v>
      </c>
      <c r="C49" t="s">
        <v>61</v>
      </c>
      <c r="D49" s="1">
        <v>30250</v>
      </c>
      <c r="E49" s="1">
        <v>38640</v>
      </c>
      <c r="F49" t="s">
        <v>38</v>
      </c>
      <c r="J49" t="s">
        <v>39</v>
      </c>
      <c r="K49">
        <v>13200</v>
      </c>
      <c r="L4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bei diesem Mitarbeiter!</v>
      </c>
      <c r="M49" s="15">
        <f>IF(AND(EDatum&gt;0,EDatum&lt;DATE(Stichjahr,Stichmonat,1),Stufe&lt;&gt;"nd_36"),DATEDIF(EDatum,DATE(Stichjahr,Stichmonat,1),"M"),0)</f>
        <v>0</v>
      </c>
      <c r="N49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49" s="16" t="str">
        <f>IF(MaxMonate=0,"",DATE(YEAR(EDatum),MONTH(EDatum)+MaxMonate,DAY(EDatum)))</f>
        <v/>
      </c>
      <c r="P49" s="14" t="str">
        <f>IF(O49="","",YEAR(O49)*100+MONTH(O49))</f>
        <v/>
      </c>
    </row>
    <row r="50" spans="1:16" outlineLevel="1" x14ac:dyDescent="0.25">
      <c r="A50">
        <v>1117</v>
      </c>
      <c r="B50" t="s">
        <v>27</v>
      </c>
      <c r="C50" t="s">
        <v>61</v>
      </c>
      <c r="D50" s="1">
        <v>28872</v>
      </c>
      <c r="E50" s="1">
        <v>37997</v>
      </c>
      <c r="F50" t="s">
        <v>38</v>
      </c>
      <c r="J50" t="s">
        <v>26</v>
      </c>
      <c r="K50">
        <v>55000</v>
      </c>
      <c r="L5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bei diesem Mitarbeiter!</v>
      </c>
      <c r="M50" s="15">
        <f>IF(AND(EDatum&gt;0,EDatum&lt;DATE(Stichjahr,Stichmonat,1),Stufe&lt;&gt;"nd_36"),DATEDIF(EDatum,DATE(Stichjahr,Stichmonat,1),"M"),0)</f>
        <v>0</v>
      </c>
      <c r="N50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50" s="16" t="str">
        <f>IF(MaxMonate=0,"",DATE(YEAR(EDatum),MONTH(EDatum)+MaxMonate,DAY(EDatum)))</f>
        <v/>
      </c>
      <c r="P50" s="14" t="str">
        <f>IF(O50="","",YEAR(O50)*100+MONTH(O50))</f>
        <v/>
      </c>
    </row>
    <row r="51" spans="1:16" outlineLevel="1" x14ac:dyDescent="0.25">
      <c r="A51">
        <v>1127</v>
      </c>
      <c r="B51" t="s">
        <v>67</v>
      </c>
      <c r="C51" t="s">
        <v>68</v>
      </c>
      <c r="D51" s="1">
        <v>29968</v>
      </c>
      <c r="E51" s="1">
        <v>37629</v>
      </c>
      <c r="F51" t="s">
        <v>13</v>
      </c>
      <c r="G51" t="s">
        <v>59</v>
      </c>
      <c r="H51" t="s">
        <v>15</v>
      </c>
      <c r="J51" t="s">
        <v>66</v>
      </c>
      <c r="K51">
        <v>31000</v>
      </c>
      <c r="L5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51" s="15">
        <f>IF(AND(EDatum&gt;0,EDatum&lt;DATE(Stichjahr,Stichmonat,1),Stufe&lt;&gt;"nd_36"),DATEDIF(EDatum,DATE(Stichjahr,Stichmonat,1),"M"),0)</f>
        <v>0</v>
      </c>
      <c r="N51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51" s="16" t="str">
        <f>IF(MaxMonate=0,"",DATE(YEAR(EDatum),MONTH(EDatum)+MaxMonate,DAY(EDatum)))</f>
        <v/>
      </c>
      <c r="P51" s="14" t="str">
        <f>IF(O51="","",YEAR(O51)*100+MONTH(O51))</f>
        <v/>
      </c>
    </row>
    <row r="52" spans="1:16" outlineLevel="1" x14ac:dyDescent="0.25">
      <c r="A52">
        <v>1129</v>
      </c>
      <c r="B52" t="s">
        <v>69</v>
      </c>
      <c r="C52" t="s">
        <v>70</v>
      </c>
      <c r="D52" s="1">
        <v>25336</v>
      </c>
      <c r="E52" s="1">
        <v>35556</v>
      </c>
      <c r="F52" t="s">
        <v>13</v>
      </c>
      <c r="G52" t="s">
        <v>53</v>
      </c>
      <c r="H52" t="s">
        <v>15</v>
      </c>
      <c r="J52" t="s">
        <v>23</v>
      </c>
      <c r="K52">
        <v>51020</v>
      </c>
      <c r="L5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52" s="15">
        <f>IF(AND(EDatum&gt;0,EDatum&lt;DATE(Stichjahr,Stichmonat,1),Stufe&lt;&gt;"nd_36"),DATEDIF(EDatum,DATE(Stichjahr,Stichmonat,1),"M"),0)</f>
        <v>0</v>
      </c>
      <c r="N52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52" s="16" t="str">
        <f>IF(MaxMonate=0,"",DATE(YEAR(EDatum),MONTH(EDatum)+MaxMonate,DAY(EDatum)))</f>
        <v/>
      </c>
      <c r="P52" s="14" t="str">
        <f>IF(O52="","",YEAR(O52)*100+MONTH(O52))</f>
        <v/>
      </c>
    </row>
    <row r="53" spans="1:16" outlineLevel="1" x14ac:dyDescent="0.25">
      <c r="A53">
        <v>1134</v>
      </c>
      <c r="B53" t="s">
        <v>24</v>
      </c>
      <c r="C53" t="s">
        <v>71</v>
      </c>
      <c r="D53" s="1">
        <v>25256</v>
      </c>
      <c r="E53" s="1">
        <v>37666</v>
      </c>
      <c r="F53" t="s">
        <v>13</v>
      </c>
      <c r="G53" t="s">
        <v>42</v>
      </c>
      <c r="H53" t="s">
        <v>15</v>
      </c>
      <c r="J53" t="s">
        <v>48</v>
      </c>
      <c r="K53">
        <v>65000</v>
      </c>
      <c r="L5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53" s="15">
        <f>IF(AND(EDatum&gt;0,EDatum&lt;DATE(Stichjahr,Stichmonat,1),Stufe&lt;&gt;"nd_36"),DATEDIF(EDatum,DATE(Stichjahr,Stichmonat,1),"M"),0)</f>
        <v>0</v>
      </c>
      <c r="N53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53" s="16" t="str">
        <f>IF(MaxMonate=0,"",DATE(YEAR(EDatum),MONTH(EDatum)+MaxMonate,DAY(EDatum)))</f>
        <v/>
      </c>
      <c r="P53" s="14" t="str">
        <f>IF(O53="","",YEAR(O53)*100+MONTH(O53))</f>
        <v/>
      </c>
    </row>
    <row r="54" spans="1:16" outlineLevel="1" x14ac:dyDescent="0.25">
      <c r="A54">
        <v>1141</v>
      </c>
      <c r="B54" t="s">
        <v>72</v>
      </c>
      <c r="C54" t="s">
        <v>73</v>
      </c>
      <c r="D54" s="1">
        <v>31692</v>
      </c>
      <c r="E54" s="1">
        <v>40814</v>
      </c>
      <c r="F54" t="s">
        <v>13</v>
      </c>
      <c r="G54" t="s">
        <v>42</v>
      </c>
      <c r="H54" t="s">
        <v>15</v>
      </c>
      <c r="J54" t="s">
        <v>23</v>
      </c>
      <c r="K54">
        <v>51000</v>
      </c>
      <c r="L5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54" s="15">
        <f>IF(AND(EDatum&gt;0,EDatum&lt;DATE(Stichjahr,Stichmonat,1),Stufe&lt;&gt;"nd_36"),DATEDIF(EDatum,DATE(Stichjahr,Stichmonat,1),"M"),0)</f>
        <v>0</v>
      </c>
      <c r="N54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54" s="16" t="str">
        <f>IF(MaxMonate=0,"",DATE(YEAR(EDatum),MONTH(EDatum)+MaxMonate,DAY(EDatum)))</f>
        <v/>
      </c>
      <c r="P54" s="14" t="str">
        <f>IF(O54="","",YEAR(O54)*100+MONTH(O54))</f>
        <v/>
      </c>
    </row>
    <row r="55" spans="1:16" outlineLevel="1" x14ac:dyDescent="0.25">
      <c r="A55">
        <v>1142</v>
      </c>
      <c r="B55" t="s">
        <v>74</v>
      </c>
      <c r="C55" t="s">
        <v>75</v>
      </c>
      <c r="D55" s="1">
        <v>26792</v>
      </c>
      <c r="E55" s="1">
        <v>36647</v>
      </c>
      <c r="F55" t="s">
        <v>13</v>
      </c>
      <c r="G55" t="s">
        <v>29</v>
      </c>
      <c r="H55" t="s">
        <v>15</v>
      </c>
      <c r="J55" t="s">
        <v>35</v>
      </c>
      <c r="K55">
        <v>49000</v>
      </c>
      <c r="L5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55" s="15">
        <f>IF(AND(EDatum&gt;0,EDatum&lt;DATE(Stichjahr,Stichmonat,1),Stufe&lt;&gt;"nd_36"),DATEDIF(EDatum,DATE(Stichjahr,Stichmonat,1),"M"),0)</f>
        <v>0</v>
      </c>
      <c r="N55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55" s="16" t="str">
        <f>IF(MaxMonate=0,"",DATE(YEAR(EDatum),MONTH(EDatum)+MaxMonate,DAY(EDatum)))</f>
        <v/>
      </c>
      <c r="P55" s="14" t="str">
        <f>IF(O55="","",YEAR(O55)*100+MONTH(O55))</f>
        <v/>
      </c>
    </row>
    <row r="56" spans="1:16" outlineLevel="1" x14ac:dyDescent="0.25">
      <c r="A56">
        <v>1147</v>
      </c>
      <c r="B56" t="s">
        <v>76</v>
      </c>
      <c r="C56" t="s">
        <v>77</v>
      </c>
      <c r="D56" s="1">
        <v>30748</v>
      </c>
      <c r="E56" s="1">
        <v>40969</v>
      </c>
      <c r="F56" t="s">
        <v>13</v>
      </c>
      <c r="G56" t="s">
        <v>56</v>
      </c>
      <c r="H56" t="s">
        <v>15</v>
      </c>
      <c r="J56" t="s">
        <v>43</v>
      </c>
      <c r="K56">
        <v>41000</v>
      </c>
      <c r="L5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56" s="15">
        <f>IF(AND(EDatum&gt;0,EDatum&lt;DATE(Stichjahr,Stichmonat,1),Stufe&lt;&gt;"nd_36"),DATEDIF(EDatum,DATE(Stichjahr,Stichmonat,1),"M"),0)</f>
        <v>0</v>
      </c>
      <c r="N56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56" s="16" t="str">
        <f>IF(MaxMonate=0,"",DATE(YEAR(EDatum),MONTH(EDatum)+MaxMonate,DAY(EDatum)))</f>
        <v/>
      </c>
      <c r="P56" s="14" t="str">
        <f>IF(O56="","",YEAR(O56)*100+MONTH(O56))</f>
        <v/>
      </c>
    </row>
    <row r="57" spans="1:16" outlineLevel="1" x14ac:dyDescent="0.25">
      <c r="A57">
        <v>1148</v>
      </c>
      <c r="B57" t="s">
        <v>62</v>
      </c>
      <c r="C57" t="s">
        <v>78</v>
      </c>
      <c r="D57" s="1">
        <v>29156</v>
      </c>
      <c r="E57" s="1">
        <v>36092</v>
      </c>
      <c r="F57" t="s">
        <v>13</v>
      </c>
      <c r="G57" t="s">
        <v>79</v>
      </c>
      <c r="H57" t="s">
        <v>80</v>
      </c>
      <c r="J57" t="s">
        <v>20</v>
      </c>
      <c r="K57">
        <v>25000</v>
      </c>
      <c r="L5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57" s="15">
        <f>IF(AND(EDatum&gt;0,EDatum&lt;DATE(Stichjahr,Stichmonat,1),Stufe&lt;&gt;"nd_36"),DATEDIF(EDatum,DATE(Stichjahr,Stichmonat,1),"M"),0)</f>
        <v>0</v>
      </c>
      <c r="N57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57" s="16" t="str">
        <f>IF(MaxMonate=0,"",DATE(YEAR(EDatum),MONTH(EDatum)+MaxMonate,DAY(EDatum)))</f>
        <v/>
      </c>
      <c r="P57" s="14" t="str">
        <f>IF(O57="","",YEAR(O57)*100+MONTH(O57))</f>
        <v/>
      </c>
    </row>
    <row r="58" spans="1:16" outlineLevel="1" x14ac:dyDescent="0.25">
      <c r="A58">
        <v>1159</v>
      </c>
      <c r="B58" t="s">
        <v>44</v>
      </c>
      <c r="C58" t="s">
        <v>81</v>
      </c>
      <c r="D58" s="1">
        <v>30557</v>
      </c>
      <c r="E58" s="1">
        <v>38582</v>
      </c>
      <c r="F58" t="s">
        <v>13</v>
      </c>
      <c r="G58" t="s">
        <v>19</v>
      </c>
      <c r="H58" t="s">
        <v>15</v>
      </c>
      <c r="J58" t="s">
        <v>35</v>
      </c>
      <c r="K58">
        <v>48000</v>
      </c>
      <c r="L5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58" s="15">
        <f>IF(AND(EDatum&gt;0,EDatum&lt;DATE(Stichjahr,Stichmonat,1),Stufe&lt;&gt;"nd_36"),DATEDIF(EDatum,DATE(Stichjahr,Stichmonat,1),"M"),0)</f>
        <v>0</v>
      </c>
      <c r="N58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58" s="16" t="str">
        <f>IF(MaxMonate=0,"",DATE(YEAR(EDatum),MONTH(EDatum)+MaxMonate,DAY(EDatum)))</f>
        <v/>
      </c>
      <c r="P58" s="14" t="str">
        <f>IF(O58="","",YEAR(O58)*100+MONTH(O58))</f>
        <v/>
      </c>
    </row>
    <row r="59" spans="1:16" outlineLevel="1" x14ac:dyDescent="0.25">
      <c r="A59">
        <v>1160</v>
      </c>
      <c r="B59" t="s">
        <v>17</v>
      </c>
      <c r="C59" t="s">
        <v>82</v>
      </c>
      <c r="D59" s="1">
        <v>30309</v>
      </c>
      <c r="E59" s="1">
        <v>38339</v>
      </c>
      <c r="F59" t="s">
        <v>13</v>
      </c>
      <c r="G59" t="s">
        <v>83</v>
      </c>
      <c r="H59" t="s">
        <v>15</v>
      </c>
      <c r="J59" t="s">
        <v>23</v>
      </c>
      <c r="K59">
        <v>51000</v>
      </c>
      <c r="L5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59" s="15">
        <f>IF(AND(EDatum&gt;0,EDatum&lt;DATE(Stichjahr,Stichmonat,1),Stufe&lt;&gt;"nd_36"),DATEDIF(EDatum,DATE(Stichjahr,Stichmonat,1),"M"),0)</f>
        <v>0</v>
      </c>
      <c r="N59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59" s="16" t="str">
        <f>IF(MaxMonate=0,"",DATE(YEAR(EDatum),MONTH(EDatum)+MaxMonate,DAY(EDatum)))</f>
        <v/>
      </c>
      <c r="P59" s="14" t="str">
        <f>IF(O59="","",YEAR(O59)*100+MONTH(O59))</f>
        <v/>
      </c>
    </row>
    <row r="60" spans="1:16" outlineLevel="1" x14ac:dyDescent="0.25">
      <c r="A60">
        <v>1161</v>
      </c>
      <c r="B60" t="s">
        <v>36</v>
      </c>
      <c r="C60" t="s">
        <v>84</v>
      </c>
      <c r="D60" s="1">
        <v>23931</v>
      </c>
      <c r="E60" s="1">
        <v>35246</v>
      </c>
      <c r="F60" t="s">
        <v>13</v>
      </c>
      <c r="G60" t="s">
        <v>42</v>
      </c>
      <c r="H60" t="s">
        <v>15</v>
      </c>
      <c r="J60" t="s">
        <v>39</v>
      </c>
      <c r="K60">
        <v>13200</v>
      </c>
      <c r="L6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60" s="15">
        <f>IF(AND(EDatum&gt;0,EDatum&lt;DATE(Stichjahr,Stichmonat,1),Stufe&lt;&gt;"nd_36"),DATEDIF(EDatum,DATE(Stichjahr,Stichmonat,1),"M"),0)</f>
        <v>0</v>
      </c>
      <c r="N60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60" s="16" t="str">
        <f>IF(MaxMonate=0,"",DATE(YEAR(EDatum),MONTH(EDatum)+MaxMonate,DAY(EDatum)))</f>
        <v/>
      </c>
      <c r="P60" s="14" t="str">
        <f>IF(O60="","",YEAR(O60)*100+MONTH(O60))</f>
        <v/>
      </c>
    </row>
    <row r="61" spans="1:16" outlineLevel="1" x14ac:dyDescent="0.25">
      <c r="A61">
        <v>1162</v>
      </c>
      <c r="B61" t="s">
        <v>85</v>
      </c>
      <c r="C61" t="s">
        <v>86</v>
      </c>
      <c r="D61" s="1">
        <v>30082</v>
      </c>
      <c r="E61" s="1">
        <v>39937</v>
      </c>
      <c r="F61" t="s">
        <v>38</v>
      </c>
      <c r="J61" t="s">
        <v>66</v>
      </c>
      <c r="K61">
        <v>31000</v>
      </c>
      <c r="L6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bei diesem Mitarbeiter!</v>
      </c>
      <c r="M61" s="15">
        <f>IF(AND(EDatum&gt;0,EDatum&lt;DATE(Stichjahr,Stichmonat,1),Stufe&lt;&gt;"nd_36"),DATEDIF(EDatum,DATE(Stichjahr,Stichmonat,1),"M"),0)</f>
        <v>0</v>
      </c>
      <c r="N61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61" s="16" t="str">
        <f>IF(MaxMonate=0,"",DATE(YEAR(EDatum),MONTH(EDatum)+MaxMonate,DAY(EDatum)))</f>
        <v/>
      </c>
      <c r="P61" s="14" t="str">
        <f>IF(O61="","",YEAR(O61)*100+MONTH(O61))</f>
        <v/>
      </c>
    </row>
    <row r="62" spans="1:16" outlineLevel="1" x14ac:dyDescent="0.25">
      <c r="A62">
        <v>1175</v>
      </c>
      <c r="B62" t="s">
        <v>62</v>
      </c>
      <c r="C62" t="s">
        <v>87</v>
      </c>
      <c r="D62" s="1">
        <v>33280</v>
      </c>
      <c r="E62" s="1">
        <v>41061</v>
      </c>
      <c r="F62" t="s">
        <v>13</v>
      </c>
      <c r="G62" t="s">
        <v>59</v>
      </c>
      <c r="H62" t="s">
        <v>15</v>
      </c>
      <c r="J62" t="s">
        <v>23</v>
      </c>
      <c r="K62">
        <v>51000</v>
      </c>
      <c r="L6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62" s="15">
        <f>IF(AND(EDatum&gt;0,EDatum&lt;DATE(Stichjahr,Stichmonat,1),Stufe&lt;&gt;"nd_36"),DATEDIF(EDatum,DATE(Stichjahr,Stichmonat,1),"M"),0)</f>
        <v>0</v>
      </c>
      <c r="N62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62" s="16" t="str">
        <f>IF(MaxMonate=0,"",DATE(YEAR(EDatum),MONTH(EDatum)+MaxMonate,DAY(EDatum)))</f>
        <v/>
      </c>
      <c r="P62" s="14" t="str">
        <f>IF(O62="","",YEAR(O62)*100+MONTH(O62))</f>
        <v/>
      </c>
    </row>
    <row r="63" spans="1:16" outlineLevel="1" x14ac:dyDescent="0.25">
      <c r="A63">
        <v>1176</v>
      </c>
      <c r="B63" t="s">
        <v>88</v>
      </c>
      <c r="C63" t="s">
        <v>89</v>
      </c>
      <c r="D63" s="1">
        <v>28494</v>
      </c>
      <c r="E63" s="1">
        <v>39809</v>
      </c>
      <c r="F63" t="s">
        <v>13</v>
      </c>
      <c r="G63" t="s">
        <v>59</v>
      </c>
      <c r="H63" t="s">
        <v>15</v>
      </c>
      <c r="J63" t="s">
        <v>16</v>
      </c>
      <c r="K63">
        <v>64000</v>
      </c>
      <c r="L6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63" s="15">
        <f>IF(AND(EDatum&gt;0,EDatum&lt;DATE(Stichjahr,Stichmonat,1),Stufe&lt;&gt;"nd_36"),DATEDIF(EDatum,DATE(Stichjahr,Stichmonat,1),"M"),0)</f>
        <v>0</v>
      </c>
      <c r="N63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63" s="16" t="str">
        <f>IF(MaxMonate=0,"",DATE(YEAR(EDatum),MONTH(EDatum)+MaxMonate,DAY(EDatum)))</f>
        <v/>
      </c>
      <c r="P63" s="14" t="str">
        <f>IF(O63="","",YEAR(O63)*100+MONTH(O63))</f>
        <v/>
      </c>
    </row>
    <row r="64" spans="1:16" outlineLevel="1" x14ac:dyDescent="0.25">
      <c r="A64">
        <v>1177</v>
      </c>
      <c r="B64" t="s">
        <v>40</v>
      </c>
      <c r="C64" t="s">
        <v>90</v>
      </c>
      <c r="D64" s="1">
        <v>29375</v>
      </c>
      <c r="E64" s="1">
        <v>38131</v>
      </c>
      <c r="F64" t="s">
        <v>38</v>
      </c>
      <c r="J64" t="s">
        <v>35</v>
      </c>
      <c r="K64">
        <v>49000</v>
      </c>
      <c r="L6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bei diesem Mitarbeiter!</v>
      </c>
      <c r="M64" s="15">
        <f>IF(AND(EDatum&gt;0,EDatum&lt;DATE(Stichjahr,Stichmonat,1),Stufe&lt;&gt;"nd_36"),DATEDIF(EDatum,DATE(Stichjahr,Stichmonat,1),"M"),0)</f>
        <v>0</v>
      </c>
      <c r="N64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64" s="16" t="str">
        <f>IF(MaxMonate=0,"",DATE(YEAR(EDatum),MONTH(EDatum)+MaxMonate,DAY(EDatum)))</f>
        <v/>
      </c>
      <c r="P64" s="14" t="str">
        <f>IF(O64="","",YEAR(O64)*100+MONTH(O64))</f>
        <v/>
      </c>
    </row>
    <row r="65" spans="1:16" outlineLevel="1" x14ac:dyDescent="0.25">
      <c r="A65">
        <v>1178</v>
      </c>
      <c r="B65" t="s">
        <v>62</v>
      </c>
      <c r="C65" t="s">
        <v>91</v>
      </c>
      <c r="D65" s="1">
        <v>29008</v>
      </c>
      <c r="E65" s="1">
        <v>38129</v>
      </c>
      <c r="F65" t="s">
        <v>13</v>
      </c>
      <c r="G65" t="s">
        <v>83</v>
      </c>
      <c r="H65" t="s">
        <v>15</v>
      </c>
      <c r="J65" t="s">
        <v>30</v>
      </c>
      <c r="K65">
        <v>21000</v>
      </c>
      <c r="L6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65" s="15">
        <f>IF(AND(EDatum&gt;0,EDatum&lt;DATE(Stichjahr,Stichmonat,1),Stufe&lt;&gt;"nd_36"),DATEDIF(EDatum,DATE(Stichjahr,Stichmonat,1),"M"),0)</f>
        <v>0</v>
      </c>
      <c r="N65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65" s="16" t="str">
        <f>IF(MaxMonate=0,"",DATE(YEAR(EDatum),MONTH(EDatum)+MaxMonate,DAY(EDatum)))</f>
        <v/>
      </c>
      <c r="P65" s="14" t="str">
        <f>IF(O65="","",YEAR(O65)*100+MONTH(O65))</f>
        <v/>
      </c>
    </row>
    <row r="66" spans="1:16" outlineLevel="1" x14ac:dyDescent="0.25">
      <c r="A66">
        <v>1181</v>
      </c>
      <c r="B66" t="s">
        <v>62</v>
      </c>
      <c r="C66" t="s">
        <v>92</v>
      </c>
      <c r="D66" s="1">
        <v>30044</v>
      </c>
      <c r="E66" s="1">
        <v>40264</v>
      </c>
      <c r="F66" t="s">
        <v>13</v>
      </c>
      <c r="G66" t="s">
        <v>93</v>
      </c>
      <c r="H66" t="s">
        <v>15</v>
      </c>
      <c r="J66" t="s">
        <v>23</v>
      </c>
      <c r="K66">
        <v>51020</v>
      </c>
      <c r="L6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66" s="15">
        <f>IF(AND(EDatum&gt;0,EDatum&lt;DATE(Stichjahr,Stichmonat,1),Stufe&lt;&gt;"nd_36"),DATEDIF(EDatum,DATE(Stichjahr,Stichmonat,1),"M"),0)</f>
        <v>0</v>
      </c>
      <c r="N66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66" s="16" t="str">
        <f>IF(MaxMonate=0,"",DATE(YEAR(EDatum),MONTH(EDatum)+MaxMonate,DAY(EDatum)))</f>
        <v/>
      </c>
      <c r="P66" s="14" t="str">
        <f>IF(O66="","",YEAR(O66)*100+MONTH(O66))</f>
        <v/>
      </c>
    </row>
    <row r="67" spans="1:16" outlineLevel="1" x14ac:dyDescent="0.25">
      <c r="A67">
        <v>1183</v>
      </c>
      <c r="B67" t="s">
        <v>21</v>
      </c>
      <c r="C67" t="s">
        <v>94</v>
      </c>
      <c r="D67" s="1">
        <v>31714</v>
      </c>
      <c r="E67" s="1">
        <v>39012</v>
      </c>
      <c r="F67" t="s">
        <v>13</v>
      </c>
      <c r="G67" t="s">
        <v>29</v>
      </c>
      <c r="H67" t="s">
        <v>15</v>
      </c>
      <c r="J67" t="s">
        <v>16</v>
      </c>
      <c r="K67">
        <v>64000</v>
      </c>
      <c r="L6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67" s="15">
        <f>IF(AND(EDatum&gt;0,EDatum&lt;DATE(Stichjahr,Stichmonat,1),Stufe&lt;&gt;"nd_36"),DATEDIF(EDatum,DATE(Stichjahr,Stichmonat,1),"M"),0)</f>
        <v>0</v>
      </c>
      <c r="N67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67" s="16" t="str">
        <f>IF(MaxMonate=0,"",DATE(YEAR(EDatum),MONTH(EDatum)+MaxMonate,DAY(EDatum)))</f>
        <v/>
      </c>
      <c r="P67" s="14" t="str">
        <f>IF(O67="","",YEAR(O67)*100+MONTH(O67))</f>
        <v/>
      </c>
    </row>
    <row r="68" spans="1:16" outlineLevel="1" x14ac:dyDescent="0.25">
      <c r="A68">
        <v>1186</v>
      </c>
      <c r="B68" t="s">
        <v>72</v>
      </c>
      <c r="C68" t="s">
        <v>95</v>
      </c>
      <c r="D68" s="1">
        <v>33761</v>
      </c>
      <c r="E68" s="1">
        <v>39962</v>
      </c>
      <c r="F68" t="s">
        <v>13</v>
      </c>
      <c r="G68" t="s">
        <v>33</v>
      </c>
      <c r="H68" t="s">
        <v>80</v>
      </c>
      <c r="J68" t="s">
        <v>30</v>
      </c>
      <c r="K68">
        <v>21000</v>
      </c>
      <c r="L6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68" s="15">
        <f>IF(AND(EDatum&gt;0,EDatum&lt;DATE(Stichjahr,Stichmonat,1),Stufe&lt;&gt;"nd_36"),DATEDIF(EDatum,DATE(Stichjahr,Stichmonat,1),"M"),0)</f>
        <v>0</v>
      </c>
      <c r="N68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68" s="16" t="str">
        <f>IF(MaxMonate=0,"",DATE(YEAR(EDatum),MONTH(EDatum)+MaxMonate,DAY(EDatum)))</f>
        <v/>
      </c>
      <c r="P68" s="14" t="str">
        <f>IF(O68="","",YEAR(O68)*100+MONTH(O68))</f>
        <v/>
      </c>
    </row>
    <row r="69" spans="1:16" outlineLevel="1" x14ac:dyDescent="0.25">
      <c r="A69">
        <v>1188</v>
      </c>
      <c r="B69" t="s">
        <v>96</v>
      </c>
      <c r="C69" t="s">
        <v>97</v>
      </c>
      <c r="D69" s="1">
        <v>30106</v>
      </c>
      <c r="E69" s="1">
        <v>41030</v>
      </c>
      <c r="F69" t="s">
        <v>13</v>
      </c>
      <c r="G69" t="s">
        <v>98</v>
      </c>
      <c r="H69" t="s">
        <v>15</v>
      </c>
      <c r="J69" t="s">
        <v>16</v>
      </c>
      <c r="K69">
        <v>64000</v>
      </c>
      <c r="L6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69" s="15">
        <f>IF(AND(EDatum&gt;0,EDatum&lt;DATE(Stichjahr,Stichmonat,1),Stufe&lt;&gt;"nd_36"),DATEDIF(EDatum,DATE(Stichjahr,Stichmonat,1),"M"),0)</f>
        <v>0</v>
      </c>
      <c r="N69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69" s="16" t="str">
        <f>IF(MaxMonate=0,"",DATE(YEAR(EDatum),MONTH(EDatum)+MaxMonate,DAY(EDatum)))</f>
        <v/>
      </c>
      <c r="P69" s="14" t="str">
        <f>IF(O69="","",YEAR(O69)*100+MONTH(O69))</f>
        <v/>
      </c>
    </row>
    <row r="70" spans="1:16" outlineLevel="1" x14ac:dyDescent="0.25">
      <c r="A70">
        <v>1193</v>
      </c>
      <c r="B70" t="s">
        <v>99</v>
      </c>
      <c r="C70" t="s">
        <v>100</v>
      </c>
      <c r="D70" s="1">
        <v>29536</v>
      </c>
      <c r="E70" s="1">
        <v>40854</v>
      </c>
      <c r="F70" t="s">
        <v>13</v>
      </c>
      <c r="G70" t="s">
        <v>19</v>
      </c>
      <c r="H70" t="s">
        <v>15</v>
      </c>
      <c r="J70" t="s">
        <v>30</v>
      </c>
      <c r="K70">
        <v>21000</v>
      </c>
      <c r="L7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70" s="15">
        <f>IF(AND(EDatum&gt;0,EDatum&lt;DATE(Stichjahr,Stichmonat,1),Stufe&lt;&gt;"nd_36"),DATEDIF(EDatum,DATE(Stichjahr,Stichmonat,1),"M"),0)</f>
        <v>0</v>
      </c>
      <c r="N70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70" s="16" t="str">
        <f>IF(MaxMonate=0,"",DATE(YEAR(EDatum),MONTH(EDatum)+MaxMonate,DAY(EDatum)))</f>
        <v/>
      </c>
      <c r="P70" s="14" t="str">
        <f>IF(O70="","",YEAR(O70)*100+MONTH(O70))</f>
        <v/>
      </c>
    </row>
    <row r="71" spans="1:16" outlineLevel="1" x14ac:dyDescent="0.25">
      <c r="A71">
        <v>1194</v>
      </c>
      <c r="B71" t="s">
        <v>101</v>
      </c>
      <c r="C71" t="s">
        <v>102</v>
      </c>
      <c r="D71" s="1">
        <v>33191</v>
      </c>
      <c r="E71" s="1">
        <v>40489</v>
      </c>
      <c r="F71" t="s">
        <v>38</v>
      </c>
      <c r="J71" t="s">
        <v>23</v>
      </c>
      <c r="K71">
        <v>51000</v>
      </c>
      <c r="L7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bei diesem Mitarbeiter!</v>
      </c>
      <c r="M71" s="15">
        <f>IF(AND(EDatum&gt;0,EDatum&lt;DATE(Stichjahr,Stichmonat,1),Stufe&lt;&gt;"nd_36"),DATEDIF(EDatum,DATE(Stichjahr,Stichmonat,1),"M"),0)</f>
        <v>0</v>
      </c>
      <c r="N71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71" s="16" t="str">
        <f>IF(MaxMonate=0,"",DATE(YEAR(EDatum),MONTH(EDatum)+MaxMonate,DAY(EDatum)))</f>
        <v/>
      </c>
      <c r="P71" s="14" t="str">
        <f>IF(O71="","",YEAR(O71)*100+MONTH(O71))</f>
        <v/>
      </c>
    </row>
    <row r="72" spans="1:16" outlineLevel="1" x14ac:dyDescent="0.25">
      <c r="A72">
        <v>1197</v>
      </c>
      <c r="B72" t="s">
        <v>62</v>
      </c>
      <c r="C72" t="s">
        <v>103</v>
      </c>
      <c r="D72" s="1">
        <v>29233</v>
      </c>
      <c r="E72" s="1">
        <v>36164</v>
      </c>
      <c r="F72" t="s">
        <v>13</v>
      </c>
      <c r="G72" t="s">
        <v>79</v>
      </c>
      <c r="H72" t="s">
        <v>80</v>
      </c>
      <c r="J72" t="s">
        <v>23</v>
      </c>
      <c r="K72">
        <v>51000</v>
      </c>
      <c r="L7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72" s="15">
        <f>IF(AND(EDatum&gt;0,EDatum&lt;DATE(Stichjahr,Stichmonat,1),Stufe&lt;&gt;"nd_36"),DATEDIF(EDatum,DATE(Stichjahr,Stichmonat,1),"M"),0)</f>
        <v>0</v>
      </c>
      <c r="N72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72" s="16" t="str">
        <f>IF(MaxMonate=0,"",DATE(YEAR(EDatum),MONTH(EDatum)+MaxMonate,DAY(EDatum)))</f>
        <v/>
      </c>
      <c r="P72" s="14" t="str">
        <f>IF(O72="","",YEAR(O72)*100+MONTH(O72))</f>
        <v/>
      </c>
    </row>
    <row r="73" spans="1:16" outlineLevel="1" x14ac:dyDescent="0.25">
      <c r="A73">
        <v>1198</v>
      </c>
      <c r="B73" t="s">
        <v>104</v>
      </c>
      <c r="C73" t="s">
        <v>105</v>
      </c>
      <c r="D73" s="1">
        <v>27911</v>
      </c>
      <c r="E73" s="1">
        <v>37401</v>
      </c>
      <c r="F73" t="s">
        <v>13</v>
      </c>
      <c r="G73" t="s">
        <v>106</v>
      </c>
      <c r="H73" t="s">
        <v>15</v>
      </c>
      <c r="J73" t="s">
        <v>23</v>
      </c>
      <c r="K73">
        <v>51000</v>
      </c>
      <c r="L7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73" s="15">
        <f>IF(AND(EDatum&gt;0,EDatum&lt;DATE(Stichjahr,Stichmonat,1),Stufe&lt;&gt;"nd_36"),DATEDIF(EDatum,DATE(Stichjahr,Stichmonat,1),"M"),0)</f>
        <v>0</v>
      </c>
      <c r="N73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73" s="16" t="str">
        <f>IF(MaxMonate=0,"",DATE(YEAR(EDatum),MONTH(EDatum)+MaxMonate,DAY(EDatum)))</f>
        <v/>
      </c>
      <c r="P73" s="14" t="str">
        <f>IF(O73="","",YEAR(O73)*100+MONTH(O73))</f>
        <v/>
      </c>
    </row>
    <row r="74" spans="1:16" outlineLevel="1" x14ac:dyDescent="0.25">
      <c r="A74">
        <v>1201</v>
      </c>
      <c r="B74" t="s">
        <v>110</v>
      </c>
      <c r="C74" t="s">
        <v>111</v>
      </c>
      <c r="D74" s="1">
        <v>33334</v>
      </c>
      <c r="E74" s="1">
        <v>41000</v>
      </c>
      <c r="F74" t="s">
        <v>13</v>
      </c>
      <c r="G74" t="s">
        <v>106</v>
      </c>
      <c r="H74" t="s">
        <v>15</v>
      </c>
      <c r="J74" t="s">
        <v>23</v>
      </c>
      <c r="K74">
        <v>51020</v>
      </c>
      <c r="L7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74" s="15">
        <f>IF(AND(EDatum&gt;0,EDatum&lt;DATE(Stichjahr,Stichmonat,1),Stufe&lt;&gt;"nd_36"),DATEDIF(EDatum,DATE(Stichjahr,Stichmonat,1),"M"),0)</f>
        <v>0</v>
      </c>
      <c r="N74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74" s="16" t="str">
        <f>IF(MaxMonate=0,"",DATE(YEAR(EDatum),MONTH(EDatum)+MaxMonate,DAY(EDatum)))</f>
        <v/>
      </c>
      <c r="P74" s="14" t="str">
        <f>IF(O74="","",YEAR(O74)*100+MONTH(O74))</f>
        <v/>
      </c>
    </row>
    <row r="75" spans="1:16" outlineLevel="1" x14ac:dyDescent="0.25">
      <c r="A75">
        <v>1206</v>
      </c>
      <c r="B75" t="s">
        <v>116</v>
      </c>
      <c r="C75" t="s">
        <v>117</v>
      </c>
      <c r="D75" s="1">
        <v>28498</v>
      </c>
      <c r="E75" s="1">
        <v>37623</v>
      </c>
      <c r="F75" t="s">
        <v>13</v>
      </c>
      <c r="G75" t="s">
        <v>79</v>
      </c>
      <c r="H75" t="s">
        <v>80</v>
      </c>
      <c r="J75" t="s">
        <v>20</v>
      </c>
      <c r="K75">
        <v>25000</v>
      </c>
      <c r="L7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75" s="15">
        <f>IF(AND(EDatum&gt;0,EDatum&lt;DATE(Stichjahr,Stichmonat,1),Stufe&lt;&gt;"nd_36"),DATEDIF(EDatum,DATE(Stichjahr,Stichmonat,1),"M"),0)</f>
        <v>0</v>
      </c>
      <c r="N75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75" s="16" t="str">
        <f>IF(MaxMonate=0,"",DATE(YEAR(EDatum),MONTH(EDatum)+MaxMonate,DAY(EDatum)))</f>
        <v/>
      </c>
      <c r="P75" s="14" t="str">
        <f>IF(O75="","",YEAR(O75)*100+MONTH(O75))</f>
        <v/>
      </c>
    </row>
    <row r="76" spans="1:16" outlineLevel="1" x14ac:dyDescent="0.25">
      <c r="A76">
        <v>1210</v>
      </c>
      <c r="B76" t="s">
        <v>118</v>
      </c>
      <c r="C76" t="s">
        <v>119</v>
      </c>
      <c r="D76" s="1">
        <v>28718</v>
      </c>
      <c r="E76" s="1">
        <v>38573</v>
      </c>
      <c r="F76" t="s">
        <v>13</v>
      </c>
      <c r="G76" t="s">
        <v>19</v>
      </c>
      <c r="H76" t="s">
        <v>15</v>
      </c>
      <c r="J76" t="s">
        <v>16</v>
      </c>
      <c r="K76">
        <v>64000</v>
      </c>
      <c r="L7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76" s="15">
        <f>IF(AND(EDatum&gt;0,EDatum&lt;DATE(Stichjahr,Stichmonat,1),Stufe&lt;&gt;"nd_36"),DATEDIF(EDatum,DATE(Stichjahr,Stichmonat,1),"M"),0)</f>
        <v>0</v>
      </c>
      <c r="N76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76" s="16" t="str">
        <f>IF(MaxMonate=0,"",DATE(YEAR(EDatum),MONTH(EDatum)+MaxMonate,DAY(EDatum)))</f>
        <v/>
      </c>
      <c r="P76" s="14" t="str">
        <f>IF(O76="","",YEAR(O76)*100+MONTH(O76))</f>
        <v/>
      </c>
    </row>
    <row r="77" spans="1:16" outlineLevel="1" x14ac:dyDescent="0.25">
      <c r="A77">
        <v>1212</v>
      </c>
      <c r="B77" t="s">
        <v>36</v>
      </c>
      <c r="C77" t="s">
        <v>120</v>
      </c>
      <c r="D77" s="1">
        <v>31938</v>
      </c>
      <c r="E77" s="1">
        <v>39233</v>
      </c>
      <c r="F77" t="s">
        <v>13</v>
      </c>
      <c r="G77" t="s">
        <v>14</v>
      </c>
      <c r="H77" t="s">
        <v>15</v>
      </c>
      <c r="J77" t="s">
        <v>48</v>
      </c>
      <c r="K77">
        <v>65010</v>
      </c>
      <c r="L7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77" s="15">
        <f>IF(AND(EDatum&gt;0,EDatum&lt;DATE(Stichjahr,Stichmonat,1),Stufe&lt;&gt;"nd_36"),DATEDIF(EDatum,DATE(Stichjahr,Stichmonat,1),"M"),0)</f>
        <v>0</v>
      </c>
      <c r="N77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77" s="16" t="str">
        <f>IF(MaxMonate=0,"",DATE(YEAR(EDatum),MONTH(EDatum)+MaxMonate,DAY(EDatum)))</f>
        <v/>
      </c>
      <c r="P77" s="14" t="str">
        <f>IF(O77="","",YEAR(O77)*100+MONTH(O77))</f>
        <v/>
      </c>
    </row>
    <row r="78" spans="1:16" outlineLevel="1" x14ac:dyDescent="0.25">
      <c r="A78">
        <v>1215</v>
      </c>
      <c r="B78" t="s">
        <v>36</v>
      </c>
      <c r="C78" t="s">
        <v>121</v>
      </c>
      <c r="D78" s="1">
        <v>33893</v>
      </c>
      <c r="E78" s="1">
        <v>40824</v>
      </c>
      <c r="F78" t="s">
        <v>13</v>
      </c>
      <c r="G78" t="s">
        <v>29</v>
      </c>
      <c r="H78" t="s">
        <v>15</v>
      </c>
      <c r="J78" t="s">
        <v>23</v>
      </c>
      <c r="K78">
        <v>51010</v>
      </c>
      <c r="L7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78" s="15">
        <f>IF(AND(EDatum&gt;0,EDatum&lt;DATE(Stichjahr,Stichmonat,1),Stufe&lt;&gt;"nd_36"),DATEDIF(EDatum,DATE(Stichjahr,Stichmonat,1),"M"),0)</f>
        <v>0</v>
      </c>
      <c r="N78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78" s="16" t="str">
        <f>IF(MaxMonate=0,"",DATE(YEAR(EDatum),MONTH(EDatum)+MaxMonate,DAY(EDatum)))</f>
        <v/>
      </c>
      <c r="P78" s="14" t="str">
        <f>IF(O78="","",YEAR(O78)*100+MONTH(O78))</f>
        <v/>
      </c>
    </row>
    <row r="79" spans="1:16" outlineLevel="1" x14ac:dyDescent="0.25">
      <c r="A79">
        <v>1221</v>
      </c>
      <c r="B79" t="s">
        <v>122</v>
      </c>
      <c r="C79" t="s">
        <v>123</v>
      </c>
      <c r="D79" s="1">
        <v>34073</v>
      </c>
      <c r="E79" s="1">
        <v>41000</v>
      </c>
      <c r="F79" t="s">
        <v>38</v>
      </c>
      <c r="J79" t="s">
        <v>23</v>
      </c>
      <c r="K79">
        <v>51010</v>
      </c>
      <c r="L7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bei diesem Mitarbeiter!</v>
      </c>
      <c r="M79" s="15">
        <f>IF(AND(EDatum&gt;0,EDatum&lt;DATE(Stichjahr,Stichmonat,1),Stufe&lt;&gt;"nd_36"),DATEDIF(EDatum,DATE(Stichjahr,Stichmonat,1),"M"),0)</f>
        <v>0</v>
      </c>
      <c r="N79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79" s="16" t="str">
        <f>IF(MaxMonate=0,"",DATE(YEAR(EDatum),MONTH(EDatum)+MaxMonate,DAY(EDatum)))</f>
        <v/>
      </c>
      <c r="P79" s="14" t="str">
        <f>IF(O79="","",YEAR(O79)*100+MONTH(O79))</f>
        <v/>
      </c>
    </row>
    <row r="80" spans="1:16" outlineLevel="1" x14ac:dyDescent="0.25">
      <c r="A80">
        <v>1223</v>
      </c>
      <c r="B80" t="s">
        <v>124</v>
      </c>
      <c r="C80" t="s">
        <v>125</v>
      </c>
      <c r="D80" s="1">
        <v>32818</v>
      </c>
      <c r="E80" s="1">
        <v>40848</v>
      </c>
      <c r="F80" t="s">
        <v>13</v>
      </c>
      <c r="G80" t="s">
        <v>53</v>
      </c>
      <c r="H80" t="s">
        <v>15</v>
      </c>
      <c r="J80" t="s">
        <v>66</v>
      </c>
      <c r="K80">
        <v>31000</v>
      </c>
      <c r="L8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80" s="15">
        <f>IF(AND(EDatum&gt;0,EDatum&lt;DATE(Stichjahr,Stichmonat,1),Stufe&lt;&gt;"nd_36"),DATEDIF(EDatum,DATE(Stichjahr,Stichmonat,1),"M"),0)</f>
        <v>0</v>
      </c>
      <c r="N80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80" s="16" t="str">
        <f>IF(MaxMonate=0,"",DATE(YEAR(EDatum),MONTH(EDatum)+MaxMonate,DAY(EDatum)))</f>
        <v/>
      </c>
      <c r="P80" s="14" t="str">
        <f>IF(O80="","",YEAR(O80)*100+MONTH(O80))</f>
        <v/>
      </c>
    </row>
    <row r="81" spans="1:16" outlineLevel="1" x14ac:dyDescent="0.25">
      <c r="A81">
        <v>1224</v>
      </c>
      <c r="B81" t="s">
        <v>36</v>
      </c>
      <c r="C81" t="s">
        <v>126</v>
      </c>
      <c r="D81" s="1">
        <v>31870</v>
      </c>
      <c r="E81" s="1">
        <v>38800</v>
      </c>
      <c r="F81" t="s">
        <v>38</v>
      </c>
      <c r="J81" t="s">
        <v>23</v>
      </c>
      <c r="K81">
        <v>51010</v>
      </c>
      <c r="L8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bei diesem Mitarbeiter!</v>
      </c>
      <c r="M81" s="15">
        <f>IF(AND(EDatum&gt;0,EDatum&lt;DATE(Stichjahr,Stichmonat,1),Stufe&lt;&gt;"nd_36"),DATEDIF(EDatum,DATE(Stichjahr,Stichmonat,1),"M"),0)</f>
        <v>0</v>
      </c>
      <c r="N81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81" s="16" t="str">
        <f>IF(MaxMonate=0,"",DATE(YEAR(EDatum),MONTH(EDatum)+MaxMonate,DAY(EDatum)))</f>
        <v/>
      </c>
      <c r="P81" s="14" t="str">
        <f>IF(O81="","",YEAR(O81)*100+MONTH(O81))</f>
        <v/>
      </c>
    </row>
    <row r="82" spans="1:16" outlineLevel="1" x14ac:dyDescent="0.25">
      <c r="A82">
        <v>1227</v>
      </c>
      <c r="B82" t="s">
        <v>127</v>
      </c>
      <c r="C82" t="s">
        <v>128</v>
      </c>
      <c r="D82" s="1">
        <v>29846</v>
      </c>
      <c r="E82" s="1">
        <v>38606</v>
      </c>
      <c r="F82" t="s">
        <v>13</v>
      </c>
      <c r="G82" t="s">
        <v>93</v>
      </c>
      <c r="H82" t="s">
        <v>15</v>
      </c>
      <c r="J82" t="s">
        <v>26</v>
      </c>
      <c r="K82">
        <v>55000</v>
      </c>
      <c r="L8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82" s="15">
        <f>IF(AND(EDatum&gt;0,EDatum&lt;DATE(Stichjahr,Stichmonat,1),Stufe&lt;&gt;"nd_36"),DATEDIF(EDatum,DATE(Stichjahr,Stichmonat,1),"M"),0)</f>
        <v>0</v>
      </c>
      <c r="N82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82" s="16" t="str">
        <f>IF(MaxMonate=0,"",DATE(YEAR(EDatum),MONTH(EDatum)+MaxMonate,DAY(EDatum)))</f>
        <v/>
      </c>
      <c r="P82" s="14" t="str">
        <f>IF(O82="","",YEAR(O82)*100+MONTH(O82))</f>
        <v/>
      </c>
    </row>
    <row r="83" spans="1:16" outlineLevel="1" x14ac:dyDescent="0.25">
      <c r="A83">
        <v>1228</v>
      </c>
      <c r="B83" t="s">
        <v>24</v>
      </c>
      <c r="C83" t="s">
        <v>129</v>
      </c>
      <c r="D83" s="1">
        <v>31799</v>
      </c>
      <c r="E83" s="1">
        <v>39094</v>
      </c>
      <c r="F83" t="s">
        <v>13</v>
      </c>
      <c r="G83" t="s">
        <v>42</v>
      </c>
      <c r="H83" t="s">
        <v>15</v>
      </c>
      <c r="J83" t="s">
        <v>23</v>
      </c>
      <c r="K83">
        <v>51000</v>
      </c>
      <c r="L8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83" s="15">
        <f>IF(AND(EDatum&gt;0,EDatum&lt;DATE(Stichjahr,Stichmonat,1),Stufe&lt;&gt;"nd_36"),DATEDIF(EDatum,DATE(Stichjahr,Stichmonat,1),"M"),0)</f>
        <v>0</v>
      </c>
      <c r="N83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83" s="16" t="str">
        <f>IF(MaxMonate=0,"",DATE(YEAR(EDatum),MONTH(EDatum)+MaxMonate,DAY(EDatum)))</f>
        <v/>
      </c>
      <c r="P83" s="14" t="str">
        <f>IF(O83="","",YEAR(O83)*100+MONTH(O83))</f>
        <v/>
      </c>
    </row>
    <row r="84" spans="1:16" outlineLevel="1" x14ac:dyDescent="0.25">
      <c r="A84">
        <v>1229</v>
      </c>
      <c r="B84" t="s">
        <v>130</v>
      </c>
      <c r="C84" t="s">
        <v>131</v>
      </c>
      <c r="D84" s="1">
        <v>29603</v>
      </c>
      <c r="E84" s="1">
        <v>40188</v>
      </c>
      <c r="F84" t="s">
        <v>13</v>
      </c>
      <c r="G84" t="s">
        <v>106</v>
      </c>
      <c r="H84" t="s">
        <v>15</v>
      </c>
      <c r="J84" t="s">
        <v>20</v>
      </c>
      <c r="K84">
        <v>25000</v>
      </c>
      <c r="L8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84" s="15">
        <f>IF(AND(EDatum&gt;0,EDatum&lt;DATE(Stichjahr,Stichmonat,1),Stufe&lt;&gt;"nd_36"),DATEDIF(EDatum,DATE(Stichjahr,Stichmonat,1),"M"),0)</f>
        <v>0</v>
      </c>
      <c r="N84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84" s="16" t="str">
        <f>IF(MaxMonate=0,"",DATE(YEAR(EDatum),MONTH(EDatum)+MaxMonate,DAY(EDatum)))</f>
        <v/>
      </c>
      <c r="P84" s="14" t="str">
        <f>IF(O84="","",YEAR(O84)*100+MONTH(O84))</f>
        <v/>
      </c>
    </row>
    <row r="85" spans="1:16" outlineLevel="1" x14ac:dyDescent="0.25">
      <c r="A85">
        <v>1231</v>
      </c>
      <c r="B85" t="s">
        <v>132</v>
      </c>
      <c r="C85" t="s">
        <v>133</v>
      </c>
      <c r="D85" s="1">
        <v>22858</v>
      </c>
      <c r="E85" s="1">
        <v>36363</v>
      </c>
      <c r="F85" t="s">
        <v>13</v>
      </c>
      <c r="G85" t="s">
        <v>98</v>
      </c>
      <c r="H85" t="s">
        <v>15</v>
      </c>
      <c r="J85" t="s">
        <v>48</v>
      </c>
      <c r="K85">
        <v>65010</v>
      </c>
      <c r="L8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85" s="15">
        <f>IF(AND(EDatum&gt;0,EDatum&lt;DATE(Stichjahr,Stichmonat,1),Stufe&lt;&gt;"nd_36"),DATEDIF(EDatum,DATE(Stichjahr,Stichmonat,1),"M"),0)</f>
        <v>0</v>
      </c>
      <c r="N85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85" s="16" t="str">
        <f>IF(MaxMonate=0,"",DATE(YEAR(EDatum),MONTH(EDatum)+MaxMonate,DAY(EDatum)))</f>
        <v/>
      </c>
      <c r="P85" s="14" t="str">
        <f>IF(O85="","",YEAR(O85)*100+MONTH(O85))</f>
        <v/>
      </c>
    </row>
    <row r="86" spans="1:16" outlineLevel="1" x14ac:dyDescent="0.25">
      <c r="A86">
        <v>1232</v>
      </c>
      <c r="B86" t="s">
        <v>124</v>
      </c>
      <c r="C86" t="s">
        <v>134</v>
      </c>
      <c r="D86" s="1">
        <v>29639</v>
      </c>
      <c r="E86" s="1">
        <v>39494</v>
      </c>
      <c r="F86" t="s">
        <v>13</v>
      </c>
      <c r="G86" t="s">
        <v>14</v>
      </c>
      <c r="H86" t="s">
        <v>15</v>
      </c>
      <c r="J86" t="s">
        <v>23</v>
      </c>
      <c r="K86">
        <v>51000</v>
      </c>
      <c r="L8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86" s="15">
        <f>IF(AND(EDatum&gt;0,EDatum&lt;DATE(Stichjahr,Stichmonat,1),Stufe&lt;&gt;"nd_36"),DATEDIF(EDatum,DATE(Stichjahr,Stichmonat,1),"M"),0)</f>
        <v>0</v>
      </c>
      <c r="N86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86" s="16" t="str">
        <f>IF(MaxMonate=0,"",DATE(YEAR(EDatum),MONTH(EDatum)+MaxMonate,DAY(EDatum)))</f>
        <v/>
      </c>
      <c r="P86" s="14" t="str">
        <f>IF(O86="","",YEAR(O86)*100+MONTH(O86))</f>
        <v/>
      </c>
    </row>
    <row r="87" spans="1:16" outlineLevel="1" x14ac:dyDescent="0.25">
      <c r="A87">
        <v>1233</v>
      </c>
      <c r="B87" t="s">
        <v>135</v>
      </c>
      <c r="C87" t="s">
        <v>136</v>
      </c>
      <c r="D87" s="1">
        <v>32454</v>
      </c>
      <c r="E87" s="1">
        <v>39384</v>
      </c>
      <c r="F87" t="s">
        <v>13</v>
      </c>
      <c r="G87" t="s">
        <v>83</v>
      </c>
      <c r="H87" t="s">
        <v>15</v>
      </c>
      <c r="J87" t="s">
        <v>30</v>
      </c>
      <c r="K87">
        <v>21000</v>
      </c>
      <c r="L8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87" s="15">
        <f>IF(AND(EDatum&gt;0,EDatum&lt;DATE(Stichjahr,Stichmonat,1),Stufe&lt;&gt;"nd_36"),DATEDIF(EDatum,DATE(Stichjahr,Stichmonat,1),"M"),0)</f>
        <v>0</v>
      </c>
      <c r="N87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87" s="16" t="str">
        <f>IF(MaxMonate=0,"",DATE(YEAR(EDatum),MONTH(EDatum)+MaxMonate,DAY(EDatum)))</f>
        <v/>
      </c>
      <c r="P87" s="14" t="str">
        <f>IF(O87="","",YEAR(O87)*100+MONTH(O87))</f>
        <v/>
      </c>
    </row>
    <row r="88" spans="1:16" outlineLevel="1" x14ac:dyDescent="0.25">
      <c r="A88">
        <v>1234</v>
      </c>
      <c r="B88" t="s">
        <v>137</v>
      </c>
      <c r="C88" t="s">
        <v>138</v>
      </c>
      <c r="D88" s="1">
        <v>33795</v>
      </c>
      <c r="E88" s="1">
        <v>40727</v>
      </c>
      <c r="F88" t="s">
        <v>13</v>
      </c>
      <c r="G88" t="s">
        <v>53</v>
      </c>
      <c r="H88" t="s">
        <v>15</v>
      </c>
      <c r="J88" t="s">
        <v>139</v>
      </c>
      <c r="K88">
        <v>26000</v>
      </c>
      <c r="L8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88" s="15">
        <f>IF(AND(EDatum&gt;0,EDatum&lt;DATE(Stichjahr,Stichmonat,1),Stufe&lt;&gt;"nd_36"),DATEDIF(EDatum,DATE(Stichjahr,Stichmonat,1),"M"),0)</f>
        <v>0</v>
      </c>
      <c r="N88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88" s="16" t="str">
        <f>IF(MaxMonate=0,"",DATE(YEAR(EDatum),MONTH(EDatum)+MaxMonate,DAY(EDatum)))</f>
        <v/>
      </c>
      <c r="P88" s="14" t="str">
        <f>IF(O88="","",YEAR(O88)*100+MONTH(O88))</f>
        <v/>
      </c>
    </row>
    <row r="89" spans="1:16" outlineLevel="1" x14ac:dyDescent="0.25">
      <c r="A89">
        <v>1235</v>
      </c>
      <c r="B89" t="s">
        <v>17</v>
      </c>
      <c r="C89" t="s">
        <v>140</v>
      </c>
      <c r="D89" s="1">
        <v>33513</v>
      </c>
      <c r="E89" s="1">
        <v>41075</v>
      </c>
      <c r="F89" t="s">
        <v>13</v>
      </c>
      <c r="G89" t="s">
        <v>53</v>
      </c>
      <c r="H89" t="s">
        <v>15</v>
      </c>
      <c r="J89" t="s">
        <v>23</v>
      </c>
      <c r="K89">
        <v>51000</v>
      </c>
      <c r="L8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89" s="15">
        <f>IF(AND(EDatum&gt;0,EDatum&lt;DATE(Stichjahr,Stichmonat,1),Stufe&lt;&gt;"nd_36"),DATEDIF(EDatum,DATE(Stichjahr,Stichmonat,1),"M"),0)</f>
        <v>0</v>
      </c>
      <c r="N89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89" s="16" t="str">
        <f>IF(MaxMonate=0,"",DATE(YEAR(EDatum),MONTH(EDatum)+MaxMonate,DAY(EDatum)))</f>
        <v/>
      </c>
      <c r="P89" s="14" t="str">
        <f>IF(O89="","",YEAR(O89)*100+MONTH(O89))</f>
        <v/>
      </c>
    </row>
    <row r="90" spans="1:16" outlineLevel="1" x14ac:dyDescent="0.25">
      <c r="A90">
        <v>2004</v>
      </c>
      <c r="B90" t="s">
        <v>144</v>
      </c>
      <c r="C90" t="s">
        <v>145</v>
      </c>
      <c r="D90" s="1">
        <v>23947</v>
      </c>
      <c r="E90" s="1">
        <v>33437</v>
      </c>
      <c r="F90" t="s">
        <v>13</v>
      </c>
      <c r="G90" t="s">
        <v>29</v>
      </c>
      <c r="H90" t="s">
        <v>15</v>
      </c>
      <c r="J90" t="s">
        <v>43</v>
      </c>
      <c r="K90">
        <v>41000</v>
      </c>
      <c r="L9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90" s="15">
        <f>IF(AND(EDatum&gt;0,EDatum&lt;DATE(Stichjahr,Stichmonat,1),Stufe&lt;&gt;"nd_36"),DATEDIF(EDatum,DATE(Stichjahr,Stichmonat,1),"M"),0)</f>
        <v>0</v>
      </c>
      <c r="N90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90" s="16" t="str">
        <f>IF(MaxMonate=0,"",DATE(YEAR(EDatum),MONTH(EDatum)+MaxMonate,DAY(EDatum)))</f>
        <v/>
      </c>
      <c r="P90" s="14" t="str">
        <f>IF(O90="","",YEAR(O90)*100+MONTH(O90))</f>
        <v/>
      </c>
    </row>
    <row r="91" spans="1:16" outlineLevel="1" x14ac:dyDescent="0.25">
      <c r="A91">
        <v>2017</v>
      </c>
      <c r="B91" t="s">
        <v>146</v>
      </c>
      <c r="C91" t="s">
        <v>147</v>
      </c>
      <c r="D91" s="1">
        <v>18072</v>
      </c>
      <c r="E91" s="1">
        <v>33037</v>
      </c>
      <c r="F91" t="s">
        <v>13</v>
      </c>
      <c r="G91" t="s">
        <v>19</v>
      </c>
      <c r="H91" t="s">
        <v>15</v>
      </c>
      <c r="J91" t="s">
        <v>43</v>
      </c>
      <c r="K91">
        <v>41000</v>
      </c>
      <c r="L9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91" s="15">
        <f>IF(AND(EDatum&gt;0,EDatum&lt;DATE(Stichjahr,Stichmonat,1),Stufe&lt;&gt;"nd_36"),DATEDIF(EDatum,DATE(Stichjahr,Stichmonat,1),"M"),0)</f>
        <v>0</v>
      </c>
      <c r="N91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91" s="16" t="str">
        <f>IF(MaxMonate=0,"",DATE(YEAR(EDatum),MONTH(EDatum)+MaxMonate,DAY(EDatum)))</f>
        <v/>
      </c>
      <c r="P91" s="14" t="str">
        <f>IF(O91="","",YEAR(O91)*100+MONTH(O91))</f>
        <v/>
      </c>
    </row>
    <row r="92" spans="1:16" outlineLevel="1" x14ac:dyDescent="0.25">
      <c r="A92">
        <v>2114</v>
      </c>
      <c r="B92" t="s">
        <v>36</v>
      </c>
      <c r="C92" t="s">
        <v>156</v>
      </c>
      <c r="D92" s="1">
        <v>22417</v>
      </c>
      <c r="E92" s="1">
        <v>37747</v>
      </c>
      <c r="F92" t="s">
        <v>13</v>
      </c>
      <c r="G92" t="s">
        <v>53</v>
      </c>
      <c r="H92" t="s">
        <v>15</v>
      </c>
      <c r="J92" t="s">
        <v>43</v>
      </c>
      <c r="K92">
        <v>41000</v>
      </c>
      <c r="L9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92" s="15">
        <f>IF(AND(EDatum&gt;0,EDatum&lt;DATE(Stichjahr,Stichmonat,1),Stufe&lt;&gt;"nd_36"),DATEDIF(EDatum,DATE(Stichjahr,Stichmonat,1),"M"),0)</f>
        <v>0</v>
      </c>
      <c r="N92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92" s="16" t="str">
        <f>IF(MaxMonate=0,"",DATE(YEAR(EDatum),MONTH(EDatum)+MaxMonate,DAY(EDatum)))</f>
        <v/>
      </c>
      <c r="P92" s="14" t="str">
        <f>IF(O92="","",YEAR(O92)*100+MONTH(O92))</f>
        <v/>
      </c>
    </row>
    <row r="93" spans="1:16" outlineLevel="1" x14ac:dyDescent="0.25">
      <c r="A93">
        <v>2117</v>
      </c>
      <c r="B93" t="s">
        <v>158</v>
      </c>
      <c r="C93" t="s">
        <v>159</v>
      </c>
      <c r="D93" s="1">
        <v>24268</v>
      </c>
      <c r="E93" s="1">
        <v>36313</v>
      </c>
      <c r="F93" t="s">
        <v>13</v>
      </c>
      <c r="G93" t="s">
        <v>106</v>
      </c>
      <c r="H93" t="s">
        <v>15</v>
      </c>
      <c r="J93" t="s">
        <v>43</v>
      </c>
      <c r="K93">
        <v>41000</v>
      </c>
      <c r="L9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93" s="15">
        <f>IF(AND(EDatum&gt;0,EDatum&lt;DATE(Stichjahr,Stichmonat,1),Stufe&lt;&gt;"nd_36"),DATEDIF(EDatum,DATE(Stichjahr,Stichmonat,1),"M"),0)</f>
        <v>0</v>
      </c>
      <c r="N93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93" s="16" t="str">
        <f>IF(MaxMonate=0,"",DATE(YEAR(EDatum),MONTH(EDatum)+MaxMonate,DAY(EDatum)))</f>
        <v/>
      </c>
      <c r="P93" s="14" t="str">
        <f>IF(O93="","",YEAR(O93)*100+MONTH(O93))</f>
        <v/>
      </c>
    </row>
    <row r="94" spans="1:16" outlineLevel="1" x14ac:dyDescent="0.25">
      <c r="A94">
        <v>2123</v>
      </c>
      <c r="B94" t="s">
        <v>160</v>
      </c>
      <c r="C94" t="s">
        <v>161</v>
      </c>
      <c r="D94" s="1">
        <v>18004</v>
      </c>
      <c r="E94" s="1">
        <v>32606</v>
      </c>
      <c r="F94" t="s">
        <v>13</v>
      </c>
      <c r="G94" t="s">
        <v>83</v>
      </c>
      <c r="H94" t="s">
        <v>15</v>
      </c>
      <c r="J94" t="s">
        <v>43</v>
      </c>
      <c r="K94">
        <v>41000</v>
      </c>
      <c r="L9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94" s="15">
        <f>IF(AND(EDatum&gt;0,EDatum&lt;DATE(Stichjahr,Stichmonat,1),Stufe&lt;&gt;"nd_36"),DATEDIF(EDatum,DATE(Stichjahr,Stichmonat,1),"M"),0)</f>
        <v>0</v>
      </c>
      <c r="N94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94" s="16" t="str">
        <f>IF(MaxMonate=0,"",DATE(YEAR(EDatum),MONTH(EDatum)+MaxMonate,DAY(EDatum)))</f>
        <v/>
      </c>
      <c r="P94" s="14" t="str">
        <f>IF(O94="","",YEAR(O94)*100+MONTH(O94))</f>
        <v/>
      </c>
    </row>
    <row r="95" spans="1:16" outlineLevel="1" x14ac:dyDescent="0.25">
      <c r="A95">
        <v>2145</v>
      </c>
      <c r="B95" t="s">
        <v>62</v>
      </c>
      <c r="C95" t="s">
        <v>162</v>
      </c>
      <c r="D95" s="1">
        <v>23057</v>
      </c>
      <c r="E95" s="1">
        <v>31087</v>
      </c>
      <c r="F95" t="s">
        <v>13</v>
      </c>
      <c r="G95" t="s">
        <v>14</v>
      </c>
      <c r="H95" t="s">
        <v>15</v>
      </c>
      <c r="J95" t="s">
        <v>139</v>
      </c>
      <c r="K95">
        <v>26000</v>
      </c>
      <c r="L9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95" s="15">
        <f>IF(AND(EDatum&gt;0,EDatum&lt;DATE(Stichjahr,Stichmonat,1),Stufe&lt;&gt;"nd_36"),DATEDIF(EDatum,DATE(Stichjahr,Stichmonat,1),"M"),0)</f>
        <v>0</v>
      </c>
      <c r="N95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95" s="16" t="str">
        <f>IF(MaxMonate=0,"",DATE(YEAR(EDatum),MONTH(EDatum)+MaxMonate,DAY(EDatum)))</f>
        <v/>
      </c>
      <c r="P95" s="14" t="str">
        <f>IF(O95="","",YEAR(O95)*100+MONTH(O95))</f>
        <v/>
      </c>
    </row>
    <row r="96" spans="1:16" outlineLevel="1" x14ac:dyDescent="0.25">
      <c r="A96">
        <v>2152</v>
      </c>
      <c r="B96" t="s">
        <v>163</v>
      </c>
      <c r="C96" t="s">
        <v>164</v>
      </c>
      <c r="D96" s="1">
        <v>24416</v>
      </c>
      <c r="E96" s="1">
        <v>35001</v>
      </c>
      <c r="F96" t="s">
        <v>13</v>
      </c>
      <c r="G96" t="s">
        <v>98</v>
      </c>
      <c r="H96" t="s">
        <v>15</v>
      </c>
      <c r="J96" t="s">
        <v>139</v>
      </c>
      <c r="K96">
        <v>26000</v>
      </c>
      <c r="L9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96" s="15">
        <f>IF(AND(EDatum&gt;0,EDatum&lt;DATE(Stichjahr,Stichmonat,1),Stufe&lt;&gt;"nd_36"),DATEDIF(EDatum,DATE(Stichjahr,Stichmonat,1),"M"),0)</f>
        <v>0</v>
      </c>
      <c r="N96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96" s="16" t="str">
        <f>IF(MaxMonate=0,"",DATE(YEAR(EDatum),MONTH(EDatum)+MaxMonate,DAY(EDatum)))</f>
        <v/>
      </c>
      <c r="P96" s="14" t="str">
        <f>IF(O96="","",YEAR(O96)*100+MONTH(O96))</f>
        <v/>
      </c>
    </row>
    <row r="97" spans="1:16" outlineLevel="1" x14ac:dyDescent="0.25">
      <c r="A97">
        <v>2197</v>
      </c>
      <c r="B97" t="s">
        <v>17</v>
      </c>
      <c r="C97" t="s">
        <v>165</v>
      </c>
      <c r="D97" s="1">
        <v>23136</v>
      </c>
      <c r="E97" s="1">
        <v>32627</v>
      </c>
      <c r="F97" t="s">
        <v>13</v>
      </c>
      <c r="G97" t="s">
        <v>19</v>
      </c>
      <c r="H97" t="s">
        <v>15</v>
      </c>
      <c r="J97" t="s">
        <v>43</v>
      </c>
      <c r="K97">
        <v>41000</v>
      </c>
      <c r="L9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97" s="15">
        <f>IF(AND(EDatum&gt;0,EDatum&lt;DATE(Stichjahr,Stichmonat,1),Stufe&lt;&gt;"nd_36"),DATEDIF(EDatum,DATE(Stichjahr,Stichmonat,1),"M"),0)</f>
        <v>0</v>
      </c>
      <c r="N97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97" s="16" t="str">
        <f>IF(MaxMonate=0,"",DATE(YEAR(EDatum),MONTH(EDatum)+MaxMonate,DAY(EDatum)))</f>
        <v/>
      </c>
      <c r="P97" s="14" t="str">
        <f>IF(O97="","",YEAR(O97)*100+MONTH(O97))</f>
        <v/>
      </c>
    </row>
    <row r="98" spans="1:16" outlineLevel="1" x14ac:dyDescent="0.25">
      <c r="A98">
        <v>2203</v>
      </c>
      <c r="B98" t="s">
        <v>166</v>
      </c>
      <c r="C98" t="s">
        <v>167</v>
      </c>
      <c r="D98" s="1">
        <v>19692</v>
      </c>
      <c r="E98" s="1">
        <v>33927</v>
      </c>
      <c r="F98" t="s">
        <v>13</v>
      </c>
      <c r="G98" t="s">
        <v>53</v>
      </c>
      <c r="H98" t="s">
        <v>15</v>
      </c>
      <c r="J98" t="s">
        <v>43</v>
      </c>
      <c r="K98">
        <v>41000</v>
      </c>
      <c r="L9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98" s="15">
        <f>IF(AND(EDatum&gt;0,EDatum&lt;DATE(Stichjahr,Stichmonat,1),Stufe&lt;&gt;"nd_36"),DATEDIF(EDatum,DATE(Stichjahr,Stichmonat,1),"M"),0)</f>
        <v>0</v>
      </c>
      <c r="N98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98" s="16" t="str">
        <f>IF(MaxMonate=0,"",DATE(YEAR(EDatum),MONTH(EDatum)+MaxMonate,DAY(EDatum)))</f>
        <v/>
      </c>
      <c r="P98" s="14" t="str">
        <f>IF(O98="","",YEAR(O98)*100+MONTH(O98))</f>
        <v/>
      </c>
    </row>
    <row r="99" spans="1:16" outlineLevel="1" x14ac:dyDescent="0.25">
      <c r="A99">
        <v>2209</v>
      </c>
      <c r="B99" t="s">
        <v>168</v>
      </c>
      <c r="C99" t="s">
        <v>169</v>
      </c>
      <c r="D99" s="1">
        <v>23172</v>
      </c>
      <c r="E99" s="1">
        <v>38502</v>
      </c>
      <c r="F99" t="s">
        <v>13</v>
      </c>
      <c r="G99" t="s">
        <v>106</v>
      </c>
      <c r="H99" t="s">
        <v>15</v>
      </c>
      <c r="J99" t="s">
        <v>139</v>
      </c>
      <c r="K99">
        <v>26000</v>
      </c>
      <c r="L9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99" s="15">
        <f>IF(AND(EDatum&gt;0,EDatum&lt;DATE(Stichjahr,Stichmonat,1),Stufe&lt;&gt;"nd_36"),DATEDIF(EDatum,DATE(Stichjahr,Stichmonat,1),"M"),0)</f>
        <v>0</v>
      </c>
      <c r="N99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99" s="16" t="str">
        <f>IF(MaxMonate=0,"",DATE(YEAR(EDatum),MONTH(EDatum)+MaxMonate,DAY(EDatum)))</f>
        <v/>
      </c>
      <c r="P99" s="14" t="str">
        <f>IF(O99="","",YEAR(O99)*100+MONTH(O99))</f>
        <v/>
      </c>
    </row>
    <row r="100" spans="1:16" outlineLevel="1" x14ac:dyDescent="0.25">
      <c r="A100">
        <v>2219</v>
      </c>
      <c r="B100" t="s">
        <v>158</v>
      </c>
      <c r="C100" t="s">
        <v>170</v>
      </c>
      <c r="D100" s="1">
        <v>24497</v>
      </c>
      <c r="E100" s="1">
        <v>33622</v>
      </c>
      <c r="F100" t="s">
        <v>13</v>
      </c>
      <c r="G100" t="s">
        <v>93</v>
      </c>
      <c r="H100" t="s">
        <v>15</v>
      </c>
      <c r="J100" t="s">
        <v>20</v>
      </c>
      <c r="K100">
        <v>25000</v>
      </c>
      <c r="L10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00" s="15">
        <f>IF(AND(EDatum&gt;0,EDatum&lt;DATE(Stichjahr,Stichmonat,1),Stufe&lt;&gt;"nd_36"),DATEDIF(EDatum,DATE(Stichjahr,Stichmonat,1),"M"),0)</f>
        <v>0</v>
      </c>
      <c r="N100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00" s="16" t="str">
        <f>IF(MaxMonate=0,"",DATE(YEAR(EDatum),MONTH(EDatum)+MaxMonate,DAY(EDatum)))</f>
        <v/>
      </c>
      <c r="P100" s="14" t="str">
        <f>IF(O100="","",YEAR(O100)*100+MONTH(O100))</f>
        <v/>
      </c>
    </row>
    <row r="101" spans="1:16" outlineLevel="1" x14ac:dyDescent="0.25">
      <c r="A101">
        <v>2234</v>
      </c>
      <c r="B101" t="s">
        <v>116</v>
      </c>
      <c r="C101" t="s">
        <v>171</v>
      </c>
      <c r="D101" s="1">
        <v>23495</v>
      </c>
      <c r="E101" s="1">
        <v>34445</v>
      </c>
      <c r="F101" t="s">
        <v>13</v>
      </c>
      <c r="G101" t="s">
        <v>29</v>
      </c>
      <c r="H101" t="s">
        <v>15</v>
      </c>
      <c r="J101" t="s">
        <v>30</v>
      </c>
      <c r="K101">
        <v>22020</v>
      </c>
      <c r="L10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01" s="15">
        <f>IF(AND(EDatum&gt;0,EDatum&lt;DATE(Stichjahr,Stichmonat,1),Stufe&lt;&gt;"nd_36"),DATEDIF(EDatum,DATE(Stichjahr,Stichmonat,1),"M"),0)</f>
        <v>0</v>
      </c>
      <c r="N101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01" s="16" t="str">
        <f>IF(MaxMonate=0,"",DATE(YEAR(EDatum),MONTH(EDatum)+MaxMonate,DAY(EDatum)))</f>
        <v/>
      </c>
      <c r="P101" s="14" t="str">
        <f>IF(O101="","",YEAR(O101)*100+MONTH(O101))</f>
        <v/>
      </c>
    </row>
    <row r="102" spans="1:16" outlineLevel="1" x14ac:dyDescent="0.25">
      <c r="A102">
        <v>2239</v>
      </c>
      <c r="B102" t="s">
        <v>40</v>
      </c>
      <c r="C102" t="s">
        <v>172</v>
      </c>
      <c r="D102" s="1">
        <v>23383</v>
      </c>
      <c r="E102" s="1">
        <v>37253</v>
      </c>
      <c r="F102" t="s">
        <v>13</v>
      </c>
      <c r="G102" t="s">
        <v>79</v>
      </c>
      <c r="H102" t="s">
        <v>80</v>
      </c>
      <c r="J102" t="s">
        <v>30</v>
      </c>
      <c r="K102">
        <v>22030</v>
      </c>
      <c r="L10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102" s="15">
        <f>IF(AND(EDatum&gt;0,EDatum&lt;DATE(Stichjahr,Stichmonat,1),Stufe&lt;&gt;"nd_36"),DATEDIF(EDatum,DATE(Stichjahr,Stichmonat,1),"M"),0)</f>
        <v>0</v>
      </c>
      <c r="N102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02" s="16" t="str">
        <f>IF(MaxMonate=0,"",DATE(YEAR(EDatum),MONTH(EDatum)+MaxMonate,DAY(EDatum)))</f>
        <v/>
      </c>
      <c r="P102" s="14" t="str">
        <f>IF(O102="","",YEAR(O102)*100+MONTH(O102))</f>
        <v/>
      </c>
    </row>
    <row r="103" spans="1:16" outlineLevel="1" x14ac:dyDescent="0.25">
      <c r="A103">
        <v>2269</v>
      </c>
      <c r="B103" t="s">
        <v>85</v>
      </c>
      <c r="C103" t="s">
        <v>173</v>
      </c>
      <c r="D103" s="1">
        <v>27200</v>
      </c>
      <c r="E103" s="1">
        <v>38880</v>
      </c>
      <c r="F103" t="s">
        <v>13</v>
      </c>
      <c r="G103" t="s">
        <v>106</v>
      </c>
      <c r="H103" t="s">
        <v>15</v>
      </c>
      <c r="J103" t="s">
        <v>139</v>
      </c>
      <c r="K103">
        <v>26000</v>
      </c>
      <c r="L10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03" s="15">
        <f>IF(AND(EDatum&gt;0,EDatum&lt;DATE(Stichjahr,Stichmonat,1),Stufe&lt;&gt;"nd_36"),DATEDIF(EDatum,DATE(Stichjahr,Stichmonat,1),"M"),0)</f>
        <v>0</v>
      </c>
      <c r="N103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03" s="16" t="str">
        <f>IF(MaxMonate=0,"",DATE(YEAR(EDatum),MONTH(EDatum)+MaxMonate,DAY(EDatum)))</f>
        <v/>
      </c>
      <c r="P103" s="14" t="str">
        <f>IF(O103="","",YEAR(O103)*100+MONTH(O103))</f>
        <v/>
      </c>
    </row>
    <row r="104" spans="1:16" outlineLevel="1" x14ac:dyDescent="0.25">
      <c r="A104">
        <v>2271</v>
      </c>
      <c r="B104" t="s">
        <v>174</v>
      </c>
      <c r="C104" t="s">
        <v>175</v>
      </c>
      <c r="D104" s="1">
        <v>22530</v>
      </c>
      <c r="E104" s="1">
        <v>36405</v>
      </c>
      <c r="F104" t="s">
        <v>13</v>
      </c>
      <c r="G104" t="s">
        <v>29</v>
      </c>
      <c r="H104" t="s">
        <v>15</v>
      </c>
      <c r="J104" t="s">
        <v>155</v>
      </c>
      <c r="K104">
        <v>43000</v>
      </c>
      <c r="L10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04" s="15">
        <f>IF(AND(EDatum&gt;0,EDatum&lt;DATE(Stichjahr,Stichmonat,1),Stufe&lt;&gt;"nd_36"),DATEDIF(EDatum,DATE(Stichjahr,Stichmonat,1),"M"),0)</f>
        <v>0</v>
      </c>
      <c r="N104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04" s="16" t="str">
        <f>IF(MaxMonate=0,"",DATE(YEAR(EDatum),MONTH(EDatum)+MaxMonate,DAY(EDatum)))</f>
        <v/>
      </c>
      <c r="P104" s="14" t="str">
        <f>IF(O104="","",YEAR(O104)*100+MONTH(O104))</f>
        <v/>
      </c>
    </row>
    <row r="105" spans="1:16" outlineLevel="1" x14ac:dyDescent="0.25">
      <c r="A105">
        <v>2341</v>
      </c>
      <c r="B105" t="s">
        <v>176</v>
      </c>
      <c r="C105" t="s">
        <v>177</v>
      </c>
      <c r="D105" s="1">
        <v>22516</v>
      </c>
      <c r="E105" s="1">
        <v>34563</v>
      </c>
      <c r="F105" t="s">
        <v>13</v>
      </c>
      <c r="G105" t="s">
        <v>83</v>
      </c>
      <c r="H105" t="s">
        <v>15</v>
      </c>
      <c r="J105" t="s">
        <v>35</v>
      </c>
      <c r="K105">
        <v>49000</v>
      </c>
      <c r="L10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05" s="15">
        <f>IF(AND(EDatum&gt;0,EDatum&lt;DATE(Stichjahr,Stichmonat,1),Stufe&lt;&gt;"nd_36"),DATEDIF(EDatum,DATE(Stichjahr,Stichmonat,1),"M"),0)</f>
        <v>0</v>
      </c>
      <c r="N105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05" s="16" t="str">
        <f>IF(MaxMonate=0,"",DATE(YEAR(EDatum),MONTH(EDatum)+MaxMonate,DAY(EDatum)))</f>
        <v/>
      </c>
      <c r="P105" s="14" t="str">
        <f>IF(O105="","",YEAR(O105)*100+MONTH(O105))</f>
        <v/>
      </c>
    </row>
    <row r="106" spans="1:16" outlineLevel="1" x14ac:dyDescent="0.25">
      <c r="A106">
        <v>2342</v>
      </c>
      <c r="B106" t="s">
        <v>178</v>
      </c>
      <c r="C106" t="s">
        <v>179</v>
      </c>
      <c r="D106" s="1">
        <v>25165</v>
      </c>
      <c r="E106" s="1">
        <v>40130</v>
      </c>
      <c r="F106" t="s">
        <v>13</v>
      </c>
      <c r="G106" t="s">
        <v>83</v>
      </c>
      <c r="H106" t="s">
        <v>15</v>
      </c>
      <c r="J106" t="s">
        <v>139</v>
      </c>
      <c r="K106">
        <v>26000</v>
      </c>
      <c r="L10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06" s="15">
        <f>IF(AND(EDatum&gt;0,EDatum&lt;DATE(Stichjahr,Stichmonat,1),Stufe&lt;&gt;"nd_36"),DATEDIF(EDatum,DATE(Stichjahr,Stichmonat,1),"M"),0)</f>
        <v>0</v>
      </c>
      <c r="N106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06" s="16" t="str">
        <f>IF(MaxMonate=0,"",DATE(YEAR(EDatum),MONTH(EDatum)+MaxMonate,DAY(EDatum)))</f>
        <v/>
      </c>
      <c r="P106" s="14" t="str">
        <f>IF(O106="","",YEAR(O106)*100+MONTH(O106))</f>
        <v/>
      </c>
    </row>
    <row r="107" spans="1:16" outlineLevel="1" x14ac:dyDescent="0.25">
      <c r="A107">
        <v>2372</v>
      </c>
      <c r="B107" t="s">
        <v>180</v>
      </c>
      <c r="C107" t="s">
        <v>181</v>
      </c>
      <c r="D107" s="1">
        <v>23275</v>
      </c>
      <c r="E107" s="1">
        <v>32400</v>
      </c>
      <c r="F107" t="s">
        <v>13</v>
      </c>
      <c r="G107" t="s">
        <v>64</v>
      </c>
      <c r="H107" t="s">
        <v>80</v>
      </c>
      <c r="J107" t="s">
        <v>139</v>
      </c>
      <c r="K107">
        <v>26000</v>
      </c>
      <c r="L10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107" s="15">
        <f>IF(AND(EDatum&gt;0,EDatum&lt;DATE(Stichjahr,Stichmonat,1),Stufe&lt;&gt;"nd_36"),DATEDIF(EDatum,DATE(Stichjahr,Stichmonat,1),"M"),0)</f>
        <v>0</v>
      </c>
      <c r="N107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07" s="16" t="str">
        <f>IF(MaxMonate=0,"",DATE(YEAR(EDatum),MONTH(EDatum)+MaxMonate,DAY(EDatum)))</f>
        <v/>
      </c>
      <c r="P107" s="14" t="str">
        <f>IF(O107="","",YEAR(O107)*100+MONTH(O107))</f>
        <v/>
      </c>
    </row>
    <row r="108" spans="1:16" outlineLevel="1" x14ac:dyDescent="0.25">
      <c r="A108">
        <v>2389</v>
      </c>
      <c r="B108" t="s">
        <v>116</v>
      </c>
      <c r="C108" t="s">
        <v>182</v>
      </c>
      <c r="D108" s="1">
        <v>27405</v>
      </c>
      <c r="E108" s="1">
        <v>35800</v>
      </c>
      <c r="F108" t="s">
        <v>13</v>
      </c>
      <c r="G108" t="s">
        <v>106</v>
      </c>
      <c r="H108" t="s">
        <v>15</v>
      </c>
      <c r="J108" t="s">
        <v>43</v>
      </c>
      <c r="K108">
        <v>41000</v>
      </c>
      <c r="L10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08" s="15">
        <f>IF(AND(EDatum&gt;0,EDatum&lt;DATE(Stichjahr,Stichmonat,1),Stufe&lt;&gt;"nd_36"),DATEDIF(EDatum,DATE(Stichjahr,Stichmonat,1),"M"),0)</f>
        <v>0</v>
      </c>
      <c r="N108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08" s="16" t="str">
        <f>IF(MaxMonate=0,"",DATE(YEAR(EDatum),MONTH(EDatum)+MaxMonate,DAY(EDatum)))</f>
        <v/>
      </c>
      <c r="P108" s="14" t="str">
        <f>IF(O108="","",YEAR(O108)*100+MONTH(O108))</f>
        <v/>
      </c>
    </row>
    <row r="109" spans="1:16" outlineLevel="1" x14ac:dyDescent="0.25">
      <c r="A109">
        <v>2399</v>
      </c>
      <c r="B109" t="s">
        <v>166</v>
      </c>
      <c r="C109" t="s">
        <v>183</v>
      </c>
      <c r="D109" s="1">
        <v>25681</v>
      </c>
      <c r="E109" s="1">
        <v>36631</v>
      </c>
      <c r="F109" t="s">
        <v>13</v>
      </c>
      <c r="G109" t="s">
        <v>14</v>
      </c>
      <c r="H109" t="s">
        <v>15</v>
      </c>
      <c r="J109" t="s">
        <v>139</v>
      </c>
      <c r="K109">
        <v>26000</v>
      </c>
      <c r="L10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09" s="15">
        <f>IF(AND(EDatum&gt;0,EDatum&lt;DATE(Stichjahr,Stichmonat,1),Stufe&lt;&gt;"nd_36"),DATEDIF(EDatum,DATE(Stichjahr,Stichmonat,1),"M"),0)</f>
        <v>0</v>
      </c>
      <c r="N109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09" s="16" t="str">
        <f>IF(MaxMonate=0,"",DATE(YEAR(EDatum),MONTH(EDatum)+MaxMonate,DAY(EDatum)))</f>
        <v/>
      </c>
      <c r="P109" s="14" t="str">
        <f>IF(O109="","",YEAR(O109)*100+MONTH(O109))</f>
        <v/>
      </c>
    </row>
    <row r="110" spans="1:16" outlineLevel="1" x14ac:dyDescent="0.25">
      <c r="A110">
        <v>2401</v>
      </c>
      <c r="B110" t="s">
        <v>124</v>
      </c>
      <c r="C110" t="s">
        <v>184</v>
      </c>
      <c r="D110" s="1">
        <v>23855</v>
      </c>
      <c r="E110" s="1">
        <v>38820</v>
      </c>
      <c r="F110" t="s">
        <v>13</v>
      </c>
      <c r="G110" t="s">
        <v>56</v>
      </c>
      <c r="H110" t="s">
        <v>15</v>
      </c>
      <c r="J110" t="s">
        <v>35</v>
      </c>
      <c r="K110">
        <v>48000</v>
      </c>
      <c r="L11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10" s="15">
        <f>IF(AND(EDatum&gt;0,EDatum&lt;DATE(Stichjahr,Stichmonat,1),Stufe&lt;&gt;"nd_36"),DATEDIF(EDatum,DATE(Stichjahr,Stichmonat,1),"M"),0)</f>
        <v>0</v>
      </c>
      <c r="N110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10" s="16" t="str">
        <f>IF(MaxMonate=0,"",DATE(YEAR(EDatum),MONTH(EDatum)+MaxMonate,DAY(EDatum)))</f>
        <v/>
      </c>
      <c r="P110" s="14" t="str">
        <f>IF(O110="","",YEAR(O110)*100+MONTH(O110))</f>
        <v/>
      </c>
    </row>
    <row r="111" spans="1:16" outlineLevel="1" x14ac:dyDescent="0.25">
      <c r="A111">
        <v>2429</v>
      </c>
      <c r="B111" t="s">
        <v>185</v>
      </c>
      <c r="C111" t="s">
        <v>186</v>
      </c>
      <c r="D111" s="1">
        <v>27601</v>
      </c>
      <c r="E111" s="1">
        <v>37452</v>
      </c>
      <c r="F111" t="s">
        <v>13</v>
      </c>
      <c r="G111" t="s">
        <v>98</v>
      </c>
      <c r="H111" t="s">
        <v>15</v>
      </c>
      <c r="J111" t="s">
        <v>139</v>
      </c>
      <c r="K111">
        <v>26000</v>
      </c>
      <c r="L11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11" s="15">
        <f>IF(AND(EDatum&gt;0,EDatum&lt;DATE(Stichjahr,Stichmonat,1),Stufe&lt;&gt;"nd_36"),DATEDIF(EDatum,DATE(Stichjahr,Stichmonat,1),"M"),0)</f>
        <v>0</v>
      </c>
      <c r="N111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11" s="16" t="str">
        <f>IF(MaxMonate=0,"",DATE(YEAR(EDatum),MONTH(EDatum)+MaxMonate,DAY(EDatum)))</f>
        <v/>
      </c>
      <c r="P111" s="14" t="str">
        <f>IF(O111="","",YEAR(O111)*100+MONTH(O111))</f>
        <v/>
      </c>
    </row>
    <row r="112" spans="1:16" outlineLevel="1" x14ac:dyDescent="0.25">
      <c r="A112">
        <v>2430</v>
      </c>
      <c r="B112" t="s">
        <v>187</v>
      </c>
      <c r="C112" t="s">
        <v>188</v>
      </c>
      <c r="D112" s="1">
        <v>23779</v>
      </c>
      <c r="E112" s="1">
        <v>34364</v>
      </c>
      <c r="F112" t="s">
        <v>13</v>
      </c>
      <c r="G112" t="s">
        <v>19</v>
      </c>
      <c r="H112" t="s">
        <v>15</v>
      </c>
      <c r="J112" t="s">
        <v>139</v>
      </c>
      <c r="K112">
        <v>26000</v>
      </c>
      <c r="L11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12" s="15">
        <f>IF(AND(EDatum&gt;0,EDatum&lt;DATE(Stichjahr,Stichmonat,1),Stufe&lt;&gt;"nd_36"),DATEDIF(EDatum,DATE(Stichjahr,Stichmonat,1),"M"),0)</f>
        <v>0</v>
      </c>
      <c r="N112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12" s="16" t="str">
        <f>IF(MaxMonate=0,"",DATE(YEAR(EDatum),MONTH(EDatum)+MaxMonate,DAY(EDatum)))</f>
        <v/>
      </c>
      <c r="P112" s="14" t="str">
        <f>IF(O112="","",YEAR(O112)*100+MONTH(O112))</f>
        <v/>
      </c>
    </row>
    <row r="113" spans="1:16" outlineLevel="1" x14ac:dyDescent="0.25">
      <c r="A113">
        <v>2444</v>
      </c>
      <c r="B113" t="s">
        <v>27</v>
      </c>
      <c r="C113" t="s">
        <v>189</v>
      </c>
      <c r="D113" s="1">
        <v>26547</v>
      </c>
      <c r="E113" s="1">
        <v>35303</v>
      </c>
      <c r="F113" t="s">
        <v>13</v>
      </c>
      <c r="G113" t="s">
        <v>83</v>
      </c>
      <c r="H113" t="s">
        <v>15</v>
      </c>
      <c r="J113" t="s">
        <v>139</v>
      </c>
      <c r="K113">
        <v>26000</v>
      </c>
      <c r="L11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13" s="15">
        <f>IF(AND(EDatum&gt;0,EDatum&lt;DATE(Stichjahr,Stichmonat,1),Stufe&lt;&gt;"nd_36"),DATEDIF(EDatum,DATE(Stichjahr,Stichmonat,1),"M"),0)</f>
        <v>0</v>
      </c>
      <c r="N113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13" s="16" t="str">
        <f>IF(MaxMonate=0,"",DATE(YEAR(EDatum),MONTH(EDatum)+MaxMonate,DAY(EDatum)))</f>
        <v/>
      </c>
      <c r="P113" s="14" t="str">
        <f>IF(O113="","",YEAR(O113)*100+MONTH(O113))</f>
        <v/>
      </c>
    </row>
    <row r="114" spans="1:16" outlineLevel="1" x14ac:dyDescent="0.25">
      <c r="A114">
        <v>2446</v>
      </c>
      <c r="B114" t="s">
        <v>190</v>
      </c>
      <c r="C114" t="s">
        <v>191</v>
      </c>
      <c r="D114" s="1">
        <v>34706</v>
      </c>
      <c r="E114" s="1">
        <v>40909</v>
      </c>
      <c r="F114" t="s">
        <v>192</v>
      </c>
      <c r="G114" t="s">
        <v>193</v>
      </c>
      <c r="H114" t="s">
        <v>194</v>
      </c>
      <c r="I114" s="1">
        <v>41122</v>
      </c>
      <c r="J114" t="s">
        <v>39</v>
      </c>
      <c r="K114">
        <v>13200</v>
      </c>
      <c r="L11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bei diesem Mitarbeiter!</v>
      </c>
      <c r="M114" s="15">
        <f>IF(AND(EDatum&gt;0,EDatum&lt;DATE(Stichjahr,Stichmonat,1),Stufe&lt;&gt;"nd_36"),DATEDIF(EDatum,DATE(Stichjahr,Stichmonat,1),"M"),0)</f>
        <v>4</v>
      </c>
      <c r="N114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14" s="16" t="str">
        <f>IF(MaxMonate=0,"",DATE(YEAR(EDatum),MONTH(EDatum)+MaxMonate,DAY(EDatum)))</f>
        <v/>
      </c>
      <c r="P114" s="14" t="str">
        <f>IF(O114="","",YEAR(O114)*100+MONTH(O114))</f>
        <v/>
      </c>
    </row>
    <row r="115" spans="1:16" outlineLevel="1" x14ac:dyDescent="0.25">
      <c r="A115">
        <v>2449</v>
      </c>
      <c r="B115" t="s">
        <v>195</v>
      </c>
      <c r="C115" t="s">
        <v>196</v>
      </c>
      <c r="D115" s="1">
        <v>25906</v>
      </c>
      <c r="E115" s="1">
        <v>38316</v>
      </c>
      <c r="F115" t="s">
        <v>13</v>
      </c>
      <c r="G115" t="s">
        <v>64</v>
      </c>
      <c r="H115" t="s">
        <v>80</v>
      </c>
      <c r="J115" t="s">
        <v>139</v>
      </c>
      <c r="K115">
        <v>26000</v>
      </c>
      <c r="L11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115" s="15">
        <f>IF(AND(EDatum&gt;0,EDatum&lt;DATE(Stichjahr,Stichmonat,1),Stufe&lt;&gt;"nd_36"),DATEDIF(EDatum,DATE(Stichjahr,Stichmonat,1),"M"),0)</f>
        <v>0</v>
      </c>
      <c r="N115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15" s="16" t="str">
        <f>IF(MaxMonate=0,"",DATE(YEAR(EDatum),MONTH(EDatum)+MaxMonate,DAY(EDatum)))</f>
        <v/>
      </c>
      <c r="P115" s="14" t="str">
        <f>IF(O115="","",YEAR(O115)*100+MONTH(O115))</f>
        <v/>
      </c>
    </row>
    <row r="116" spans="1:16" outlineLevel="1" x14ac:dyDescent="0.25">
      <c r="A116">
        <v>2452</v>
      </c>
      <c r="B116" t="s">
        <v>197</v>
      </c>
      <c r="C116" t="s">
        <v>198</v>
      </c>
      <c r="D116" s="1">
        <v>27800</v>
      </c>
      <c r="E116" s="1">
        <v>36191</v>
      </c>
      <c r="F116" t="s">
        <v>13</v>
      </c>
      <c r="G116" t="s">
        <v>59</v>
      </c>
      <c r="H116" t="s">
        <v>15</v>
      </c>
      <c r="J116" t="s">
        <v>43</v>
      </c>
      <c r="K116">
        <v>41000</v>
      </c>
      <c r="L11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16" s="15">
        <f>IF(AND(EDatum&gt;0,EDatum&lt;DATE(Stichjahr,Stichmonat,1),Stufe&lt;&gt;"nd_36"),DATEDIF(EDatum,DATE(Stichjahr,Stichmonat,1),"M"),0)</f>
        <v>0</v>
      </c>
      <c r="N116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16" s="16" t="str">
        <f>IF(MaxMonate=0,"",DATE(YEAR(EDatum),MONTH(EDatum)+MaxMonate,DAY(EDatum)))</f>
        <v/>
      </c>
      <c r="P116" s="14" t="str">
        <f>IF(O116="","",YEAR(O116)*100+MONTH(O116))</f>
        <v/>
      </c>
    </row>
    <row r="117" spans="1:16" outlineLevel="1" x14ac:dyDescent="0.25">
      <c r="A117">
        <v>2461</v>
      </c>
      <c r="B117" t="s">
        <v>199</v>
      </c>
      <c r="C117" t="s">
        <v>200</v>
      </c>
      <c r="D117" s="1">
        <v>26273</v>
      </c>
      <c r="E117" s="1">
        <v>40878</v>
      </c>
      <c r="F117" t="s">
        <v>13</v>
      </c>
      <c r="G117" t="s">
        <v>56</v>
      </c>
      <c r="H117" t="s">
        <v>15</v>
      </c>
      <c r="J117" t="s">
        <v>35</v>
      </c>
      <c r="K117">
        <v>48000</v>
      </c>
      <c r="L11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17" s="15">
        <f>IF(AND(EDatum&gt;0,EDatum&lt;DATE(Stichjahr,Stichmonat,1),Stufe&lt;&gt;"nd_36"),DATEDIF(EDatum,DATE(Stichjahr,Stichmonat,1),"M"),0)</f>
        <v>0</v>
      </c>
      <c r="N117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17" s="16" t="str">
        <f>IF(MaxMonate=0,"",DATE(YEAR(EDatum),MONTH(EDatum)+MaxMonate,DAY(EDatum)))</f>
        <v/>
      </c>
      <c r="P117" s="14" t="str">
        <f>IF(O117="","",YEAR(O117)*100+MONTH(O117))</f>
        <v/>
      </c>
    </row>
    <row r="118" spans="1:16" outlineLevel="1" x14ac:dyDescent="0.25">
      <c r="A118">
        <v>2462</v>
      </c>
      <c r="B118" t="s">
        <v>201</v>
      </c>
      <c r="C118" t="s">
        <v>202</v>
      </c>
      <c r="D118" s="1">
        <v>27887</v>
      </c>
      <c r="E118" s="1">
        <v>39202</v>
      </c>
      <c r="F118" t="s">
        <v>13</v>
      </c>
      <c r="G118" t="s">
        <v>56</v>
      </c>
      <c r="H118" t="s">
        <v>15</v>
      </c>
      <c r="J118" t="s">
        <v>43</v>
      </c>
      <c r="K118">
        <v>41000</v>
      </c>
      <c r="L11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18" s="15">
        <f>IF(AND(EDatum&gt;0,EDatum&lt;DATE(Stichjahr,Stichmonat,1),Stufe&lt;&gt;"nd_36"),DATEDIF(EDatum,DATE(Stichjahr,Stichmonat,1),"M"),0)</f>
        <v>0</v>
      </c>
      <c r="N118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18" s="16" t="str">
        <f>IF(MaxMonate=0,"",DATE(YEAR(EDatum),MONTH(EDatum)+MaxMonate,DAY(EDatum)))</f>
        <v/>
      </c>
      <c r="P118" s="14" t="str">
        <f>IF(O118="","",YEAR(O118)*100+MONTH(O118))</f>
        <v/>
      </c>
    </row>
    <row r="119" spans="1:16" outlineLevel="1" x14ac:dyDescent="0.25">
      <c r="A119">
        <v>2477</v>
      </c>
      <c r="B119" t="s">
        <v>203</v>
      </c>
      <c r="C119" t="s">
        <v>204</v>
      </c>
      <c r="D119" s="1">
        <v>29531</v>
      </c>
      <c r="E119" s="1">
        <v>37557</v>
      </c>
      <c r="F119" t="s">
        <v>13</v>
      </c>
      <c r="G119" t="s">
        <v>19</v>
      </c>
      <c r="H119" t="s">
        <v>15</v>
      </c>
      <c r="J119" t="s">
        <v>139</v>
      </c>
      <c r="K119">
        <v>26000</v>
      </c>
      <c r="L11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19" s="15">
        <f>IF(AND(EDatum&gt;0,EDatum&lt;DATE(Stichjahr,Stichmonat,1),Stufe&lt;&gt;"nd_36"),DATEDIF(EDatum,DATE(Stichjahr,Stichmonat,1),"M"),0)</f>
        <v>0</v>
      </c>
      <c r="N119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19" s="16" t="str">
        <f>IF(MaxMonate=0,"",DATE(YEAR(EDatum),MONTH(EDatum)+MaxMonate,DAY(EDatum)))</f>
        <v/>
      </c>
      <c r="P119" s="14" t="str">
        <f>IF(O119="","",YEAR(O119)*100+MONTH(O119))</f>
        <v/>
      </c>
    </row>
    <row r="120" spans="1:16" outlineLevel="1" x14ac:dyDescent="0.25">
      <c r="A120">
        <v>2492</v>
      </c>
      <c r="B120" t="s">
        <v>46</v>
      </c>
      <c r="C120" t="s">
        <v>204</v>
      </c>
      <c r="D120" s="1">
        <v>24222</v>
      </c>
      <c r="E120" s="1">
        <v>39552</v>
      </c>
      <c r="F120" t="s">
        <v>13</v>
      </c>
      <c r="G120" t="s">
        <v>79</v>
      </c>
      <c r="H120" t="s">
        <v>80</v>
      </c>
      <c r="J120" t="s">
        <v>43</v>
      </c>
      <c r="K120">
        <v>41000</v>
      </c>
      <c r="L12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120" s="15">
        <f>IF(AND(EDatum&gt;0,EDatum&lt;DATE(Stichjahr,Stichmonat,1),Stufe&lt;&gt;"nd_36"),DATEDIF(EDatum,DATE(Stichjahr,Stichmonat,1),"M"),0)</f>
        <v>0</v>
      </c>
      <c r="N120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20" s="16" t="str">
        <f>IF(MaxMonate=0,"",DATE(YEAR(EDatum),MONTH(EDatum)+MaxMonate,DAY(EDatum)))</f>
        <v/>
      </c>
      <c r="P120" s="14" t="str">
        <f>IF(O120="","",YEAR(O120)*100+MONTH(O120))</f>
        <v/>
      </c>
    </row>
    <row r="121" spans="1:16" outlineLevel="1" x14ac:dyDescent="0.25">
      <c r="A121">
        <v>2506</v>
      </c>
      <c r="B121" t="s">
        <v>36</v>
      </c>
      <c r="C121" t="s">
        <v>205</v>
      </c>
      <c r="D121" s="1">
        <v>28427</v>
      </c>
      <c r="E121" s="1">
        <v>35727</v>
      </c>
      <c r="F121" t="s">
        <v>13</v>
      </c>
      <c r="G121" t="s">
        <v>53</v>
      </c>
      <c r="H121" t="s">
        <v>15</v>
      </c>
      <c r="J121" t="s">
        <v>43</v>
      </c>
      <c r="K121">
        <v>41000</v>
      </c>
      <c r="L12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21" s="15">
        <f>IF(AND(EDatum&gt;0,EDatum&lt;DATE(Stichjahr,Stichmonat,1),Stufe&lt;&gt;"nd_36"),DATEDIF(EDatum,DATE(Stichjahr,Stichmonat,1),"M"),0)</f>
        <v>0</v>
      </c>
      <c r="N121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21" s="16" t="str">
        <f>IF(MaxMonate=0,"",DATE(YEAR(EDatum),MONTH(EDatum)+MaxMonate,DAY(EDatum)))</f>
        <v/>
      </c>
      <c r="P121" s="14" t="str">
        <f>IF(O121="","",YEAR(O121)*100+MONTH(O121))</f>
        <v/>
      </c>
    </row>
    <row r="122" spans="1:16" outlineLevel="1" x14ac:dyDescent="0.25">
      <c r="A122">
        <v>2522</v>
      </c>
      <c r="B122" t="s">
        <v>206</v>
      </c>
      <c r="C122" t="s">
        <v>207</v>
      </c>
      <c r="D122" s="1">
        <v>24494</v>
      </c>
      <c r="E122" s="1">
        <v>34714</v>
      </c>
      <c r="F122" t="s">
        <v>13</v>
      </c>
      <c r="G122" t="s">
        <v>53</v>
      </c>
      <c r="H122" t="s">
        <v>15</v>
      </c>
      <c r="J122" t="s">
        <v>139</v>
      </c>
      <c r="K122">
        <v>26000</v>
      </c>
      <c r="L12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22" s="15">
        <f>IF(AND(EDatum&gt;0,EDatum&lt;DATE(Stichjahr,Stichmonat,1),Stufe&lt;&gt;"nd_36"),DATEDIF(EDatum,DATE(Stichjahr,Stichmonat,1),"M"),0)</f>
        <v>0</v>
      </c>
      <c r="N122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22" s="16" t="str">
        <f>IF(MaxMonate=0,"",DATE(YEAR(EDatum),MONTH(EDatum)+MaxMonate,DAY(EDatum)))</f>
        <v/>
      </c>
      <c r="P122" s="14" t="str">
        <f>IF(O122="","",YEAR(O122)*100+MONTH(O122))</f>
        <v/>
      </c>
    </row>
    <row r="123" spans="1:16" outlineLevel="1" x14ac:dyDescent="0.25">
      <c r="A123">
        <v>2528</v>
      </c>
      <c r="B123" t="s">
        <v>44</v>
      </c>
      <c r="C123" t="s">
        <v>208</v>
      </c>
      <c r="D123" s="1">
        <v>27272</v>
      </c>
      <c r="E123" s="1">
        <v>37127</v>
      </c>
      <c r="F123" t="s">
        <v>13</v>
      </c>
      <c r="G123" t="s">
        <v>93</v>
      </c>
      <c r="H123" t="s">
        <v>15</v>
      </c>
      <c r="J123" t="s">
        <v>43</v>
      </c>
      <c r="K123">
        <v>41000</v>
      </c>
      <c r="L12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23" s="15">
        <f>IF(AND(EDatum&gt;0,EDatum&lt;DATE(Stichjahr,Stichmonat,1),Stufe&lt;&gt;"nd_36"),DATEDIF(EDatum,DATE(Stichjahr,Stichmonat,1),"M"),0)</f>
        <v>0</v>
      </c>
      <c r="N123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23" s="16" t="str">
        <f>IF(MaxMonate=0,"",DATE(YEAR(EDatum),MONTH(EDatum)+MaxMonate,DAY(EDatum)))</f>
        <v/>
      </c>
      <c r="P123" s="14" t="str">
        <f>IF(O123="","",YEAR(O123)*100+MONTH(O123))</f>
        <v/>
      </c>
    </row>
    <row r="124" spans="1:16" outlineLevel="1" x14ac:dyDescent="0.25">
      <c r="A124">
        <v>2531</v>
      </c>
      <c r="B124" t="s">
        <v>17</v>
      </c>
      <c r="C124" t="s">
        <v>209</v>
      </c>
      <c r="D124" s="1">
        <v>22703</v>
      </c>
      <c r="E124" s="1">
        <v>34018</v>
      </c>
      <c r="F124" t="s">
        <v>13</v>
      </c>
      <c r="G124" t="s">
        <v>19</v>
      </c>
      <c r="H124" t="s">
        <v>15</v>
      </c>
      <c r="J124" t="s">
        <v>39</v>
      </c>
      <c r="K124">
        <v>13200</v>
      </c>
      <c r="L12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24" s="15">
        <f>IF(AND(EDatum&gt;0,EDatum&lt;DATE(Stichjahr,Stichmonat,1),Stufe&lt;&gt;"nd_36"),DATEDIF(EDatum,DATE(Stichjahr,Stichmonat,1),"M"),0)</f>
        <v>0</v>
      </c>
      <c r="N124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24" s="16" t="str">
        <f>IF(MaxMonate=0,"",DATE(YEAR(EDatum),MONTH(EDatum)+MaxMonate,DAY(EDatum)))</f>
        <v/>
      </c>
      <c r="P124" s="14" t="str">
        <f>IF(O124="","",YEAR(O124)*100+MONTH(O124))</f>
        <v/>
      </c>
    </row>
    <row r="125" spans="1:16" outlineLevel="1" x14ac:dyDescent="0.25">
      <c r="A125">
        <v>2532</v>
      </c>
      <c r="B125" t="s">
        <v>210</v>
      </c>
      <c r="C125" t="s">
        <v>211</v>
      </c>
      <c r="D125" s="1">
        <v>28574</v>
      </c>
      <c r="E125" s="1">
        <v>39524</v>
      </c>
      <c r="F125" t="s">
        <v>13</v>
      </c>
      <c r="G125" t="s">
        <v>98</v>
      </c>
      <c r="H125" t="s">
        <v>15</v>
      </c>
      <c r="J125" t="s">
        <v>139</v>
      </c>
      <c r="K125">
        <v>26000</v>
      </c>
      <c r="L12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25" s="15">
        <f>IF(AND(EDatum&gt;0,EDatum&lt;DATE(Stichjahr,Stichmonat,1),Stufe&lt;&gt;"nd_36"),DATEDIF(EDatum,DATE(Stichjahr,Stichmonat,1),"M"),0)</f>
        <v>0</v>
      </c>
      <c r="N125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25" s="16" t="str">
        <f>IF(MaxMonate=0,"",DATE(YEAR(EDatum),MONTH(EDatum)+MaxMonate,DAY(EDatum)))</f>
        <v/>
      </c>
      <c r="P125" s="14" t="str">
        <f>IF(O125="","",YEAR(O125)*100+MONTH(O125))</f>
        <v/>
      </c>
    </row>
    <row r="126" spans="1:16" outlineLevel="1" x14ac:dyDescent="0.25">
      <c r="A126">
        <v>2535</v>
      </c>
      <c r="B126" t="s">
        <v>212</v>
      </c>
      <c r="C126" t="s">
        <v>213</v>
      </c>
      <c r="D126" s="1">
        <v>24554</v>
      </c>
      <c r="E126" s="1">
        <v>36964</v>
      </c>
      <c r="F126" t="s">
        <v>13</v>
      </c>
      <c r="G126" t="s">
        <v>56</v>
      </c>
      <c r="H126" t="s">
        <v>15</v>
      </c>
      <c r="J126" t="s">
        <v>43</v>
      </c>
      <c r="K126">
        <v>41000</v>
      </c>
      <c r="L12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26" s="15">
        <f>IF(AND(EDatum&gt;0,EDatum&lt;DATE(Stichjahr,Stichmonat,1),Stufe&lt;&gt;"nd_36"),DATEDIF(EDatum,DATE(Stichjahr,Stichmonat,1),"M"),0)</f>
        <v>0</v>
      </c>
      <c r="N126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26" s="16" t="str">
        <f>IF(MaxMonate=0,"",DATE(YEAR(EDatum),MONTH(EDatum)+MaxMonate,DAY(EDatum)))</f>
        <v/>
      </c>
      <c r="P126" s="14" t="str">
        <f>IF(O126="","",YEAR(O126)*100+MONTH(O126))</f>
        <v/>
      </c>
    </row>
    <row r="127" spans="1:16" outlineLevel="1" x14ac:dyDescent="0.25">
      <c r="A127">
        <v>2539</v>
      </c>
      <c r="B127" t="s">
        <v>36</v>
      </c>
      <c r="C127" t="s">
        <v>214</v>
      </c>
      <c r="D127" s="1">
        <v>23634</v>
      </c>
      <c r="E127" s="1">
        <v>37139</v>
      </c>
      <c r="F127" t="s">
        <v>13</v>
      </c>
      <c r="G127" t="s">
        <v>64</v>
      </c>
      <c r="H127" t="s">
        <v>80</v>
      </c>
      <c r="J127" t="s">
        <v>139</v>
      </c>
      <c r="K127">
        <v>26000</v>
      </c>
      <c r="L12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127" s="15">
        <f>IF(AND(EDatum&gt;0,EDatum&lt;DATE(Stichjahr,Stichmonat,1),Stufe&lt;&gt;"nd_36"),DATEDIF(EDatum,DATE(Stichjahr,Stichmonat,1),"M"),0)</f>
        <v>0</v>
      </c>
      <c r="N127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27" s="16" t="str">
        <f>IF(MaxMonate=0,"",DATE(YEAR(EDatum),MONTH(EDatum)+MaxMonate,DAY(EDatum)))</f>
        <v/>
      </c>
      <c r="P127" s="14" t="str">
        <f>IF(O127="","",YEAR(O127)*100+MONTH(O127))</f>
        <v/>
      </c>
    </row>
    <row r="128" spans="1:16" outlineLevel="1" x14ac:dyDescent="0.25">
      <c r="A128">
        <v>2541</v>
      </c>
      <c r="B128" t="s">
        <v>36</v>
      </c>
      <c r="C128" t="s">
        <v>215</v>
      </c>
      <c r="D128" s="1">
        <v>28746</v>
      </c>
      <c r="E128" s="1">
        <v>36046</v>
      </c>
      <c r="F128" t="s">
        <v>13</v>
      </c>
      <c r="G128" t="s">
        <v>42</v>
      </c>
      <c r="H128" t="s">
        <v>15</v>
      </c>
      <c r="J128" t="s">
        <v>139</v>
      </c>
      <c r="K128">
        <v>26000</v>
      </c>
      <c r="L12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28" s="15">
        <f>IF(AND(EDatum&gt;0,EDatum&lt;DATE(Stichjahr,Stichmonat,1),Stufe&lt;&gt;"nd_36"),DATEDIF(EDatum,DATE(Stichjahr,Stichmonat,1),"M"),0)</f>
        <v>0</v>
      </c>
      <c r="N128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28" s="16" t="str">
        <f>IF(MaxMonate=0,"",DATE(YEAR(EDatum),MONTH(EDatum)+MaxMonate,DAY(EDatum)))</f>
        <v/>
      </c>
      <c r="P128" s="14" t="str">
        <f>IF(O128="","",YEAR(O128)*100+MONTH(O128))</f>
        <v/>
      </c>
    </row>
    <row r="129" spans="1:16" outlineLevel="1" x14ac:dyDescent="0.25">
      <c r="A129">
        <v>2545</v>
      </c>
      <c r="B129" t="s">
        <v>69</v>
      </c>
      <c r="C129" t="s">
        <v>216</v>
      </c>
      <c r="D129" s="1">
        <v>27881</v>
      </c>
      <c r="E129" s="1">
        <v>35911</v>
      </c>
      <c r="F129" t="s">
        <v>13</v>
      </c>
      <c r="G129" t="s">
        <v>56</v>
      </c>
      <c r="H129" t="s">
        <v>15</v>
      </c>
      <c r="J129" t="s">
        <v>139</v>
      </c>
      <c r="K129">
        <v>26000</v>
      </c>
      <c r="L12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29" s="15">
        <f>IF(AND(EDatum&gt;0,EDatum&lt;DATE(Stichjahr,Stichmonat,1),Stufe&lt;&gt;"nd_36"),DATEDIF(EDatum,DATE(Stichjahr,Stichmonat,1),"M"),0)</f>
        <v>0</v>
      </c>
      <c r="N129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29" s="16" t="str">
        <f>IF(MaxMonate=0,"",DATE(YEAR(EDatum),MONTH(EDatum)+MaxMonate,DAY(EDatum)))</f>
        <v/>
      </c>
      <c r="P129" s="14" t="str">
        <f>IF(O129="","",YEAR(O129)*100+MONTH(O129))</f>
        <v/>
      </c>
    </row>
    <row r="130" spans="1:16" outlineLevel="1" x14ac:dyDescent="0.25">
      <c r="A130">
        <v>2550</v>
      </c>
      <c r="B130" t="s">
        <v>217</v>
      </c>
      <c r="C130" t="s">
        <v>218</v>
      </c>
      <c r="D130" s="1">
        <v>28952</v>
      </c>
      <c r="E130" s="1">
        <v>41001</v>
      </c>
      <c r="F130" t="s">
        <v>13</v>
      </c>
      <c r="G130" t="s">
        <v>56</v>
      </c>
      <c r="H130" t="s">
        <v>15</v>
      </c>
      <c r="J130" t="s">
        <v>43</v>
      </c>
      <c r="K130">
        <v>41000</v>
      </c>
      <c r="L13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30" s="15">
        <f>IF(AND(EDatum&gt;0,EDatum&lt;DATE(Stichjahr,Stichmonat,1),Stufe&lt;&gt;"nd_36"),DATEDIF(EDatum,DATE(Stichjahr,Stichmonat,1),"M"),0)</f>
        <v>0</v>
      </c>
      <c r="N130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30" s="16" t="str">
        <f>IF(MaxMonate=0,"",DATE(YEAR(EDatum),MONTH(EDatum)+MaxMonate,DAY(EDatum)))</f>
        <v/>
      </c>
      <c r="P130" s="14" t="str">
        <f>IF(O130="","",YEAR(O130)*100+MONTH(O130))</f>
        <v/>
      </c>
    </row>
    <row r="131" spans="1:16" outlineLevel="1" x14ac:dyDescent="0.25">
      <c r="A131">
        <v>2551</v>
      </c>
      <c r="B131" t="s">
        <v>219</v>
      </c>
      <c r="C131" t="s">
        <v>220</v>
      </c>
      <c r="D131" s="1">
        <v>24777</v>
      </c>
      <c r="E131" s="1">
        <v>34999</v>
      </c>
      <c r="F131" t="s">
        <v>13</v>
      </c>
      <c r="G131" t="s">
        <v>19</v>
      </c>
      <c r="H131" t="s">
        <v>15</v>
      </c>
      <c r="J131" t="s">
        <v>30</v>
      </c>
      <c r="K131">
        <v>22020</v>
      </c>
      <c r="L13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31" s="15">
        <f>IF(AND(EDatum&gt;0,EDatum&lt;DATE(Stichjahr,Stichmonat,1),Stufe&lt;&gt;"nd_36"),DATEDIF(EDatum,DATE(Stichjahr,Stichmonat,1),"M"),0)</f>
        <v>0</v>
      </c>
      <c r="N131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31" s="16" t="str">
        <f>IF(MaxMonate=0,"",DATE(YEAR(EDatum),MONTH(EDatum)+MaxMonate,DAY(EDatum)))</f>
        <v/>
      </c>
      <c r="P131" s="14" t="str">
        <f>IF(O131="","",YEAR(O131)*100+MONTH(O131))</f>
        <v/>
      </c>
    </row>
    <row r="132" spans="1:16" outlineLevel="1" x14ac:dyDescent="0.25">
      <c r="A132">
        <v>2560</v>
      </c>
      <c r="B132" t="s">
        <v>221</v>
      </c>
      <c r="C132" t="s">
        <v>222</v>
      </c>
      <c r="D132" s="1">
        <v>34471</v>
      </c>
      <c r="E132" s="1">
        <v>40892</v>
      </c>
      <c r="F132" t="s">
        <v>192</v>
      </c>
      <c r="G132" t="s">
        <v>193</v>
      </c>
      <c r="H132" t="s">
        <v>223</v>
      </c>
      <c r="I132" s="1">
        <v>40756</v>
      </c>
      <c r="J132" t="s">
        <v>39</v>
      </c>
      <c r="K132">
        <v>13200</v>
      </c>
      <c r="L13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bei diesem Mitarbeiter!</v>
      </c>
      <c r="M132" s="15">
        <f>IF(AND(EDatum&gt;0,EDatum&lt;DATE(Stichjahr,Stichmonat,1),Stufe&lt;&gt;"nd_36"),DATEDIF(EDatum,DATE(Stichjahr,Stichmonat,1),"M"),0)</f>
        <v>16</v>
      </c>
      <c r="N132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32" s="16" t="str">
        <f>IF(MaxMonate=0,"",DATE(YEAR(EDatum),MONTH(EDatum)+MaxMonate,DAY(EDatum)))</f>
        <v/>
      </c>
      <c r="P132" s="14" t="str">
        <f>IF(O132="","",YEAR(O132)*100+MONTH(O132))</f>
        <v/>
      </c>
    </row>
    <row r="133" spans="1:16" outlineLevel="1" x14ac:dyDescent="0.25">
      <c r="A133">
        <v>2564</v>
      </c>
      <c r="B133" t="s">
        <v>17</v>
      </c>
      <c r="C133" t="s">
        <v>224</v>
      </c>
      <c r="D133" s="1">
        <v>27907</v>
      </c>
      <c r="E133" s="1">
        <v>39952</v>
      </c>
      <c r="F133" t="s">
        <v>13</v>
      </c>
      <c r="G133" t="s">
        <v>14</v>
      </c>
      <c r="H133" t="s">
        <v>15</v>
      </c>
      <c r="J133" t="s">
        <v>139</v>
      </c>
      <c r="K133">
        <v>26000</v>
      </c>
      <c r="L13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33" s="15">
        <f>IF(AND(EDatum&gt;0,EDatum&lt;DATE(Stichjahr,Stichmonat,1),Stufe&lt;&gt;"nd_36"),DATEDIF(EDatum,DATE(Stichjahr,Stichmonat,1),"M"),0)</f>
        <v>0</v>
      </c>
      <c r="N133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33" s="16" t="str">
        <f>IF(MaxMonate=0,"",DATE(YEAR(EDatum),MONTH(EDatum)+MaxMonate,DAY(EDatum)))</f>
        <v/>
      </c>
      <c r="P133" s="14" t="str">
        <f>IF(O133="","",YEAR(O133)*100+MONTH(O133))</f>
        <v/>
      </c>
    </row>
    <row r="134" spans="1:16" outlineLevel="1" x14ac:dyDescent="0.25">
      <c r="A134">
        <v>2567</v>
      </c>
      <c r="B134" t="s">
        <v>124</v>
      </c>
      <c r="C134" t="s">
        <v>225</v>
      </c>
      <c r="D134" s="1">
        <v>28647</v>
      </c>
      <c r="E134" s="1">
        <v>37772</v>
      </c>
      <c r="F134" t="s">
        <v>13</v>
      </c>
      <c r="G134" t="s">
        <v>83</v>
      </c>
      <c r="H134" t="s">
        <v>15</v>
      </c>
      <c r="J134" t="s">
        <v>139</v>
      </c>
      <c r="K134">
        <v>26000</v>
      </c>
      <c r="L13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34" s="15">
        <f>IF(AND(EDatum&gt;0,EDatum&lt;DATE(Stichjahr,Stichmonat,1),Stufe&lt;&gt;"nd_36"),DATEDIF(EDatum,DATE(Stichjahr,Stichmonat,1),"M"),0)</f>
        <v>0</v>
      </c>
      <c r="N134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34" s="16" t="str">
        <f>IF(MaxMonate=0,"",DATE(YEAR(EDatum),MONTH(EDatum)+MaxMonate,DAY(EDatum)))</f>
        <v/>
      </c>
      <c r="P134" s="14" t="str">
        <f>IF(O134="","",YEAR(O134)*100+MONTH(O134))</f>
        <v/>
      </c>
    </row>
    <row r="135" spans="1:16" outlineLevel="1" x14ac:dyDescent="0.25">
      <c r="A135">
        <v>2570</v>
      </c>
      <c r="B135" t="s">
        <v>17</v>
      </c>
      <c r="C135" t="s">
        <v>225</v>
      </c>
      <c r="D135" s="1">
        <v>27571</v>
      </c>
      <c r="E135" s="1">
        <v>38521</v>
      </c>
      <c r="F135" t="s">
        <v>13</v>
      </c>
      <c r="G135" t="s">
        <v>83</v>
      </c>
      <c r="H135" t="s">
        <v>15</v>
      </c>
      <c r="J135" t="s">
        <v>139</v>
      </c>
      <c r="K135">
        <v>26000</v>
      </c>
      <c r="L13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35" s="15">
        <f>IF(AND(EDatum&gt;0,EDatum&lt;DATE(Stichjahr,Stichmonat,1),Stufe&lt;&gt;"nd_36"),DATEDIF(EDatum,DATE(Stichjahr,Stichmonat,1),"M"),0)</f>
        <v>0</v>
      </c>
      <c r="N135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35" s="16" t="str">
        <f>IF(MaxMonate=0,"",DATE(YEAR(EDatum),MONTH(EDatum)+MaxMonate,DAY(EDatum)))</f>
        <v/>
      </c>
      <c r="P135" s="14" t="str">
        <f>IF(O135="","",YEAR(O135)*100+MONTH(O135))</f>
        <v/>
      </c>
    </row>
    <row r="136" spans="1:16" outlineLevel="1" x14ac:dyDescent="0.25">
      <c r="A136">
        <v>2593</v>
      </c>
      <c r="B136" t="s">
        <v>36</v>
      </c>
      <c r="C136" t="s">
        <v>226</v>
      </c>
      <c r="D136" s="1">
        <v>23878</v>
      </c>
      <c r="E136" s="1">
        <v>39573</v>
      </c>
      <c r="F136" t="s">
        <v>13</v>
      </c>
      <c r="G136" t="s">
        <v>106</v>
      </c>
      <c r="H136" t="s">
        <v>15</v>
      </c>
      <c r="J136" t="s">
        <v>35</v>
      </c>
      <c r="K136">
        <v>48000</v>
      </c>
      <c r="L13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36" s="15">
        <f>IF(AND(EDatum&gt;0,EDatum&lt;DATE(Stichjahr,Stichmonat,1),Stufe&lt;&gt;"nd_36"),DATEDIF(EDatum,DATE(Stichjahr,Stichmonat,1),"M"),0)</f>
        <v>0</v>
      </c>
      <c r="N136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36" s="16" t="str">
        <f>IF(MaxMonate=0,"",DATE(YEAR(EDatum),MONTH(EDatum)+MaxMonate,DAY(EDatum)))</f>
        <v/>
      </c>
      <c r="P136" s="14" t="str">
        <f>IF(O136="","",YEAR(O136)*100+MONTH(O136))</f>
        <v/>
      </c>
    </row>
    <row r="137" spans="1:16" outlineLevel="1" x14ac:dyDescent="0.25">
      <c r="A137">
        <v>2596</v>
      </c>
      <c r="B137" t="s">
        <v>227</v>
      </c>
      <c r="C137" t="s">
        <v>228</v>
      </c>
      <c r="D137" s="1">
        <v>25725</v>
      </c>
      <c r="E137" s="1">
        <v>33025</v>
      </c>
      <c r="F137" t="s">
        <v>13</v>
      </c>
      <c r="G137" t="s">
        <v>64</v>
      </c>
      <c r="H137" t="s">
        <v>80</v>
      </c>
      <c r="J137" t="s">
        <v>153</v>
      </c>
      <c r="K137">
        <v>46000</v>
      </c>
      <c r="L13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137" s="15">
        <f>IF(AND(EDatum&gt;0,EDatum&lt;DATE(Stichjahr,Stichmonat,1),Stufe&lt;&gt;"nd_36"),DATEDIF(EDatum,DATE(Stichjahr,Stichmonat,1),"M"),0)</f>
        <v>0</v>
      </c>
      <c r="N137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37" s="16" t="str">
        <f>IF(MaxMonate=0,"",DATE(YEAR(EDatum),MONTH(EDatum)+MaxMonate,DAY(EDatum)))</f>
        <v/>
      </c>
      <c r="P137" s="14" t="str">
        <f>IF(O137="","",YEAR(O137)*100+MONTH(O137))</f>
        <v/>
      </c>
    </row>
    <row r="138" spans="1:16" outlineLevel="1" x14ac:dyDescent="0.25">
      <c r="A138">
        <v>2602</v>
      </c>
      <c r="B138" t="s">
        <v>60</v>
      </c>
      <c r="C138" t="s">
        <v>229</v>
      </c>
      <c r="D138" s="1">
        <v>27186</v>
      </c>
      <c r="E138" s="1">
        <v>37037</v>
      </c>
      <c r="F138" t="s">
        <v>13</v>
      </c>
      <c r="G138" t="s">
        <v>33</v>
      </c>
      <c r="H138" t="s">
        <v>80</v>
      </c>
      <c r="J138" t="s">
        <v>39</v>
      </c>
      <c r="K138">
        <v>13200</v>
      </c>
      <c r="L13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138" s="15">
        <f>IF(AND(EDatum&gt;0,EDatum&lt;DATE(Stichjahr,Stichmonat,1),Stufe&lt;&gt;"nd_36"),DATEDIF(EDatum,DATE(Stichjahr,Stichmonat,1),"M"),0)</f>
        <v>0</v>
      </c>
      <c r="N138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38" s="16" t="str">
        <f>IF(MaxMonate=0,"",DATE(YEAR(EDatum),MONTH(EDatum)+MaxMonate,DAY(EDatum)))</f>
        <v/>
      </c>
      <c r="P138" s="14" t="str">
        <f>IF(O138="","",YEAR(O138)*100+MONTH(O138))</f>
        <v/>
      </c>
    </row>
    <row r="139" spans="1:16" outlineLevel="1" x14ac:dyDescent="0.25">
      <c r="A139">
        <v>2604</v>
      </c>
      <c r="B139" t="s">
        <v>230</v>
      </c>
      <c r="C139" t="s">
        <v>231</v>
      </c>
      <c r="D139" s="1">
        <v>26213</v>
      </c>
      <c r="E139" s="1">
        <v>36798</v>
      </c>
      <c r="F139" t="s">
        <v>13</v>
      </c>
      <c r="G139" t="s">
        <v>42</v>
      </c>
      <c r="H139" t="s">
        <v>15</v>
      </c>
      <c r="J139" t="s">
        <v>139</v>
      </c>
      <c r="K139">
        <v>26000</v>
      </c>
      <c r="L13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39" s="15">
        <f>IF(AND(EDatum&gt;0,EDatum&lt;DATE(Stichjahr,Stichmonat,1),Stufe&lt;&gt;"nd_36"),DATEDIF(EDatum,DATE(Stichjahr,Stichmonat,1),"M"),0)</f>
        <v>0</v>
      </c>
      <c r="N139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39" s="16" t="str">
        <f>IF(MaxMonate=0,"",DATE(YEAR(EDatum),MONTH(EDatum)+MaxMonate,DAY(EDatum)))</f>
        <v/>
      </c>
      <c r="P139" s="14" t="str">
        <f>IF(O139="","",YEAR(O139)*100+MONTH(O139))</f>
        <v/>
      </c>
    </row>
    <row r="140" spans="1:16" outlineLevel="1" x14ac:dyDescent="0.25">
      <c r="A140">
        <v>2605</v>
      </c>
      <c r="B140" t="s">
        <v>132</v>
      </c>
      <c r="C140" t="s">
        <v>232</v>
      </c>
      <c r="D140" s="1">
        <v>28133</v>
      </c>
      <c r="E140" s="1">
        <v>37258</v>
      </c>
      <c r="F140" t="s">
        <v>13</v>
      </c>
      <c r="G140" t="s">
        <v>29</v>
      </c>
      <c r="H140" t="s">
        <v>15</v>
      </c>
      <c r="J140" t="s">
        <v>139</v>
      </c>
      <c r="K140">
        <v>26000</v>
      </c>
      <c r="L14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40" s="15">
        <f>IF(AND(EDatum&gt;0,EDatum&lt;DATE(Stichjahr,Stichmonat,1),Stufe&lt;&gt;"nd_36"),DATEDIF(EDatum,DATE(Stichjahr,Stichmonat,1),"M"),0)</f>
        <v>0</v>
      </c>
      <c r="N140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40" s="16" t="str">
        <f>IF(MaxMonate=0,"",DATE(YEAR(EDatum),MONTH(EDatum)+MaxMonate,DAY(EDatum)))</f>
        <v/>
      </c>
      <c r="P140" s="14" t="str">
        <f>IF(O140="","",YEAR(O140)*100+MONTH(O140))</f>
        <v/>
      </c>
    </row>
    <row r="141" spans="1:16" outlineLevel="1" x14ac:dyDescent="0.25">
      <c r="A141">
        <v>2608</v>
      </c>
      <c r="B141" t="s">
        <v>27</v>
      </c>
      <c r="C141" t="s">
        <v>233</v>
      </c>
      <c r="D141" s="1">
        <v>28712</v>
      </c>
      <c r="E141" s="1">
        <v>39297</v>
      </c>
      <c r="F141" t="s">
        <v>13</v>
      </c>
      <c r="G141" t="s">
        <v>106</v>
      </c>
      <c r="H141" t="s">
        <v>15</v>
      </c>
      <c r="J141" t="s">
        <v>139</v>
      </c>
      <c r="K141">
        <v>26000</v>
      </c>
      <c r="L14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41" s="15">
        <f>IF(AND(EDatum&gt;0,EDatum&lt;DATE(Stichjahr,Stichmonat,1),Stufe&lt;&gt;"nd_36"),DATEDIF(EDatum,DATE(Stichjahr,Stichmonat,1),"M"),0)</f>
        <v>0</v>
      </c>
      <c r="N141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41" s="16" t="str">
        <f>IF(MaxMonate=0,"",DATE(YEAR(EDatum),MONTH(EDatum)+MaxMonate,DAY(EDatum)))</f>
        <v/>
      </c>
      <c r="P141" s="14" t="str">
        <f>IF(O141="","",YEAR(O141)*100+MONTH(O141))</f>
        <v/>
      </c>
    </row>
    <row r="142" spans="1:16" outlineLevel="1" x14ac:dyDescent="0.25">
      <c r="A142">
        <v>2621</v>
      </c>
      <c r="B142" t="s">
        <v>17</v>
      </c>
      <c r="C142" t="s">
        <v>234</v>
      </c>
      <c r="D142" s="1">
        <v>22647</v>
      </c>
      <c r="E142" s="1">
        <v>35425</v>
      </c>
      <c r="F142" t="s">
        <v>13</v>
      </c>
      <c r="G142" t="s">
        <v>53</v>
      </c>
      <c r="H142" t="s">
        <v>15</v>
      </c>
      <c r="J142" t="s">
        <v>139</v>
      </c>
      <c r="K142">
        <v>26000</v>
      </c>
      <c r="L14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42" s="15">
        <f>IF(AND(EDatum&gt;0,EDatum&lt;DATE(Stichjahr,Stichmonat,1),Stufe&lt;&gt;"nd_36"),DATEDIF(EDatum,DATE(Stichjahr,Stichmonat,1),"M"),0)</f>
        <v>0</v>
      </c>
      <c r="N142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42" s="16" t="str">
        <f>IF(MaxMonate=0,"",DATE(YEAR(EDatum),MONTH(EDatum)+MaxMonate,DAY(EDatum)))</f>
        <v/>
      </c>
      <c r="P142" s="14" t="str">
        <f>IF(O142="","",YEAR(O142)*100+MONTH(O142))</f>
        <v/>
      </c>
    </row>
    <row r="143" spans="1:16" outlineLevel="1" x14ac:dyDescent="0.25">
      <c r="A143">
        <v>2624</v>
      </c>
      <c r="B143" t="s">
        <v>17</v>
      </c>
      <c r="C143" t="s">
        <v>235</v>
      </c>
      <c r="D143" s="1">
        <v>30404</v>
      </c>
      <c r="E143" s="1">
        <v>38069</v>
      </c>
      <c r="F143" t="s">
        <v>13</v>
      </c>
      <c r="G143" t="s">
        <v>14</v>
      </c>
      <c r="H143" t="s">
        <v>15</v>
      </c>
      <c r="J143" t="s">
        <v>39</v>
      </c>
      <c r="K143">
        <v>13200</v>
      </c>
      <c r="L14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43" s="15">
        <f>IF(AND(EDatum&gt;0,EDatum&lt;DATE(Stichjahr,Stichmonat,1),Stufe&lt;&gt;"nd_36"),DATEDIF(EDatum,DATE(Stichjahr,Stichmonat,1),"M"),0)</f>
        <v>0</v>
      </c>
      <c r="N143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43" s="16" t="str">
        <f>IF(MaxMonate=0,"",DATE(YEAR(EDatum),MONTH(EDatum)+MaxMonate,DAY(EDatum)))</f>
        <v/>
      </c>
      <c r="P143" s="14" t="str">
        <f>IF(O143="","",YEAR(O143)*100+MONTH(O143))</f>
        <v/>
      </c>
    </row>
    <row r="144" spans="1:16" outlineLevel="1" x14ac:dyDescent="0.25">
      <c r="A144">
        <v>2644</v>
      </c>
      <c r="B144" t="s">
        <v>142</v>
      </c>
      <c r="C144" t="s">
        <v>236</v>
      </c>
      <c r="D144" s="1">
        <v>26376</v>
      </c>
      <c r="E144" s="1">
        <v>35132</v>
      </c>
      <c r="F144" t="s">
        <v>13</v>
      </c>
      <c r="G144" t="s">
        <v>93</v>
      </c>
      <c r="H144" t="s">
        <v>15</v>
      </c>
      <c r="J144" t="s">
        <v>139</v>
      </c>
      <c r="K144">
        <v>26000</v>
      </c>
      <c r="L14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44" s="15">
        <f>IF(AND(EDatum&gt;0,EDatum&lt;DATE(Stichjahr,Stichmonat,1),Stufe&lt;&gt;"nd_36"),DATEDIF(EDatum,DATE(Stichjahr,Stichmonat,1),"M"),0)</f>
        <v>0</v>
      </c>
      <c r="N144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44" s="16" t="str">
        <f>IF(MaxMonate=0,"",DATE(YEAR(EDatum),MONTH(EDatum)+MaxMonate,DAY(EDatum)))</f>
        <v/>
      </c>
      <c r="P144" s="14" t="str">
        <f>IF(O144="","",YEAR(O144)*100+MONTH(O144))</f>
        <v/>
      </c>
    </row>
    <row r="145" spans="1:16" outlineLevel="1" x14ac:dyDescent="0.25">
      <c r="A145">
        <v>2675</v>
      </c>
      <c r="B145" t="s">
        <v>36</v>
      </c>
      <c r="C145" t="s">
        <v>237</v>
      </c>
      <c r="D145" s="1">
        <v>28337</v>
      </c>
      <c r="E145" s="1">
        <v>35268</v>
      </c>
      <c r="F145" t="s">
        <v>13</v>
      </c>
      <c r="G145" t="s">
        <v>14</v>
      </c>
      <c r="H145" t="s">
        <v>15</v>
      </c>
      <c r="J145" t="s">
        <v>155</v>
      </c>
      <c r="K145">
        <v>43000</v>
      </c>
      <c r="L14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45" s="15">
        <f>IF(AND(EDatum&gt;0,EDatum&lt;DATE(Stichjahr,Stichmonat,1),Stufe&lt;&gt;"nd_36"),DATEDIF(EDatum,DATE(Stichjahr,Stichmonat,1),"M"),0)</f>
        <v>0</v>
      </c>
      <c r="N145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45" s="16" t="str">
        <f>IF(MaxMonate=0,"",DATE(YEAR(EDatum),MONTH(EDatum)+MaxMonate,DAY(EDatum)))</f>
        <v/>
      </c>
      <c r="P145" s="14" t="str">
        <f>IF(O145="","",YEAR(O145)*100+MONTH(O145))</f>
        <v/>
      </c>
    </row>
    <row r="146" spans="1:16" outlineLevel="1" x14ac:dyDescent="0.25">
      <c r="A146">
        <v>2679</v>
      </c>
      <c r="B146" t="s">
        <v>178</v>
      </c>
      <c r="C146" t="s">
        <v>238</v>
      </c>
      <c r="D146" s="1">
        <v>28050</v>
      </c>
      <c r="E146" s="1">
        <v>36076</v>
      </c>
      <c r="F146" t="s">
        <v>13</v>
      </c>
      <c r="G146" t="s">
        <v>56</v>
      </c>
      <c r="H146" t="s">
        <v>15</v>
      </c>
      <c r="J146" t="s">
        <v>35</v>
      </c>
      <c r="K146">
        <v>48000</v>
      </c>
      <c r="L14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46" s="15">
        <f>IF(AND(EDatum&gt;0,EDatum&lt;DATE(Stichjahr,Stichmonat,1),Stufe&lt;&gt;"nd_36"),DATEDIF(EDatum,DATE(Stichjahr,Stichmonat,1),"M"),0)</f>
        <v>0</v>
      </c>
      <c r="N146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46" s="16" t="str">
        <f>IF(MaxMonate=0,"",DATE(YEAR(EDatum),MONTH(EDatum)+MaxMonate,DAY(EDatum)))</f>
        <v/>
      </c>
      <c r="P146" s="14" t="str">
        <f>IF(O146="","",YEAR(O146)*100+MONTH(O146))</f>
        <v/>
      </c>
    </row>
    <row r="147" spans="1:16" outlineLevel="1" x14ac:dyDescent="0.25">
      <c r="A147">
        <v>2688</v>
      </c>
      <c r="B147" t="s">
        <v>239</v>
      </c>
      <c r="C147" t="s">
        <v>240</v>
      </c>
      <c r="D147" s="1">
        <v>26798</v>
      </c>
      <c r="E147" s="1">
        <v>35919</v>
      </c>
      <c r="F147" t="s">
        <v>13</v>
      </c>
      <c r="G147" t="s">
        <v>93</v>
      </c>
      <c r="H147" t="s">
        <v>15</v>
      </c>
      <c r="J147" t="s">
        <v>139</v>
      </c>
      <c r="K147">
        <v>26000</v>
      </c>
      <c r="L14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47" s="15">
        <f>IF(AND(EDatum&gt;0,EDatum&lt;DATE(Stichjahr,Stichmonat,1),Stufe&lt;&gt;"nd_36"),DATEDIF(EDatum,DATE(Stichjahr,Stichmonat,1),"M"),0)</f>
        <v>0</v>
      </c>
      <c r="N147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47" s="16" t="str">
        <f>IF(MaxMonate=0,"",DATE(YEAR(EDatum),MONTH(EDatum)+MaxMonate,DAY(EDatum)))</f>
        <v/>
      </c>
      <c r="P147" s="14" t="str">
        <f>IF(O147="","",YEAR(O147)*100+MONTH(O147))</f>
        <v/>
      </c>
    </row>
    <row r="148" spans="1:16" outlineLevel="1" x14ac:dyDescent="0.25">
      <c r="A148">
        <v>2695</v>
      </c>
      <c r="B148" t="s">
        <v>116</v>
      </c>
      <c r="C148" t="s">
        <v>243</v>
      </c>
      <c r="D148" s="1">
        <v>28452</v>
      </c>
      <c r="E148" s="1">
        <v>37208</v>
      </c>
      <c r="F148" t="s">
        <v>13</v>
      </c>
      <c r="G148" t="s">
        <v>79</v>
      </c>
      <c r="H148" t="s">
        <v>80</v>
      </c>
      <c r="J148" t="s">
        <v>30</v>
      </c>
      <c r="K148">
        <v>22020</v>
      </c>
      <c r="L14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148" s="15">
        <f>IF(AND(EDatum&gt;0,EDatum&lt;DATE(Stichjahr,Stichmonat,1),Stufe&lt;&gt;"nd_36"),DATEDIF(EDatum,DATE(Stichjahr,Stichmonat,1),"M"),0)</f>
        <v>0</v>
      </c>
      <c r="N148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48" s="16" t="str">
        <f>IF(MaxMonate=0,"",DATE(YEAR(EDatum),MONTH(EDatum)+MaxMonate,DAY(EDatum)))</f>
        <v/>
      </c>
      <c r="P148" s="14" t="str">
        <f>IF(O148="","",YEAR(O148)*100+MONTH(O148))</f>
        <v/>
      </c>
    </row>
    <row r="149" spans="1:16" outlineLevel="1" x14ac:dyDescent="0.25">
      <c r="A149">
        <v>2717</v>
      </c>
      <c r="B149" t="s">
        <v>27</v>
      </c>
      <c r="C149" t="s">
        <v>244</v>
      </c>
      <c r="D149" s="1">
        <v>34046</v>
      </c>
      <c r="E149" s="1">
        <v>40610</v>
      </c>
      <c r="F149" t="s">
        <v>192</v>
      </c>
      <c r="G149" t="s">
        <v>193</v>
      </c>
      <c r="H149" t="s">
        <v>245</v>
      </c>
      <c r="I149" s="1">
        <v>40756</v>
      </c>
      <c r="J149" t="s">
        <v>39</v>
      </c>
      <c r="K149">
        <v>13200</v>
      </c>
      <c r="L14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bei diesem Mitarbeiter!</v>
      </c>
      <c r="M149" s="15">
        <f>IF(AND(EDatum&gt;0,EDatum&lt;DATE(Stichjahr,Stichmonat,1),Stufe&lt;&gt;"nd_36"),DATEDIF(EDatum,DATE(Stichjahr,Stichmonat,1),"M"),0)</f>
        <v>16</v>
      </c>
      <c r="N149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49" s="16" t="str">
        <f>IF(MaxMonate=0,"",DATE(YEAR(EDatum),MONTH(EDatum)+MaxMonate,DAY(EDatum)))</f>
        <v/>
      </c>
      <c r="P149" s="14" t="str">
        <f>IF(O149="","",YEAR(O149)*100+MONTH(O149))</f>
        <v/>
      </c>
    </row>
    <row r="150" spans="1:16" outlineLevel="1" x14ac:dyDescent="0.25">
      <c r="A150">
        <v>2735</v>
      </c>
      <c r="B150" t="s">
        <v>246</v>
      </c>
      <c r="C150" t="s">
        <v>247</v>
      </c>
      <c r="D150" s="1">
        <v>23192</v>
      </c>
      <c r="E150" s="1">
        <v>32317</v>
      </c>
      <c r="F150" t="s">
        <v>13</v>
      </c>
      <c r="G150" t="s">
        <v>98</v>
      </c>
      <c r="H150" t="s">
        <v>15</v>
      </c>
      <c r="J150" t="s">
        <v>43</v>
      </c>
      <c r="K150">
        <v>41000</v>
      </c>
      <c r="L15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50" s="15">
        <f>IF(AND(EDatum&gt;0,EDatum&lt;DATE(Stichjahr,Stichmonat,1),Stufe&lt;&gt;"nd_36"),DATEDIF(EDatum,DATE(Stichjahr,Stichmonat,1),"M"),0)</f>
        <v>0</v>
      </c>
      <c r="N150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50" s="16" t="str">
        <f>IF(MaxMonate=0,"",DATE(YEAR(EDatum),MONTH(EDatum)+MaxMonate,DAY(EDatum)))</f>
        <v/>
      </c>
      <c r="P150" s="14" t="str">
        <f>IF(O150="","",YEAR(O150)*100+MONTH(O150))</f>
        <v/>
      </c>
    </row>
    <row r="151" spans="1:16" outlineLevel="1" x14ac:dyDescent="0.25">
      <c r="A151">
        <v>2763</v>
      </c>
      <c r="B151" t="s">
        <v>203</v>
      </c>
      <c r="C151" t="s">
        <v>248</v>
      </c>
      <c r="D151" s="1">
        <v>29965</v>
      </c>
      <c r="E151" s="1">
        <v>40185</v>
      </c>
      <c r="F151" t="s">
        <v>13</v>
      </c>
      <c r="G151" t="s">
        <v>64</v>
      </c>
      <c r="H151" t="s">
        <v>80</v>
      </c>
      <c r="J151" t="s">
        <v>153</v>
      </c>
      <c r="K151">
        <v>46000</v>
      </c>
      <c r="L15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151" s="15">
        <f>IF(AND(EDatum&gt;0,EDatum&lt;DATE(Stichjahr,Stichmonat,1),Stufe&lt;&gt;"nd_36"),DATEDIF(EDatum,DATE(Stichjahr,Stichmonat,1),"M"),0)</f>
        <v>0</v>
      </c>
      <c r="N151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51" s="16" t="str">
        <f>IF(MaxMonate=0,"",DATE(YEAR(EDatum),MONTH(EDatum)+MaxMonate,DAY(EDatum)))</f>
        <v/>
      </c>
      <c r="P151" s="14" t="str">
        <f>IF(O151="","",YEAR(O151)*100+MONTH(O151))</f>
        <v/>
      </c>
    </row>
    <row r="152" spans="1:16" outlineLevel="1" x14ac:dyDescent="0.25">
      <c r="A152">
        <v>2767</v>
      </c>
      <c r="B152" t="s">
        <v>17</v>
      </c>
      <c r="C152" t="s">
        <v>249</v>
      </c>
      <c r="D152" s="1">
        <v>30325</v>
      </c>
      <c r="E152" s="1">
        <v>40908</v>
      </c>
      <c r="F152" t="s">
        <v>13</v>
      </c>
      <c r="G152" t="s">
        <v>79</v>
      </c>
      <c r="H152" t="s">
        <v>80</v>
      </c>
      <c r="J152" t="s">
        <v>139</v>
      </c>
      <c r="K152">
        <v>26000</v>
      </c>
      <c r="L15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152" s="15">
        <f>IF(AND(EDatum&gt;0,EDatum&lt;DATE(Stichjahr,Stichmonat,1),Stufe&lt;&gt;"nd_36"),DATEDIF(EDatum,DATE(Stichjahr,Stichmonat,1),"M"),0)</f>
        <v>0</v>
      </c>
      <c r="N152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52" s="16" t="str">
        <f>IF(MaxMonate=0,"",DATE(YEAR(EDatum),MONTH(EDatum)+MaxMonate,DAY(EDatum)))</f>
        <v/>
      </c>
      <c r="P152" s="14" t="str">
        <f>IF(O152="","",YEAR(O152)*100+MONTH(O152))</f>
        <v/>
      </c>
    </row>
    <row r="153" spans="1:16" outlineLevel="1" x14ac:dyDescent="0.25">
      <c r="A153">
        <v>2769</v>
      </c>
      <c r="B153" t="s">
        <v>27</v>
      </c>
      <c r="C153" t="s">
        <v>250</v>
      </c>
      <c r="D153" s="1">
        <v>25830</v>
      </c>
      <c r="E153" s="1">
        <v>39335</v>
      </c>
      <c r="F153" t="s">
        <v>13</v>
      </c>
      <c r="G153" t="s">
        <v>19</v>
      </c>
      <c r="H153" t="s">
        <v>15</v>
      </c>
      <c r="J153" t="s">
        <v>30</v>
      </c>
      <c r="K153">
        <v>22020</v>
      </c>
      <c r="L15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53" s="15">
        <f>IF(AND(EDatum&gt;0,EDatum&lt;DATE(Stichjahr,Stichmonat,1),Stufe&lt;&gt;"nd_36"),DATEDIF(EDatum,DATE(Stichjahr,Stichmonat,1),"M"),0)</f>
        <v>0</v>
      </c>
      <c r="N153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53" s="16" t="str">
        <f>IF(MaxMonate=0,"",DATE(YEAR(EDatum),MONTH(EDatum)+MaxMonate,DAY(EDatum)))</f>
        <v/>
      </c>
      <c r="P153" s="14" t="str">
        <f>IF(O153="","",YEAR(O153)*100+MONTH(O153))</f>
        <v/>
      </c>
    </row>
    <row r="154" spans="1:16" outlineLevel="1" x14ac:dyDescent="0.25">
      <c r="A154">
        <v>2770</v>
      </c>
      <c r="B154" t="s">
        <v>27</v>
      </c>
      <c r="C154" t="s">
        <v>251</v>
      </c>
      <c r="D154" s="1">
        <v>30556</v>
      </c>
      <c r="E154" s="1">
        <v>39681</v>
      </c>
      <c r="F154" t="s">
        <v>13</v>
      </c>
      <c r="G154" t="s">
        <v>53</v>
      </c>
      <c r="H154" t="s">
        <v>15</v>
      </c>
      <c r="J154" t="s">
        <v>153</v>
      </c>
      <c r="K154">
        <v>46000</v>
      </c>
      <c r="L15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54" s="15">
        <f>IF(AND(EDatum&gt;0,EDatum&lt;DATE(Stichjahr,Stichmonat,1),Stufe&lt;&gt;"nd_36"),DATEDIF(EDatum,DATE(Stichjahr,Stichmonat,1),"M"),0)</f>
        <v>0</v>
      </c>
      <c r="N154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54" s="16" t="str">
        <f>IF(MaxMonate=0,"",DATE(YEAR(EDatum),MONTH(EDatum)+MaxMonate,DAY(EDatum)))</f>
        <v/>
      </c>
      <c r="P154" s="14" t="str">
        <f>IF(O154="","",YEAR(O154)*100+MONTH(O154))</f>
        <v/>
      </c>
    </row>
    <row r="155" spans="1:16" outlineLevel="1" x14ac:dyDescent="0.25">
      <c r="A155">
        <v>2791</v>
      </c>
      <c r="B155" t="s">
        <v>252</v>
      </c>
      <c r="C155" t="s">
        <v>253</v>
      </c>
      <c r="D155" s="1">
        <v>28391</v>
      </c>
      <c r="E155" s="1">
        <v>39706</v>
      </c>
      <c r="F155" t="s">
        <v>13</v>
      </c>
      <c r="G155" t="s">
        <v>98</v>
      </c>
      <c r="H155" t="s">
        <v>15</v>
      </c>
      <c r="J155" t="s">
        <v>139</v>
      </c>
      <c r="K155">
        <v>26000</v>
      </c>
      <c r="L15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55" s="15">
        <f>IF(AND(EDatum&gt;0,EDatum&lt;DATE(Stichjahr,Stichmonat,1),Stufe&lt;&gt;"nd_36"),DATEDIF(EDatum,DATE(Stichjahr,Stichmonat,1),"M"),0)</f>
        <v>0</v>
      </c>
      <c r="N155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55" s="16" t="str">
        <f>IF(MaxMonate=0,"",DATE(YEAR(EDatum),MONTH(EDatum)+MaxMonate,DAY(EDatum)))</f>
        <v/>
      </c>
      <c r="P155" s="14" t="str">
        <f>IF(O155="","",YEAR(O155)*100+MONTH(O155))</f>
        <v/>
      </c>
    </row>
    <row r="156" spans="1:16" outlineLevel="1" x14ac:dyDescent="0.25">
      <c r="A156">
        <v>2848</v>
      </c>
      <c r="B156" t="s">
        <v>17</v>
      </c>
      <c r="C156" t="s">
        <v>254</v>
      </c>
      <c r="D156" s="1">
        <v>30215</v>
      </c>
      <c r="E156" s="1">
        <v>40435</v>
      </c>
      <c r="F156" t="s">
        <v>13</v>
      </c>
      <c r="G156" t="s">
        <v>79</v>
      </c>
      <c r="H156" t="s">
        <v>80</v>
      </c>
      <c r="J156" t="s">
        <v>155</v>
      </c>
      <c r="K156">
        <v>43000</v>
      </c>
      <c r="L15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156" s="15">
        <f>IF(AND(EDatum&gt;0,EDatum&lt;DATE(Stichjahr,Stichmonat,1),Stufe&lt;&gt;"nd_36"),DATEDIF(EDatum,DATE(Stichjahr,Stichmonat,1),"M"),0)</f>
        <v>0</v>
      </c>
      <c r="N156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56" s="16" t="str">
        <f>IF(MaxMonate=0,"",DATE(YEAR(EDatum),MONTH(EDatum)+MaxMonate,DAY(EDatum)))</f>
        <v/>
      </c>
      <c r="P156" s="14" t="str">
        <f>IF(O156="","",YEAR(O156)*100+MONTH(O156))</f>
        <v/>
      </c>
    </row>
    <row r="157" spans="1:16" outlineLevel="1" x14ac:dyDescent="0.25">
      <c r="A157">
        <v>2874</v>
      </c>
      <c r="B157" t="s">
        <v>17</v>
      </c>
      <c r="C157" t="s">
        <v>255</v>
      </c>
      <c r="D157" s="1">
        <v>30171</v>
      </c>
      <c r="E157" s="1">
        <v>40754</v>
      </c>
      <c r="F157" t="s">
        <v>13</v>
      </c>
      <c r="G157" t="s">
        <v>106</v>
      </c>
      <c r="H157" t="s">
        <v>15</v>
      </c>
      <c r="J157" t="s">
        <v>139</v>
      </c>
      <c r="K157">
        <v>26000</v>
      </c>
      <c r="L15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57" s="15">
        <f>IF(AND(EDatum&gt;0,EDatum&lt;DATE(Stichjahr,Stichmonat,1),Stufe&lt;&gt;"nd_36"),DATEDIF(EDatum,DATE(Stichjahr,Stichmonat,1),"M"),0)</f>
        <v>0</v>
      </c>
      <c r="N157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57" s="16" t="str">
        <f>IF(MaxMonate=0,"",DATE(YEAR(EDatum),MONTH(EDatum)+MaxMonate,DAY(EDatum)))</f>
        <v/>
      </c>
      <c r="P157" s="14" t="str">
        <f>IF(O157="","",YEAR(O157)*100+MONTH(O157))</f>
        <v/>
      </c>
    </row>
    <row r="158" spans="1:16" outlineLevel="1" x14ac:dyDescent="0.25">
      <c r="A158">
        <v>2969</v>
      </c>
      <c r="B158" t="s">
        <v>36</v>
      </c>
      <c r="C158" t="s">
        <v>256</v>
      </c>
      <c r="D158" s="1">
        <v>26490</v>
      </c>
      <c r="E158" s="1">
        <v>34155</v>
      </c>
      <c r="F158" t="s">
        <v>13</v>
      </c>
      <c r="G158" t="s">
        <v>93</v>
      </c>
      <c r="H158" t="s">
        <v>15</v>
      </c>
      <c r="J158" t="s">
        <v>43</v>
      </c>
      <c r="K158">
        <v>41000</v>
      </c>
      <c r="L15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58" s="15">
        <f>IF(AND(EDatum&gt;0,EDatum&lt;DATE(Stichjahr,Stichmonat,1),Stufe&lt;&gt;"nd_36"),DATEDIF(EDatum,DATE(Stichjahr,Stichmonat,1),"M"),0)</f>
        <v>0</v>
      </c>
      <c r="N158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58" s="16" t="str">
        <f>IF(MaxMonate=0,"",DATE(YEAR(EDatum),MONTH(EDatum)+MaxMonate,DAY(EDatum)))</f>
        <v/>
      </c>
      <c r="P158" s="14" t="str">
        <f>IF(O158="","",YEAR(O158)*100+MONTH(O158))</f>
        <v/>
      </c>
    </row>
    <row r="159" spans="1:16" outlineLevel="1" x14ac:dyDescent="0.25">
      <c r="A159">
        <v>2990</v>
      </c>
      <c r="B159" t="s">
        <v>36</v>
      </c>
      <c r="C159" t="s">
        <v>257</v>
      </c>
      <c r="D159" s="1">
        <v>31800</v>
      </c>
      <c r="E159" s="1">
        <v>40560</v>
      </c>
      <c r="F159" t="s">
        <v>13</v>
      </c>
      <c r="G159" t="s">
        <v>93</v>
      </c>
      <c r="H159" t="s">
        <v>15</v>
      </c>
      <c r="J159" t="s">
        <v>43</v>
      </c>
      <c r="K159">
        <v>41000</v>
      </c>
      <c r="L15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59" s="15">
        <f>IF(AND(EDatum&gt;0,EDatum&lt;DATE(Stichjahr,Stichmonat,1),Stufe&lt;&gt;"nd_36"),DATEDIF(EDatum,DATE(Stichjahr,Stichmonat,1),"M"),0)</f>
        <v>0</v>
      </c>
      <c r="N159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59" s="16" t="str">
        <f>IF(MaxMonate=0,"",DATE(YEAR(EDatum),MONTH(EDatum)+MaxMonate,DAY(EDatum)))</f>
        <v/>
      </c>
      <c r="P159" s="14" t="str">
        <f>IF(O159="","",YEAR(O159)*100+MONTH(O159))</f>
        <v/>
      </c>
    </row>
    <row r="160" spans="1:16" outlineLevel="1" x14ac:dyDescent="0.25">
      <c r="A160">
        <v>3037</v>
      </c>
      <c r="B160" t="s">
        <v>217</v>
      </c>
      <c r="C160" t="s">
        <v>258</v>
      </c>
      <c r="D160" s="1">
        <v>30688</v>
      </c>
      <c r="E160" s="1">
        <v>40906</v>
      </c>
      <c r="F160" t="s">
        <v>13</v>
      </c>
      <c r="G160" t="s">
        <v>56</v>
      </c>
      <c r="H160" t="s">
        <v>15</v>
      </c>
      <c r="J160" t="s">
        <v>43</v>
      </c>
      <c r="K160">
        <v>41000</v>
      </c>
      <c r="L16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60" s="15">
        <f>IF(AND(EDatum&gt;0,EDatum&lt;DATE(Stichjahr,Stichmonat,1),Stufe&lt;&gt;"nd_36"),DATEDIF(EDatum,DATE(Stichjahr,Stichmonat,1),"M"),0)</f>
        <v>0</v>
      </c>
      <c r="N160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60" s="16" t="str">
        <f>IF(MaxMonate=0,"",DATE(YEAR(EDatum),MONTH(EDatum)+MaxMonate,DAY(EDatum)))</f>
        <v/>
      </c>
      <c r="P160" s="14" t="str">
        <f>IF(O160="","",YEAR(O160)*100+MONTH(O160))</f>
        <v/>
      </c>
    </row>
    <row r="161" spans="1:16" outlineLevel="1" x14ac:dyDescent="0.25">
      <c r="A161">
        <v>3041</v>
      </c>
      <c r="B161" t="s">
        <v>137</v>
      </c>
      <c r="C161" t="s">
        <v>259</v>
      </c>
      <c r="D161" s="1">
        <v>26978</v>
      </c>
      <c r="E161" s="1">
        <v>35373</v>
      </c>
      <c r="F161" t="s">
        <v>13</v>
      </c>
      <c r="G161" t="s">
        <v>33</v>
      </c>
      <c r="H161" t="s">
        <v>80</v>
      </c>
      <c r="J161" t="s">
        <v>43</v>
      </c>
      <c r="K161">
        <v>41000</v>
      </c>
      <c r="L16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161" s="15">
        <f>IF(AND(EDatum&gt;0,EDatum&lt;DATE(Stichjahr,Stichmonat,1),Stufe&lt;&gt;"nd_36"),DATEDIF(EDatum,DATE(Stichjahr,Stichmonat,1),"M"),0)</f>
        <v>0</v>
      </c>
      <c r="N161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61" s="16" t="str">
        <f>IF(MaxMonate=0,"",DATE(YEAR(EDatum),MONTH(EDatum)+MaxMonate,DAY(EDatum)))</f>
        <v/>
      </c>
      <c r="P161" s="14" t="str">
        <f>IF(O161="","",YEAR(O161)*100+MONTH(O161))</f>
        <v/>
      </c>
    </row>
    <row r="162" spans="1:16" outlineLevel="1" x14ac:dyDescent="0.25">
      <c r="A162">
        <v>3044</v>
      </c>
      <c r="B162" t="s">
        <v>260</v>
      </c>
      <c r="C162" t="s">
        <v>261</v>
      </c>
      <c r="D162" s="1">
        <v>32207</v>
      </c>
      <c r="E162" s="1">
        <v>39867</v>
      </c>
      <c r="F162" t="s">
        <v>13</v>
      </c>
      <c r="G162" t="s">
        <v>93</v>
      </c>
      <c r="H162" t="s">
        <v>15</v>
      </c>
      <c r="J162" t="s">
        <v>43</v>
      </c>
      <c r="K162">
        <v>41000</v>
      </c>
      <c r="L16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62" s="15">
        <f>IF(AND(EDatum&gt;0,EDatum&lt;DATE(Stichjahr,Stichmonat,1),Stufe&lt;&gt;"nd_36"),DATEDIF(EDatum,DATE(Stichjahr,Stichmonat,1),"M"),0)</f>
        <v>0</v>
      </c>
      <c r="N162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62" s="16" t="str">
        <f>IF(MaxMonate=0,"",DATE(YEAR(EDatum),MONTH(EDatum)+MaxMonate,DAY(EDatum)))</f>
        <v/>
      </c>
      <c r="P162" s="14" t="str">
        <f>IF(O162="","",YEAR(O162)*100+MONTH(O162))</f>
        <v/>
      </c>
    </row>
    <row r="163" spans="1:16" outlineLevel="1" x14ac:dyDescent="0.25">
      <c r="A163">
        <v>3052</v>
      </c>
      <c r="B163" t="s">
        <v>17</v>
      </c>
      <c r="C163" t="s">
        <v>262</v>
      </c>
      <c r="D163" s="1">
        <v>32532</v>
      </c>
      <c r="E163" s="1">
        <v>40983</v>
      </c>
      <c r="F163" t="s">
        <v>13</v>
      </c>
      <c r="G163" t="s">
        <v>56</v>
      </c>
      <c r="H163" t="s">
        <v>15</v>
      </c>
      <c r="J163" t="s">
        <v>43</v>
      </c>
      <c r="K163">
        <v>41000</v>
      </c>
      <c r="L16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63" s="15">
        <f>IF(AND(EDatum&gt;0,EDatum&lt;DATE(Stichjahr,Stichmonat,1),Stufe&lt;&gt;"nd_36"),DATEDIF(EDatum,DATE(Stichjahr,Stichmonat,1),"M"),0)</f>
        <v>0</v>
      </c>
      <c r="N163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63" s="16" t="str">
        <f>IF(MaxMonate=0,"",DATE(YEAR(EDatum),MONTH(EDatum)+MaxMonate,DAY(EDatum)))</f>
        <v/>
      </c>
      <c r="P163" s="14" t="str">
        <f>IF(O163="","",YEAR(O163)*100+MONTH(O163))</f>
        <v/>
      </c>
    </row>
    <row r="164" spans="1:16" outlineLevel="1" x14ac:dyDescent="0.25">
      <c r="A164">
        <v>3053</v>
      </c>
      <c r="B164" t="s">
        <v>180</v>
      </c>
      <c r="C164" t="s">
        <v>263</v>
      </c>
      <c r="D164" s="1">
        <v>31397</v>
      </c>
      <c r="E164" s="1">
        <v>38692</v>
      </c>
      <c r="F164" t="s">
        <v>13</v>
      </c>
      <c r="G164" t="s">
        <v>42</v>
      </c>
      <c r="H164" t="s">
        <v>15</v>
      </c>
      <c r="J164" t="s">
        <v>43</v>
      </c>
      <c r="K164">
        <v>41000</v>
      </c>
      <c r="L16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64" s="15">
        <f>IF(AND(EDatum&gt;0,EDatum&lt;DATE(Stichjahr,Stichmonat,1),Stufe&lt;&gt;"nd_36"),DATEDIF(EDatum,DATE(Stichjahr,Stichmonat,1),"M"),0)</f>
        <v>0</v>
      </c>
      <c r="N164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64" s="16" t="str">
        <f>IF(MaxMonate=0,"",DATE(YEAR(EDatum),MONTH(EDatum)+MaxMonate,DAY(EDatum)))</f>
        <v/>
      </c>
      <c r="P164" s="14" t="str">
        <f>IF(O164="","",YEAR(O164)*100+MONTH(O164))</f>
        <v/>
      </c>
    </row>
    <row r="165" spans="1:16" outlineLevel="1" x14ac:dyDescent="0.25">
      <c r="A165">
        <v>3054</v>
      </c>
      <c r="B165" t="s">
        <v>36</v>
      </c>
      <c r="C165" t="s">
        <v>264</v>
      </c>
      <c r="D165" s="1">
        <v>27774</v>
      </c>
      <c r="E165" s="1">
        <v>40918</v>
      </c>
      <c r="F165" t="s">
        <v>13</v>
      </c>
      <c r="G165" t="s">
        <v>53</v>
      </c>
      <c r="H165" t="s">
        <v>15</v>
      </c>
      <c r="J165" t="s">
        <v>43</v>
      </c>
      <c r="K165">
        <v>41000</v>
      </c>
      <c r="L16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65" s="15">
        <f>IF(AND(EDatum&gt;0,EDatum&lt;DATE(Stichjahr,Stichmonat,1),Stufe&lt;&gt;"nd_36"),DATEDIF(EDatum,DATE(Stichjahr,Stichmonat,1),"M"),0)</f>
        <v>0</v>
      </c>
      <c r="N165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65" s="16" t="str">
        <f>IF(MaxMonate=0,"",DATE(YEAR(EDatum),MONTH(EDatum)+MaxMonate,DAY(EDatum)))</f>
        <v/>
      </c>
      <c r="P165" s="14" t="str">
        <f>IF(O165="","",YEAR(O165)*100+MONTH(O165))</f>
        <v/>
      </c>
    </row>
    <row r="166" spans="1:16" outlineLevel="1" x14ac:dyDescent="0.25">
      <c r="A166">
        <v>3055</v>
      </c>
      <c r="B166" t="s">
        <v>36</v>
      </c>
      <c r="C166" t="s">
        <v>265</v>
      </c>
      <c r="D166" s="1">
        <v>31112</v>
      </c>
      <c r="E166" s="1">
        <v>38412</v>
      </c>
      <c r="F166" t="s">
        <v>13</v>
      </c>
      <c r="G166" t="s">
        <v>14</v>
      </c>
      <c r="H166" t="s">
        <v>15</v>
      </c>
      <c r="J166" t="s">
        <v>26</v>
      </c>
      <c r="K166">
        <v>55000</v>
      </c>
      <c r="L16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66" s="15">
        <f>IF(AND(EDatum&gt;0,EDatum&lt;DATE(Stichjahr,Stichmonat,1),Stufe&lt;&gt;"nd_36"),DATEDIF(EDatum,DATE(Stichjahr,Stichmonat,1),"M"),0)</f>
        <v>0</v>
      </c>
      <c r="N166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66" s="16" t="str">
        <f>IF(MaxMonate=0,"",DATE(YEAR(EDatum),MONTH(EDatum)+MaxMonate,DAY(EDatum)))</f>
        <v/>
      </c>
      <c r="P166" s="14" t="str">
        <f>IF(O166="","",YEAR(O166)*100+MONTH(O166))</f>
        <v/>
      </c>
    </row>
    <row r="167" spans="1:16" outlineLevel="1" x14ac:dyDescent="0.25">
      <c r="A167">
        <v>3056</v>
      </c>
      <c r="B167" t="s">
        <v>17</v>
      </c>
      <c r="C167" t="s">
        <v>266</v>
      </c>
      <c r="D167" s="1">
        <v>31241</v>
      </c>
      <c r="E167" s="1">
        <v>40730</v>
      </c>
      <c r="F167" t="s">
        <v>13</v>
      </c>
      <c r="G167" t="s">
        <v>93</v>
      </c>
      <c r="H167" t="s">
        <v>15</v>
      </c>
      <c r="J167" t="s">
        <v>43</v>
      </c>
      <c r="K167">
        <v>41000</v>
      </c>
      <c r="L16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67" s="15">
        <f>IF(AND(EDatum&gt;0,EDatum&lt;DATE(Stichjahr,Stichmonat,1),Stufe&lt;&gt;"nd_36"),DATEDIF(EDatum,DATE(Stichjahr,Stichmonat,1),"M"),0)</f>
        <v>0</v>
      </c>
      <c r="N167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67" s="16" t="str">
        <f>IF(MaxMonate=0,"",DATE(YEAR(EDatum),MONTH(EDatum)+MaxMonate,DAY(EDatum)))</f>
        <v/>
      </c>
      <c r="P167" s="14" t="str">
        <f>IF(O167="","",YEAR(O167)*100+MONTH(O167))</f>
        <v/>
      </c>
    </row>
    <row r="168" spans="1:16" outlineLevel="1" x14ac:dyDescent="0.25">
      <c r="A168">
        <v>3057</v>
      </c>
      <c r="B168" t="s">
        <v>124</v>
      </c>
      <c r="C168" t="s">
        <v>267</v>
      </c>
      <c r="D168" s="1">
        <v>29060</v>
      </c>
      <c r="E168" s="1">
        <v>37090</v>
      </c>
      <c r="F168" t="s">
        <v>13</v>
      </c>
      <c r="G168" t="s">
        <v>59</v>
      </c>
      <c r="H168" t="s">
        <v>15</v>
      </c>
      <c r="J168" t="s">
        <v>43</v>
      </c>
      <c r="K168">
        <v>41000</v>
      </c>
      <c r="L16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68" s="15">
        <f>IF(AND(EDatum&gt;0,EDatum&lt;DATE(Stichjahr,Stichmonat,1),Stufe&lt;&gt;"nd_36"),DATEDIF(EDatum,DATE(Stichjahr,Stichmonat,1),"M"),0)</f>
        <v>0</v>
      </c>
      <c r="N168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68" s="16" t="str">
        <f>IF(MaxMonate=0,"",DATE(YEAR(EDatum),MONTH(EDatum)+MaxMonate,DAY(EDatum)))</f>
        <v/>
      </c>
      <c r="P168" s="14" t="str">
        <f>IF(O168="","",YEAR(O168)*100+MONTH(O168))</f>
        <v/>
      </c>
    </row>
    <row r="169" spans="1:16" outlineLevel="1" x14ac:dyDescent="0.25">
      <c r="A169">
        <v>3062</v>
      </c>
      <c r="B169" t="s">
        <v>116</v>
      </c>
      <c r="C169" t="s">
        <v>268</v>
      </c>
      <c r="D169" s="1">
        <v>31942</v>
      </c>
      <c r="E169" s="1">
        <v>39240</v>
      </c>
      <c r="F169" t="s">
        <v>13</v>
      </c>
      <c r="G169" t="s">
        <v>106</v>
      </c>
      <c r="H169" t="s">
        <v>15</v>
      </c>
      <c r="J169" t="s">
        <v>50</v>
      </c>
      <c r="K169">
        <v>44000</v>
      </c>
      <c r="L16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69" s="15">
        <f>IF(AND(EDatum&gt;0,EDatum&lt;DATE(Stichjahr,Stichmonat,1),Stufe&lt;&gt;"nd_36"),DATEDIF(EDatum,DATE(Stichjahr,Stichmonat,1),"M"),0)</f>
        <v>0</v>
      </c>
      <c r="N169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69" s="16" t="str">
        <f>IF(MaxMonate=0,"",DATE(YEAR(EDatum),MONTH(EDatum)+MaxMonate,DAY(EDatum)))</f>
        <v/>
      </c>
      <c r="P169" s="14" t="str">
        <f>IF(O169="","",YEAR(O169)*100+MONTH(O169))</f>
        <v/>
      </c>
    </row>
    <row r="170" spans="1:16" outlineLevel="1" x14ac:dyDescent="0.25">
      <c r="A170">
        <v>3063</v>
      </c>
      <c r="B170" t="s">
        <v>195</v>
      </c>
      <c r="C170" t="s">
        <v>268</v>
      </c>
      <c r="D170" s="1">
        <v>27818</v>
      </c>
      <c r="E170" s="1">
        <v>39498</v>
      </c>
      <c r="F170" t="s">
        <v>13</v>
      </c>
      <c r="G170" t="s">
        <v>83</v>
      </c>
      <c r="H170" t="s">
        <v>15</v>
      </c>
      <c r="J170" t="s">
        <v>43</v>
      </c>
      <c r="K170">
        <v>41000</v>
      </c>
      <c r="L17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70" s="15">
        <f>IF(AND(EDatum&gt;0,EDatum&lt;DATE(Stichjahr,Stichmonat,1),Stufe&lt;&gt;"nd_36"),DATEDIF(EDatum,DATE(Stichjahr,Stichmonat,1),"M"),0)</f>
        <v>0</v>
      </c>
      <c r="N170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70" s="16" t="str">
        <f>IF(MaxMonate=0,"",DATE(YEAR(EDatum),MONTH(EDatum)+MaxMonate,DAY(EDatum)))</f>
        <v/>
      </c>
      <c r="P170" s="14" t="str">
        <f>IF(O170="","",YEAR(O170)*100+MONTH(O170))</f>
        <v/>
      </c>
    </row>
    <row r="171" spans="1:16" outlineLevel="1" x14ac:dyDescent="0.25">
      <c r="A171">
        <v>3064</v>
      </c>
      <c r="B171" t="s">
        <v>27</v>
      </c>
      <c r="C171" t="s">
        <v>269</v>
      </c>
      <c r="D171" s="1">
        <v>33039</v>
      </c>
      <c r="E171" s="1">
        <v>41065</v>
      </c>
      <c r="F171" t="s">
        <v>13</v>
      </c>
      <c r="G171" t="s">
        <v>42</v>
      </c>
      <c r="H171" t="s">
        <v>15</v>
      </c>
      <c r="J171" t="s">
        <v>43</v>
      </c>
      <c r="K171">
        <v>41000</v>
      </c>
      <c r="L17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71" s="15">
        <f>IF(AND(EDatum&gt;0,EDatum&lt;DATE(Stichjahr,Stichmonat,1),Stufe&lt;&gt;"nd_36"),DATEDIF(EDatum,DATE(Stichjahr,Stichmonat,1),"M"),0)</f>
        <v>0</v>
      </c>
      <c r="N171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71" s="16" t="str">
        <f>IF(MaxMonate=0,"",DATE(YEAR(EDatum),MONTH(EDatum)+MaxMonate,DAY(EDatum)))</f>
        <v/>
      </c>
      <c r="P171" s="14" t="str">
        <f>IF(O171="","",YEAR(O171)*100+MONTH(O171))</f>
        <v/>
      </c>
    </row>
    <row r="172" spans="1:16" outlineLevel="1" x14ac:dyDescent="0.25">
      <c r="A172">
        <v>3065</v>
      </c>
      <c r="B172" t="s">
        <v>142</v>
      </c>
      <c r="C172" t="s">
        <v>270</v>
      </c>
      <c r="D172" s="1">
        <v>30837</v>
      </c>
      <c r="E172" s="1">
        <v>40325</v>
      </c>
      <c r="F172" t="s">
        <v>13</v>
      </c>
      <c r="G172" t="s">
        <v>56</v>
      </c>
      <c r="H172" t="s">
        <v>15</v>
      </c>
      <c r="J172" t="s">
        <v>43</v>
      </c>
      <c r="K172">
        <v>41000</v>
      </c>
      <c r="L17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72" s="15">
        <f>IF(AND(EDatum&gt;0,EDatum&lt;DATE(Stichjahr,Stichmonat,1),Stufe&lt;&gt;"nd_36"),DATEDIF(EDatum,DATE(Stichjahr,Stichmonat,1),"M"),0)</f>
        <v>0</v>
      </c>
      <c r="N172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72" s="16" t="str">
        <f>IF(MaxMonate=0,"",DATE(YEAR(EDatum),MONTH(EDatum)+MaxMonate,DAY(EDatum)))</f>
        <v/>
      </c>
      <c r="P172" s="14" t="str">
        <f>IF(O172="","",YEAR(O172)*100+MONTH(O172))</f>
        <v/>
      </c>
    </row>
    <row r="173" spans="1:16" outlineLevel="1" x14ac:dyDescent="0.25">
      <c r="A173">
        <v>3068</v>
      </c>
      <c r="B173" t="s">
        <v>271</v>
      </c>
      <c r="C173" t="s">
        <v>272</v>
      </c>
      <c r="D173" s="1">
        <v>30528</v>
      </c>
      <c r="E173" s="1">
        <v>40747</v>
      </c>
      <c r="F173" t="s">
        <v>13</v>
      </c>
      <c r="G173" t="s">
        <v>53</v>
      </c>
      <c r="H173" t="s">
        <v>15</v>
      </c>
      <c r="J173" t="s">
        <v>43</v>
      </c>
      <c r="K173">
        <v>41000</v>
      </c>
      <c r="L17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73" s="15">
        <f>IF(AND(EDatum&gt;0,EDatum&lt;DATE(Stichjahr,Stichmonat,1),Stufe&lt;&gt;"nd_36"),DATEDIF(EDatum,DATE(Stichjahr,Stichmonat,1),"M"),0)</f>
        <v>0</v>
      </c>
      <c r="N173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73" s="16" t="str">
        <f>IF(MaxMonate=0,"",DATE(YEAR(EDatum),MONTH(EDatum)+MaxMonate,DAY(EDatum)))</f>
        <v/>
      </c>
      <c r="P173" s="14" t="str">
        <f>IF(O173="","",YEAR(O173)*100+MONTH(O173))</f>
        <v/>
      </c>
    </row>
    <row r="174" spans="1:16" outlineLevel="1" x14ac:dyDescent="0.25">
      <c r="A174">
        <v>3071</v>
      </c>
      <c r="B174" t="s">
        <v>17</v>
      </c>
      <c r="C174" t="s">
        <v>273</v>
      </c>
      <c r="D174" s="1">
        <v>31912</v>
      </c>
      <c r="E174" s="1">
        <v>40307</v>
      </c>
      <c r="F174" t="s">
        <v>13</v>
      </c>
      <c r="G174" t="s">
        <v>98</v>
      </c>
      <c r="H174" t="s">
        <v>15</v>
      </c>
      <c r="J174" t="s">
        <v>139</v>
      </c>
      <c r="K174">
        <v>26000</v>
      </c>
      <c r="L17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74" s="15">
        <f>IF(AND(EDatum&gt;0,EDatum&lt;DATE(Stichjahr,Stichmonat,1),Stufe&lt;&gt;"nd_36"),DATEDIF(EDatum,DATE(Stichjahr,Stichmonat,1),"M"),0)</f>
        <v>0</v>
      </c>
      <c r="N174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74" s="16" t="str">
        <f>IF(MaxMonate=0,"",DATE(YEAR(EDatum),MONTH(EDatum)+MaxMonate,DAY(EDatum)))</f>
        <v/>
      </c>
      <c r="P174" s="14" t="str">
        <f>IF(O174="","",YEAR(O174)*100+MONTH(O174))</f>
        <v/>
      </c>
    </row>
    <row r="175" spans="1:16" outlineLevel="1" x14ac:dyDescent="0.25">
      <c r="A175">
        <v>3072</v>
      </c>
      <c r="B175" t="s">
        <v>17</v>
      </c>
      <c r="C175" t="s">
        <v>274</v>
      </c>
      <c r="D175" s="1">
        <v>28120</v>
      </c>
      <c r="E175" s="1">
        <v>37610</v>
      </c>
      <c r="F175" t="s">
        <v>13</v>
      </c>
      <c r="G175" t="s">
        <v>98</v>
      </c>
      <c r="H175" t="s">
        <v>15</v>
      </c>
      <c r="J175" t="s">
        <v>153</v>
      </c>
      <c r="K175">
        <v>46000</v>
      </c>
      <c r="L17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75" s="15">
        <f>IF(AND(EDatum&gt;0,EDatum&lt;DATE(Stichjahr,Stichmonat,1),Stufe&lt;&gt;"nd_36"),DATEDIF(EDatum,DATE(Stichjahr,Stichmonat,1),"M"),0)</f>
        <v>0</v>
      </c>
      <c r="N175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75" s="16" t="str">
        <f>IF(MaxMonate=0,"",DATE(YEAR(EDatum),MONTH(EDatum)+MaxMonate,DAY(EDatum)))</f>
        <v/>
      </c>
      <c r="P175" s="14" t="str">
        <f>IF(O175="","",YEAR(O175)*100+MONTH(O175))</f>
        <v/>
      </c>
    </row>
    <row r="176" spans="1:16" outlineLevel="1" x14ac:dyDescent="0.25">
      <c r="A176">
        <v>3074</v>
      </c>
      <c r="B176" t="s">
        <v>130</v>
      </c>
      <c r="C176" t="s">
        <v>276</v>
      </c>
      <c r="D176" s="1">
        <v>24003</v>
      </c>
      <c r="E176" s="1">
        <v>35318</v>
      </c>
      <c r="F176" t="s">
        <v>38</v>
      </c>
      <c r="J176" t="s">
        <v>20</v>
      </c>
      <c r="K176">
        <v>25000</v>
      </c>
      <c r="L17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bei diesem Mitarbeiter!</v>
      </c>
      <c r="M176" s="15">
        <f>IF(AND(EDatum&gt;0,EDatum&lt;DATE(Stichjahr,Stichmonat,1),Stufe&lt;&gt;"nd_36"),DATEDIF(EDatum,DATE(Stichjahr,Stichmonat,1),"M"),0)</f>
        <v>0</v>
      </c>
      <c r="N176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76" s="16" t="str">
        <f>IF(MaxMonate=0,"",DATE(YEAR(EDatum),MONTH(EDatum)+MaxMonate,DAY(EDatum)))</f>
        <v/>
      </c>
      <c r="P176" s="14" t="str">
        <f>IF(O176="","",YEAR(O176)*100+MONTH(O176))</f>
        <v/>
      </c>
    </row>
    <row r="177" spans="1:16" outlineLevel="1" x14ac:dyDescent="0.25">
      <c r="A177">
        <v>3076</v>
      </c>
      <c r="B177" t="s">
        <v>158</v>
      </c>
      <c r="C177" t="s">
        <v>278</v>
      </c>
      <c r="D177" s="1">
        <v>22683</v>
      </c>
      <c r="E177" s="1">
        <v>35463</v>
      </c>
      <c r="F177" t="s">
        <v>13</v>
      </c>
      <c r="G177" t="s">
        <v>19</v>
      </c>
      <c r="H177" t="s">
        <v>15</v>
      </c>
      <c r="J177" t="s">
        <v>155</v>
      </c>
      <c r="K177">
        <v>43000</v>
      </c>
      <c r="L17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77" s="15">
        <f>IF(AND(EDatum&gt;0,EDatum&lt;DATE(Stichjahr,Stichmonat,1),Stufe&lt;&gt;"nd_36"),DATEDIF(EDatum,DATE(Stichjahr,Stichmonat,1),"M"),0)</f>
        <v>0</v>
      </c>
      <c r="N177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77" s="16" t="str">
        <f>IF(MaxMonate=0,"",DATE(YEAR(EDatum),MONTH(EDatum)+MaxMonate,DAY(EDatum)))</f>
        <v/>
      </c>
      <c r="P177" s="14" t="str">
        <f>IF(O177="","",YEAR(O177)*100+MONTH(O177))</f>
        <v/>
      </c>
    </row>
    <row r="178" spans="1:16" outlineLevel="1" x14ac:dyDescent="0.25">
      <c r="A178">
        <v>3078</v>
      </c>
      <c r="B178" t="s">
        <v>142</v>
      </c>
      <c r="C178" t="s">
        <v>279</v>
      </c>
      <c r="D178" s="1">
        <v>31305</v>
      </c>
      <c r="E178" s="1">
        <v>40430</v>
      </c>
      <c r="F178" t="s">
        <v>13</v>
      </c>
      <c r="G178" t="s">
        <v>83</v>
      </c>
      <c r="H178" t="s">
        <v>15</v>
      </c>
      <c r="J178" t="s">
        <v>139</v>
      </c>
      <c r="K178">
        <v>26000</v>
      </c>
      <c r="L17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78" s="15">
        <f>IF(AND(EDatum&gt;0,EDatum&lt;DATE(Stichjahr,Stichmonat,1),Stufe&lt;&gt;"nd_36"),DATEDIF(EDatum,DATE(Stichjahr,Stichmonat,1),"M"),0)</f>
        <v>0</v>
      </c>
      <c r="N178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78" s="16" t="str">
        <f>IF(MaxMonate=0,"",DATE(YEAR(EDatum),MONTH(EDatum)+MaxMonate,DAY(EDatum)))</f>
        <v/>
      </c>
      <c r="P178" s="14" t="str">
        <f>IF(O178="","",YEAR(O178)*100+MONTH(O178))</f>
        <v/>
      </c>
    </row>
    <row r="179" spans="1:16" outlineLevel="1" x14ac:dyDescent="0.25">
      <c r="A179">
        <v>3079</v>
      </c>
      <c r="B179" t="s">
        <v>36</v>
      </c>
      <c r="C179" t="s">
        <v>279</v>
      </c>
      <c r="D179" s="1">
        <v>32842</v>
      </c>
      <c r="E179" s="1">
        <v>40868</v>
      </c>
      <c r="F179" t="s">
        <v>13</v>
      </c>
      <c r="G179" t="s">
        <v>98</v>
      </c>
      <c r="H179" t="s">
        <v>15</v>
      </c>
      <c r="J179" t="s">
        <v>139</v>
      </c>
      <c r="K179">
        <v>26000</v>
      </c>
      <c r="L17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79" s="15">
        <f>IF(AND(EDatum&gt;0,EDatum&lt;DATE(Stichjahr,Stichmonat,1),Stufe&lt;&gt;"nd_36"),DATEDIF(EDatum,DATE(Stichjahr,Stichmonat,1),"M"),0)</f>
        <v>0</v>
      </c>
      <c r="N179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79" s="16" t="str">
        <f>IF(MaxMonate=0,"",DATE(YEAR(EDatum),MONTH(EDatum)+MaxMonate,DAY(EDatum)))</f>
        <v/>
      </c>
      <c r="P179" s="14" t="str">
        <f>IF(O179="","",YEAR(O179)*100+MONTH(O179))</f>
        <v/>
      </c>
    </row>
    <row r="180" spans="1:16" outlineLevel="1" x14ac:dyDescent="0.25">
      <c r="A180">
        <v>3083</v>
      </c>
      <c r="B180" t="s">
        <v>36</v>
      </c>
      <c r="C180" t="s">
        <v>280</v>
      </c>
      <c r="D180" s="1">
        <v>32598</v>
      </c>
      <c r="E180" s="1">
        <v>39528</v>
      </c>
      <c r="F180" t="s">
        <v>13</v>
      </c>
      <c r="G180" t="s">
        <v>33</v>
      </c>
      <c r="H180" t="s">
        <v>80</v>
      </c>
      <c r="J180" t="s">
        <v>139</v>
      </c>
      <c r="K180">
        <v>26000</v>
      </c>
      <c r="L18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180" s="15">
        <f>IF(AND(EDatum&gt;0,EDatum&lt;DATE(Stichjahr,Stichmonat,1),Stufe&lt;&gt;"nd_36"),DATEDIF(EDatum,DATE(Stichjahr,Stichmonat,1),"M"),0)</f>
        <v>0</v>
      </c>
      <c r="N180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80" s="16" t="str">
        <f>IF(MaxMonate=0,"",DATE(YEAR(EDatum),MONTH(EDatum)+MaxMonate,DAY(EDatum)))</f>
        <v/>
      </c>
      <c r="P180" s="14" t="str">
        <f>IF(O180="","",YEAR(O180)*100+MONTH(O180))</f>
        <v/>
      </c>
    </row>
    <row r="181" spans="1:16" outlineLevel="1" x14ac:dyDescent="0.25">
      <c r="A181">
        <v>3084</v>
      </c>
      <c r="B181" t="s">
        <v>69</v>
      </c>
      <c r="C181" t="s">
        <v>281</v>
      </c>
      <c r="D181" s="1">
        <v>32917</v>
      </c>
      <c r="E181" s="1">
        <v>40948</v>
      </c>
      <c r="F181" t="s">
        <v>13</v>
      </c>
      <c r="G181" t="s">
        <v>53</v>
      </c>
      <c r="H181" t="s">
        <v>15</v>
      </c>
      <c r="J181" t="s">
        <v>43</v>
      </c>
      <c r="K181">
        <v>41000</v>
      </c>
      <c r="L18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81" s="15">
        <f>IF(AND(EDatum&gt;0,EDatum&lt;DATE(Stichjahr,Stichmonat,1),Stufe&lt;&gt;"nd_36"),DATEDIF(EDatum,DATE(Stichjahr,Stichmonat,1),"M"),0)</f>
        <v>0</v>
      </c>
      <c r="N181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81" s="16" t="str">
        <f>IF(MaxMonate=0,"",DATE(YEAR(EDatum),MONTH(EDatum)+MaxMonate,DAY(EDatum)))</f>
        <v/>
      </c>
      <c r="P181" s="14" t="str">
        <f>IF(O181="","",YEAR(O181)*100+MONTH(O181))</f>
        <v/>
      </c>
    </row>
    <row r="182" spans="1:16" outlineLevel="1" x14ac:dyDescent="0.25">
      <c r="A182">
        <v>3085</v>
      </c>
      <c r="B182" t="s">
        <v>252</v>
      </c>
      <c r="C182" t="s">
        <v>282</v>
      </c>
      <c r="D182" s="1">
        <v>27810</v>
      </c>
      <c r="E182" s="1">
        <v>40954</v>
      </c>
      <c r="F182" t="s">
        <v>13</v>
      </c>
      <c r="G182" t="s">
        <v>59</v>
      </c>
      <c r="H182" t="s">
        <v>15</v>
      </c>
      <c r="J182" t="s">
        <v>43</v>
      </c>
      <c r="K182">
        <v>41000</v>
      </c>
      <c r="L18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82" s="15">
        <f>IF(AND(EDatum&gt;0,EDatum&lt;DATE(Stichjahr,Stichmonat,1),Stufe&lt;&gt;"nd_36"),DATEDIF(EDatum,DATE(Stichjahr,Stichmonat,1),"M"),0)</f>
        <v>0</v>
      </c>
      <c r="N182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82" s="16" t="str">
        <f>IF(MaxMonate=0,"",DATE(YEAR(EDatum),MONTH(EDatum)+MaxMonate,DAY(EDatum)))</f>
        <v/>
      </c>
      <c r="P182" s="14" t="str">
        <f>IF(O182="","",YEAR(O182)*100+MONTH(O182))</f>
        <v/>
      </c>
    </row>
    <row r="183" spans="1:16" outlineLevel="1" x14ac:dyDescent="0.25">
      <c r="A183">
        <v>3087</v>
      </c>
      <c r="B183" t="s">
        <v>137</v>
      </c>
      <c r="C183" t="s">
        <v>282</v>
      </c>
      <c r="D183" s="1">
        <v>31064</v>
      </c>
      <c r="E183" s="1">
        <v>40917</v>
      </c>
      <c r="F183" t="s">
        <v>13</v>
      </c>
      <c r="G183" t="s">
        <v>53</v>
      </c>
      <c r="H183" t="s">
        <v>15</v>
      </c>
      <c r="J183" t="s">
        <v>30</v>
      </c>
      <c r="K183">
        <v>22030</v>
      </c>
      <c r="L18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83" s="15">
        <f>IF(AND(EDatum&gt;0,EDatum&lt;DATE(Stichjahr,Stichmonat,1),Stufe&lt;&gt;"nd_36"),DATEDIF(EDatum,DATE(Stichjahr,Stichmonat,1),"M"),0)</f>
        <v>0</v>
      </c>
      <c r="N183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83" s="16" t="str">
        <f>IF(MaxMonate=0,"",DATE(YEAR(EDatum),MONTH(EDatum)+MaxMonate,DAY(EDatum)))</f>
        <v/>
      </c>
      <c r="P183" s="14" t="str">
        <f>IF(O183="","",YEAR(O183)*100+MONTH(O183))</f>
        <v/>
      </c>
    </row>
    <row r="184" spans="1:16" outlineLevel="1" x14ac:dyDescent="0.25">
      <c r="A184">
        <v>3090</v>
      </c>
      <c r="B184" t="s">
        <v>17</v>
      </c>
      <c r="C184" t="s">
        <v>283</v>
      </c>
      <c r="D184" s="1">
        <v>30974</v>
      </c>
      <c r="E184" s="1">
        <v>39369</v>
      </c>
      <c r="F184" t="s">
        <v>13</v>
      </c>
      <c r="G184" t="s">
        <v>53</v>
      </c>
      <c r="H184" t="s">
        <v>15</v>
      </c>
      <c r="J184" t="s">
        <v>153</v>
      </c>
      <c r="K184">
        <v>46000</v>
      </c>
      <c r="L18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84" s="15">
        <f>IF(AND(EDatum&gt;0,EDatum&lt;DATE(Stichjahr,Stichmonat,1),Stufe&lt;&gt;"nd_36"),DATEDIF(EDatum,DATE(Stichjahr,Stichmonat,1),"M"),0)</f>
        <v>0</v>
      </c>
      <c r="N184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84" s="16" t="str">
        <f>IF(MaxMonate=0,"",DATE(YEAR(EDatum),MONTH(EDatum)+MaxMonate,DAY(EDatum)))</f>
        <v/>
      </c>
      <c r="P184" s="14" t="str">
        <f>IF(O184="","",YEAR(O184)*100+MONTH(O184))</f>
        <v/>
      </c>
    </row>
    <row r="185" spans="1:16" outlineLevel="1" x14ac:dyDescent="0.25">
      <c r="A185">
        <v>3093</v>
      </c>
      <c r="B185" t="s">
        <v>17</v>
      </c>
      <c r="C185" t="s">
        <v>285</v>
      </c>
      <c r="D185" s="1">
        <v>30622</v>
      </c>
      <c r="E185" s="1">
        <v>40112</v>
      </c>
      <c r="F185" t="s">
        <v>13</v>
      </c>
      <c r="G185" t="s">
        <v>33</v>
      </c>
      <c r="H185" t="s">
        <v>80</v>
      </c>
      <c r="J185" t="s">
        <v>20</v>
      </c>
      <c r="K185">
        <v>25000</v>
      </c>
      <c r="L18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185" s="15">
        <f>IF(AND(EDatum&gt;0,EDatum&lt;DATE(Stichjahr,Stichmonat,1),Stufe&lt;&gt;"nd_36"),DATEDIF(EDatum,DATE(Stichjahr,Stichmonat,1),"M"),0)</f>
        <v>0</v>
      </c>
      <c r="N185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85" s="16" t="str">
        <f>IF(MaxMonate=0,"",DATE(YEAR(EDatum),MONTH(EDatum)+MaxMonate,DAY(EDatum)))</f>
        <v/>
      </c>
      <c r="P185" s="14" t="str">
        <f>IF(O185="","",YEAR(O185)*100+MONTH(O185))</f>
        <v/>
      </c>
    </row>
    <row r="186" spans="1:16" outlineLevel="1" x14ac:dyDescent="0.25">
      <c r="A186">
        <v>3095</v>
      </c>
      <c r="B186" t="s">
        <v>116</v>
      </c>
      <c r="C186" t="s">
        <v>286</v>
      </c>
      <c r="D186" s="1">
        <v>29026</v>
      </c>
      <c r="E186" s="1">
        <v>41061</v>
      </c>
      <c r="F186" t="s">
        <v>13</v>
      </c>
      <c r="G186" t="s">
        <v>33</v>
      </c>
      <c r="H186" t="s">
        <v>80</v>
      </c>
      <c r="J186" t="s">
        <v>30</v>
      </c>
      <c r="K186">
        <v>22030</v>
      </c>
      <c r="L18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186" s="15">
        <f>IF(AND(EDatum&gt;0,EDatum&lt;DATE(Stichjahr,Stichmonat,1),Stufe&lt;&gt;"nd_36"),DATEDIF(EDatum,DATE(Stichjahr,Stichmonat,1),"M"),0)</f>
        <v>0</v>
      </c>
      <c r="N186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86" s="16" t="str">
        <f>IF(MaxMonate=0,"",DATE(YEAR(EDatum),MONTH(EDatum)+MaxMonate,DAY(EDatum)))</f>
        <v/>
      </c>
      <c r="P186" s="14" t="str">
        <f>IF(O186="","",YEAR(O186)*100+MONTH(O186))</f>
        <v/>
      </c>
    </row>
    <row r="187" spans="1:16" outlineLevel="1" x14ac:dyDescent="0.25">
      <c r="A187">
        <v>3096</v>
      </c>
      <c r="B187" t="s">
        <v>116</v>
      </c>
      <c r="C187" t="s">
        <v>287</v>
      </c>
      <c r="D187" s="1">
        <v>33292</v>
      </c>
      <c r="E187" s="1">
        <v>40954</v>
      </c>
      <c r="F187" t="s">
        <v>13</v>
      </c>
      <c r="G187" t="s">
        <v>53</v>
      </c>
      <c r="H187" t="s">
        <v>15</v>
      </c>
      <c r="J187" t="s">
        <v>30</v>
      </c>
      <c r="K187">
        <v>22030</v>
      </c>
      <c r="L18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87" s="15">
        <f>IF(AND(EDatum&gt;0,EDatum&lt;DATE(Stichjahr,Stichmonat,1),Stufe&lt;&gt;"nd_36"),DATEDIF(EDatum,DATE(Stichjahr,Stichmonat,1),"M"),0)</f>
        <v>0</v>
      </c>
      <c r="N187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87" s="16" t="str">
        <f>IF(MaxMonate=0,"",DATE(YEAR(EDatum),MONTH(EDatum)+MaxMonate,DAY(EDatum)))</f>
        <v/>
      </c>
      <c r="P187" s="14" t="str">
        <f>IF(O187="","",YEAR(O187)*100+MONTH(O187))</f>
        <v/>
      </c>
    </row>
    <row r="188" spans="1:16" outlineLevel="1" x14ac:dyDescent="0.25">
      <c r="A188">
        <v>3100</v>
      </c>
      <c r="B188" t="s">
        <v>17</v>
      </c>
      <c r="C188" t="s">
        <v>289</v>
      </c>
      <c r="D188" s="1">
        <v>30411</v>
      </c>
      <c r="E188" s="1">
        <v>38441</v>
      </c>
      <c r="F188" t="s">
        <v>13</v>
      </c>
      <c r="G188" t="s">
        <v>14</v>
      </c>
      <c r="H188" t="s">
        <v>15</v>
      </c>
      <c r="J188" t="s">
        <v>43</v>
      </c>
      <c r="K188">
        <v>41000</v>
      </c>
      <c r="L18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88" s="15">
        <f>IF(AND(EDatum&gt;0,EDatum&lt;DATE(Stichjahr,Stichmonat,1),Stufe&lt;&gt;"nd_36"),DATEDIF(EDatum,DATE(Stichjahr,Stichmonat,1),"M"),0)</f>
        <v>0</v>
      </c>
      <c r="N188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88" s="16" t="str">
        <f>IF(MaxMonate=0,"",DATE(YEAR(EDatum),MONTH(EDatum)+MaxMonate,DAY(EDatum)))</f>
        <v/>
      </c>
      <c r="P188" s="14" t="str">
        <f>IF(O188="","",YEAR(O188)*100+MONTH(O188))</f>
        <v/>
      </c>
    </row>
    <row r="189" spans="1:16" outlineLevel="1" x14ac:dyDescent="0.25">
      <c r="A189">
        <v>3101</v>
      </c>
      <c r="B189" t="s">
        <v>130</v>
      </c>
      <c r="C189" t="s">
        <v>290</v>
      </c>
      <c r="D189" s="1">
        <v>31690</v>
      </c>
      <c r="E189" s="1">
        <v>40815</v>
      </c>
      <c r="F189" t="s">
        <v>13</v>
      </c>
      <c r="G189" t="s">
        <v>33</v>
      </c>
      <c r="H189" t="s">
        <v>80</v>
      </c>
      <c r="J189" t="s">
        <v>35</v>
      </c>
      <c r="K189">
        <v>48000</v>
      </c>
      <c r="L18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189" s="15">
        <f>IF(AND(EDatum&gt;0,EDatum&lt;DATE(Stichjahr,Stichmonat,1),Stufe&lt;&gt;"nd_36"),DATEDIF(EDatum,DATE(Stichjahr,Stichmonat,1),"M"),0)</f>
        <v>0</v>
      </c>
      <c r="N189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89" s="16" t="str">
        <f>IF(MaxMonate=0,"",DATE(YEAR(EDatum),MONTH(EDatum)+MaxMonate,DAY(EDatum)))</f>
        <v/>
      </c>
      <c r="P189" s="14" t="str">
        <f>IF(O189="","",YEAR(O189)*100+MONTH(O189))</f>
        <v/>
      </c>
    </row>
    <row r="190" spans="1:16" outlineLevel="1" x14ac:dyDescent="0.25">
      <c r="A190">
        <v>3103</v>
      </c>
      <c r="B190" t="s">
        <v>40</v>
      </c>
      <c r="C190" t="s">
        <v>291</v>
      </c>
      <c r="D190" s="1">
        <v>32785</v>
      </c>
      <c r="E190" s="1">
        <v>40816</v>
      </c>
      <c r="F190" t="s">
        <v>13</v>
      </c>
      <c r="G190" t="s">
        <v>14</v>
      </c>
      <c r="H190" t="s">
        <v>15</v>
      </c>
      <c r="J190" t="s">
        <v>50</v>
      </c>
      <c r="K190">
        <v>44000</v>
      </c>
      <c r="L19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90" s="15">
        <f>IF(AND(EDatum&gt;0,EDatum&lt;DATE(Stichjahr,Stichmonat,1),Stufe&lt;&gt;"nd_36"),DATEDIF(EDatum,DATE(Stichjahr,Stichmonat,1),"M"),0)</f>
        <v>0</v>
      </c>
      <c r="N190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90" s="16" t="str">
        <f>IF(MaxMonate=0,"",DATE(YEAR(EDatum),MONTH(EDatum)+MaxMonate,DAY(EDatum)))</f>
        <v/>
      </c>
      <c r="P190" s="14" t="str">
        <f>IF(O190="","",YEAR(O190)*100+MONTH(O190))</f>
        <v/>
      </c>
    </row>
    <row r="191" spans="1:16" outlineLevel="1" x14ac:dyDescent="0.25">
      <c r="A191">
        <v>3104</v>
      </c>
      <c r="B191" t="s">
        <v>199</v>
      </c>
      <c r="C191" t="s">
        <v>292</v>
      </c>
      <c r="D191" s="1">
        <v>17827</v>
      </c>
      <c r="E191" s="1">
        <v>33157</v>
      </c>
      <c r="F191" t="s">
        <v>38</v>
      </c>
      <c r="J191" t="s">
        <v>30</v>
      </c>
      <c r="K191">
        <v>22010</v>
      </c>
      <c r="L19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bei diesem Mitarbeiter!</v>
      </c>
      <c r="M191" s="15">
        <f>IF(AND(EDatum&gt;0,EDatum&lt;DATE(Stichjahr,Stichmonat,1),Stufe&lt;&gt;"nd_36"),DATEDIF(EDatum,DATE(Stichjahr,Stichmonat,1),"M"),0)</f>
        <v>0</v>
      </c>
      <c r="N191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91" s="16" t="str">
        <f>IF(MaxMonate=0,"",DATE(YEAR(EDatum),MONTH(EDatum)+MaxMonate,DAY(EDatum)))</f>
        <v/>
      </c>
      <c r="P191" s="14" t="str">
        <f>IF(O191="","",YEAR(O191)*100+MONTH(O191))</f>
        <v/>
      </c>
    </row>
    <row r="192" spans="1:16" outlineLevel="1" x14ac:dyDescent="0.25">
      <c r="A192">
        <v>3105</v>
      </c>
      <c r="B192" t="s">
        <v>36</v>
      </c>
      <c r="C192" t="s">
        <v>293</v>
      </c>
      <c r="D192" s="1">
        <v>33325</v>
      </c>
      <c r="E192" s="1">
        <v>40983</v>
      </c>
      <c r="F192" t="s">
        <v>13</v>
      </c>
      <c r="G192" t="s">
        <v>83</v>
      </c>
      <c r="H192" t="s">
        <v>15</v>
      </c>
      <c r="J192" t="s">
        <v>153</v>
      </c>
      <c r="K192">
        <v>46000</v>
      </c>
      <c r="L19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92" s="15">
        <f>IF(AND(EDatum&gt;0,EDatum&lt;DATE(Stichjahr,Stichmonat,1),Stufe&lt;&gt;"nd_36"),DATEDIF(EDatum,DATE(Stichjahr,Stichmonat,1),"M"),0)</f>
        <v>0</v>
      </c>
      <c r="N192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92" s="16" t="str">
        <f>IF(MaxMonate=0,"",DATE(YEAR(EDatum),MONTH(EDatum)+MaxMonate,DAY(EDatum)))</f>
        <v/>
      </c>
      <c r="P192" s="14" t="str">
        <f>IF(O192="","",YEAR(O192)*100+MONTH(O192))</f>
        <v/>
      </c>
    </row>
    <row r="193" spans="1:16" outlineLevel="1" x14ac:dyDescent="0.25">
      <c r="A193">
        <v>3106</v>
      </c>
      <c r="B193" t="s">
        <v>57</v>
      </c>
      <c r="C193" t="s">
        <v>293</v>
      </c>
      <c r="D193" s="1">
        <v>22474</v>
      </c>
      <c r="E193" s="1">
        <v>36344</v>
      </c>
      <c r="F193" t="s">
        <v>13</v>
      </c>
      <c r="G193" t="s">
        <v>33</v>
      </c>
      <c r="H193" t="s">
        <v>80</v>
      </c>
      <c r="J193" t="s">
        <v>139</v>
      </c>
      <c r="K193">
        <v>26000</v>
      </c>
      <c r="L19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193" s="15">
        <f>IF(AND(EDatum&gt;0,EDatum&lt;DATE(Stichjahr,Stichmonat,1),Stufe&lt;&gt;"nd_36"),DATEDIF(EDatum,DATE(Stichjahr,Stichmonat,1),"M"),0)</f>
        <v>0</v>
      </c>
      <c r="N193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93" s="16" t="str">
        <f>IF(MaxMonate=0,"",DATE(YEAR(EDatum),MONTH(EDatum)+MaxMonate,DAY(EDatum)))</f>
        <v/>
      </c>
      <c r="P193" s="14" t="str">
        <f>IF(O193="","",YEAR(O193)*100+MONTH(O193))</f>
        <v/>
      </c>
    </row>
    <row r="194" spans="1:16" outlineLevel="1" x14ac:dyDescent="0.25">
      <c r="A194">
        <v>3108</v>
      </c>
      <c r="B194" t="s">
        <v>116</v>
      </c>
      <c r="C194" t="s">
        <v>293</v>
      </c>
      <c r="D194" s="1">
        <v>33849</v>
      </c>
      <c r="E194" s="1">
        <v>40778</v>
      </c>
      <c r="F194" t="s">
        <v>13</v>
      </c>
      <c r="G194" t="s">
        <v>59</v>
      </c>
      <c r="H194" t="s">
        <v>15</v>
      </c>
      <c r="J194" t="s">
        <v>43</v>
      </c>
      <c r="K194">
        <v>41000</v>
      </c>
      <c r="L19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94" s="15">
        <f>IF(AND(EDatum&gt;0,EDatum&lt;DATE(Stichjahr,Stichmonat,1),Stufe&lt;&gt;"nd_36"),DATEDIF(EDatum,DATE(Stichjahr,Stichmonat,1),"M"),0)</f>
        <v>0</v>
      </c>
      <c r="N194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94" s="16" t="str">
        <f>IF(MaxMonate=0,"",DATE(YEAR(EDatum),MONTH(EDatum)+MaxMonate,DAY(EDatum)))</f>
        <v/>
      </c>
      <c r="P194" s="14" t="str">
        <f>IF(O194="","",YEAR(O194)*100+MONTH(O194))</f>
        <v/>
      </c>
    </row>
    <row r="195" spans="1:16" outlineLevel="1" x14ac:dyDescent="0.25">
      <c r="A195">
        <v>3111</v>
      </c>
      <c r="B195" t="s">
        <v>294</v>
      </c>
      <c r="C195" t="s">
        <v>295</v>
      </c>
      <c r="D195" s="1">
        <v>31436</v>
      </c>
      <c r="E195" s="1">
        <v>39831</v>
      </c>
      <c r="F195" t="s">
        <v>13</v>
      </c>
      <c r="G195" t="s">
        <v>83</v>
      </c>
      <c r="H195" t="s">
        <v>15</v>
      </c>
      <c r="J195" t="s">
        <v>20</v>
      </c>
      <c r="K195">
        <v>25000</v>
      </c>
      <c r="L19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95" s="15">
        <f>IF(AND(EDatum&gt;0,EDatum&lt;DATE(Stichjahr,Stichmonat,1),Stufe&lt;&gt;"nd_36"),DATEDIF(EDatum,DATE(Stichjahr,Stichmonat,1),"M"),0)</f>
        <v>0</v>
      </c>
      <c r="N195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95" s="16" t="str">
        <f>IF(MaxMonate=0,"",DATE(YEAR(EDatum),MONTH(EDatum)+MaxMonate,DAY(EDatum)))</f>
        <v/>
      </c>
      <c r="P195" s="14" t="str">
        <f>IF(O195="","",YEAR(O195)*100+MONTH(O195))</f>
        <v/>
      </c>
    </row>
    <row r="196" spans="1:16" outlineLevel="1" x14ac:dyDescent="0.25">
      <c r="A196">
        <v>3112</v>
      </c>
      <c r="B196" t="s">
        <v>163</v>
      </c>
      <c r="C196" t="s">
        <v>296</v>
      </c>
      <c r="D196" s="1">
        <v>29377</v>
      </c>
      <c r="E196" s="1">
        <v>37038</v>
      </c>
      <c r="F196" t="s">
        <v>13</v>
      </c>
      <c r="G196" t="s">
        <v>56</v>
      </c>
      <c r="H196" t="s">
        <v>15</v>
      </c>
      <c r="J196" t="s">
        <v>30</v>
      </c>
      <c r="K196">
        <v>22030</v>
      </c>
      <c r="L19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96" s="15">
        <f>IF(AND(EDatum&gt;0,EDatum&lt;DATE(Stichjahr,Stichmonat,1),Stufe&lt;&gt;"nd_36"),DATEDIF(EDatum,DATE(Stichjahr,Stichmonat,1),"M"),0)</f>
        <v>0</v>
      </c>
      <c r="N196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96" s="16" t="str">
        <f>IF(MaxMonate=0,"",DATE(YEAR(EDatum),MONTH(EDatum)+MaxMonate,DAY(EDatum)))</f>
        <v/>
      </c>
      <c r="P196" s="14" t="str">
        <f>IF(O196="","",YEAR(O196)*100+MONTH(O196))</f>
        <v/>
      </c>
    </row>
    <row r="197" spans="1:16" outlineLevel="1" x14ac:dyDescent="0.25">
      <c r="A197">
        <v>3113</v>
      </c>
      <c r="B197" t="s">
        <v>297</v>
      </c>
      <c r="C197" t="s">
        <v>298</v>
      </c>
      <c r="D197" s="1">
        <v>28809</v>
      </c>
      <c r="E197" s="1">
        <v>36109</v>
      </c>
      <c r="F197" t="s">
        <v>13</v>
      </c>
      <c r="G197" t="s">
        <v>93</v>
      </c>
      <c r="H197" t="s">
        <v>15</v>
      </c>
      <c r="J197" t="s">
        <v>43</v>
      </c>
      <c r="K197">
        <v>41000</v>
      </c>
      <c r="L19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97" s="15">
        <f>IF(AND(EDatum&gt;0,EDatum&lt;DATE(Stichjahr,Stichmonat,1),Stufe&lt;&gt;"nd_36"),DATEDIF(EDatum,DATE(Stichjahr,Stichmonat,1),"M"),0)</f>
        <v>0</v>
      </c>
      <c r="N197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97" s="16" t="str">
        <f>IF(MaxMonate=0,"",DATE(YEAR(EDatum),MONTH(EDatum)+MaxMonate,DAY(EDatum)))</f>
        <v/>
      </c>
      <c r="P197" s="14" t="str">
        <f>IF(O197="","",YEAR(O197)*100+MONTH(O197))</f>
        <v/>
      </c>
    </row>
    <row r="198" spans="1:16" outlineLevel="1" x14ac:dyDescent="0.25">
      <c r="A198">
        <v>3117</v>
      </c>
      <c r="B198" t="s">
        <v>178</v>
      </c>
      <c r="C198" t="s">
        <v>299</v>
      </c>
      <c r="D198" s="1">
        <v>32002</v>
      </c>
      <c r="E198" s="1">
        <v>40763</v>
      </c>
      <c r="F198" t="s">
        <v>13</v>
      </c>
      <c r="G198" t="s">
        <v>29</v>
      </c>
      <c r="H198" t="s">
        <v>15</v>
      </c>
      <c r="J198" t="s">
        <v>153</v>
      </c>
      <c r="K198">
        <v>46000</v>
      </c>
      <c r="L19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98" s="15">
        <f>IF(AND(EDatum&gt;0,EDatum&lt;DATE(Stichjahr,Stichmonat,1),Stufe&lt;&gt;"nd_36"),DATEDIF(EDatum,DATE(Stichjahr,Stichmonat,1),"M"),0)</f>
        <v>0</v>
      </c>
      <c r="N198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98" s="16" t="str">
        <f>IF(MaxMonate=0,"",DATE(YEAR(EDatum),MONTH(EDatum)+MaxMonate,DAY(EDatum)))</f>
        <v/>
      </c>
      <c r="P198" s="14" t="str">
        <f>IF(O198="","",YEAR(O198)*100+MONTH(O198))</f>
        <v/>
      </c>
    </row>
    <row r="199" spans="1:16" outlineLevel="1" x14ac:dyDescent="0.25">
      <c r="A199">
        <v>3118</v>
      </c>
      <c r="B199" t="s">
        <v>36</v>
      </c>
      <c r="C199" t="s">
        <v>300</v>
      </c>
      <c r="D199" s="1">
        <v>34143</v>
      </c>
      <c r="E199" s="1">
        <v>41075</v>
      </c>
      <c r="F199" t="s">
        <v>13</v>
      </c>
      <c r="G199" t="s">
        <v>83</v>
      </c>
      <c r="H199" t="s">
        <v>15</v>
      </c>
      <c r="J199" t="s">
        <v>30</v>
      </c>
      <c r="K199">
        <v>22010</v>
      </c>
      <c r="L19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99" s="15">
        <f>IF(AND(EDatum&gt;0,EDatum&lt;DATE(Stichjahr,Stichmonat,1),Stufe&lt;&gt;"nd_36"),DATEDIF(EDatum,DATE(Stichjahr,Stichmonat,1),"M"),0)</f>
        <v>0</v>
      </c>
      <c r="N199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99" s="16" t="str">
        <f>IF(MaxMonate=0,"",DATE(YEAR(EDatum),MONTH(EDatum)+MaxMonate,DAY(EDatum)))</f>
        <v/>
      </c>
      <c r="P199" s="14" t="str">
        <f>IF(O199="","",YEAR(O199)*100+MONTH(O199))</f>
        <v/>
      </c>
    </row>
    <row r="200" spans="1:16" outlineLevel="1" x14ac:dyDescent="0.25">
      <c r="A200">
        <v>3119</v>
      </c>
      <c r="B200" t="s">
        <v>301</v>
      </c>
      <c r="C200" t="s">
        <v>302</v>
      </c>
      <c r="D200" s="1">
        <v>30266</v>
      </c>
      <c r="E200" s="1">
        <v>37198</v>
      </c>
      <c r="F200" t="s">
        <v>13</v>
      </c>
      <c r="G200" t="s">
        <v>42</v>
      </c>
      <c r="H200" t="s">
        <v>15</v>
      </c>
      <c r="J200" t="s">
        <v>43</v>
      </c>
      <c r="K200">
        <v>41000</v>
      </c>
      <c r="L20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200" s="15">
        <f>IF(AND(EDatum&gt;0,EDatum&lt;DATE(Stichjahr,Stichmonat,1),Stufe&lt;&gt;"nd_36"),DATEDIF(EDatum,DATE(Stichjahr,Stichmonat,1),"M"),0)</f>
        <v>0</v>
      </c>
      <c r="N200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200" s="16" t="str">
        <f>IF(MaxMonate=0,"",DATE(YEAR(EDatum),MONTH(EDatum)+MaxMonate,DAY(EDatum)))</f>
        <v/>
      </c>
      <c r="P200" s="14" t="str">
        <f>IF(O200="","",YEAR(O200)*100+MONTH(O200))</f>
        <v/>
      </c>
    </row>
    <row r="201" spans="1:16" outlineLevel="1" x14ac:dyDescent="0.25">
      <c r="A201">
        <v>3121</v>
      </c>
      <c r="B201" t="s">
        <v>219</v>
      </c>
      <c r="C201" t="s">
        <v>304</v>
      </c>
      <c r="D201" s="1">
        <v>32087</v>
      </c>
      <c r="E201" s="1">
        <v>39018</v>
      </c>
      <c r="F201" t="s">
        <v>13</v>
      </c>
      <c r="G201" t="s">
        <v>29</v>
      </c>
      <c r="H201" t="s">
        <v>15</v>
      </c>
      <c r="J201" t="s">
        <v>43</v>
      </c>
      <c r="K201">
        <v>41000</v>
      </c>
      <c r="L20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201" s="15">
        <f>IF(AND(EDatum&gt;0,EDatum&lt;DATE(Stichjahr,Stichmonat,1),Stufe&lt;&gt;"nd_36"),DATEDIF(EDatum,DATE(Stichjahr,Stichmonat,1),"M"),0)</f>
        <v>0</v>
      </c>
      <c r="N201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201" s="16" t="str">
        <f>IF(MaxMonate=0,"",DATE(YEAR(EDatum),MONTH(EDatum)+MaxMonate,DAY(EDatum)))</f>
        <v/>
      </c>
      <c r="P201" s="14" t="str">
        <f>IF(O201="","",YEAR(O201)*100+MONTH(O201))</f>
        <v/>
      </c>
    </row>
    <row r="202" spans="1:16" outlineLevel="1" x14ac:dyDescent="0.25">
      <c r="A202">
        <v>3122</v>
      </c>
      <c r="B202" t="s">
        <v>40</v>
      </c>
      <c r="C202" t="s">
        <v>305</v>
      </c>
      <c r="D202" s="1">
        <v>28958</v>
      </c>
      <c r="E202" s="1">
        <v>38079</v>
      </c>
      <c r="F202" t="s">
        <v>13</v>
      </c>
      <c r="G202" t="s">
        <v>53</v>
      </c>
      <c r="H202" t="s">
        <v>15</v>
      </c>
      <c r="J202" t="s">
        <v>153</v>
      </c>
      <c r="K202">
        <v>46000</v>
      </c>
      <c r="L20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202" s="15">
        <f>IF(AND(EDatum&gt;0,EDatum&lt;DATE(Stichjahr,Stichmonat,1),Stufe&lt;&gt;"nd_36"),DATEDIF(EDatum,DATE(Stichjahr,Stichmonat,1),"M"),0)</f>
        <v>0</v>
      </c>
      <c r="N202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202" s="16" t="str">
        <f>IF(MaxMonate=0,"",DATE(YEAR(EDatum),MONTH(EDatum)+MaxMonate,DAY(EDatum)))</f>
        <v/>
      </c>
      <c r="P202" s="14" t="str">
        <f>IF(O202="","",YEAR(O202)*100+MONTH(O202))</f>
        <v/>
      </c>
    </row>
    <row r="203" spans="1:16" outlineLevel="1" x14ac:dyDescent="0.25">
      <c r="A203">
        <v>3123</v>
      </c>
      <c r="B203" t="s">
        <v>142</v>
      </c>
      <c r="C203" t="s">
        <v>306</v>
      </c>
      <c r="D203" s="1">
        <v>33902</v>
      </c>
      <c r="E203" s="1">
        <v>40833</v>
      </c>
      <c r="F203" t="s">
        <v>13</v>
      </c>
      <c r="G203" t="s">
        <v>106</v>
      </c>
      <c r="H203" t="s">
        <v>15</v>
      </c>
      <c r="J203" t="s">
        <v>20</v>
      </c>
      <c r="K203">
        <v>25000</v>
      </c>
      <c r="L20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203" s="15">
        <f>IF(AND(EDatum&gt;0,EDatum&lt;DATE(Stichjahr,Stichmonat,1),Stufe&lt;&gt;"nd_36"),DATEDIF(EDatum,DATE(Stichjahr,Stichmonat,1),"M"),0)</f>
        <v>0</v>
      </c>
      <c r="N203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203" s="16" t="str">
        <f>IF(MaxMonate=0,"",DATE(YEAR(EDatum),MONTH(EDatum)+MaxMonate,DAY(EDatum)))</f>
        <v/>
      </c>
      <c r="P203" s="14" t="str">
        <f>IF(O203="","",YEAR(O203)*100+MONTH(O203))</f>
        <v/>
      </c>
    </row>
    <row r="204" spans="1:16" outlineLevel="1" x14ac:dyDescent="0.25">
      <c r="A204">
        <v>3125</v>
      </c>
      <c r="B204" t="s">
        <v>168</v>
      </c>
      <c r="C204" t="s">
        <v>307</v>
      </c>
      <c r="D204" s="1">
        <v>29640</v>
      </c>
      <c r="E204" s="1">
        <v>37666</v>
      </c>
      <c r="F204" t="s">
        <v>13</v>
      </c>
      <c r="G204" t="s">
        <v>19</v>
      </c>
      <c r="H204" t="s">
        <v>15</v>
      </c>
      <c r="J204" t="s">
        <v>139</v>
      </c>
      <c r="K204">
        <v>26000</v>
      </c>
      <c r="L20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204" s="15">
        <f>IF(AND(EDatum&gt;0,EDatum&lt;DATE(Stichjahr,Stichmonat,1),Stufe&lt;&gt;"nd_36"),DATEDIF(EDatum,DATE(Stichjahr,Stichmonat,1),"M"),0)</f>
        <v>0</v>
      </c>
      <c r="N204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204" s="16" t="str">
        <f>IF(MaxMonate=0,"",DATE(YEAR(EDatum),MONTH(EDatum)+MaxMonate,DAY(EDatum)))</f>
        <v/>
      </c>
      <c r="P204" s="14" t="str">
        <f>IF(O204="","",YEAR(O204)*100+MONTH(O204))</f>
        <v/>
      </c>
    </row>
    <row r="205" spans="1:16" outlineLevel="1" x14ac:dyDescent="0.25">
      <c r="A205">
        <v>3126</v>
      </c>
      <c r="B205" t="s">
        <v>36</v>
      </c>
      <c r="C205" t="s">
        <v>308</v>
      </c>
      <c r="D205" s="1">
        <v>29094</v>
      </c>
      <c r="E205" s="1">
        <v>38584</v>
      </c>
      <c r="F205" t="s">
        <v>13</v>
      </c>
      <c r="G205" t="s">
        <v>56</v>
      </c>
      <c r="H205" t="s">
        <v>15</v>
      </c>
      <c r="J205" t="s">
        <v>43</v>
      </c>
      <c r="K205">
        <v>41000</v>
      </c>
      <c r="L20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205" s="15">
        <f>IF(AND(EDatum&gt;0,EDatum&lt;DATE(Stichjahr,Stichmonat,1),Stufe&lt;&gt;"nd_36"),DATEDIF(EDatum,DATE(Stichjahr,Stichmonat,1),"M"),0)</f>
        <v>0</v>
      </c>
      <c r="N205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205" s="16" t="str">
        <f>IF(MaxMonate=0,"",DATE(YEAR(EDatum),MONTH(EDatum)+MaxMonate,DAY(EDatum)))</f>
        <v/>
      </c>
      <c r="P205" s="14" t="str">
        <f>IF(O205="","",YEAR(O205)*100+MONTH(O205))</f>
        <v/>
      </c>
    </row>
    <row r="206" spans="1:16" outlineLevel="1" x14ac:dyDescent="0.25">
      <c r="A206">
        <v>3128</v>
      </c>
      <c r="B206" t="s">
        <v>309</v>
      </c>
      <c r="C206" t="s">
        <v>310</v>
      </c>
      <c r="D206" s="1">
        <v>30502</v>
      </c>
      <c r="E206" s="1">
        <v>41090</v>
      </c>
      <c r="F206" t="s">
        <v>13</v>
      </c>
      <c r="G206" t="s">
        <v>53</v>
      </c>
      <c r="H206" t="s">
        <v>15</v>
      </c>
      <c r="J206" t="s">
        <v>50</v>
      </c>
      <c r="K206">
        <v>44000</v>
      </c>
      <c r="L20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206" s="15">
        <f>IF(AND(EDatum&gt;0,EDatum&lt;DATE(Stichjahr,Stichmonat,1),Stufe&lt;&gt;"nd_36"),DATEDIF(EDatum,DATE(Stichjahr,Stichmonat,1),"M"),0)</f>
        <v>0</v>
      </c>
      <c r="N206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206" s="16" t="str">
        <f>IF(MaxMonate=0,"",DATE(YEAR(EDatum),MONTH(EDatum)+MaxMonate,DAY(EDatum)))</f>
        <v/>
      </c>
      <c r="P206" s="14" t="str">
        <f>IF(O206="","",YEAR(O206)*100+MONTH(O206))</f>
        <v/>
      </c>
    </row>
    <row r="207" spans="1:16" outlineLevel="1" x14ac:dyDescent="0.25">
      <c r="A207">
        <v>3129</v>
      </c>
      <c r="B207" t="s">
        <v>57</v>
      </c>
      <c r="C207" t="s">
        <v>311</v>
      </c>
      <c r="D207" s="1">
        <v>29597</v>
      </c>
      <c r="E207" s="1">
        <v>37992</v>
      </c>
      <c r="F207" t="s">
        <v>13</v>
      </c>
      <c r="G207" t="s">
        <v>59</v>
      </c>
      <c r="H207" t="s">
        <v>15</v>
      </c>
      <c r="J207" t="s">
        <v>48</v>
      </c>
      <c r="K207">
        <v>65010</v>
      </c>
      <c r="L20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207" s="15">
        <f>IF(AND(EDatum&gt;0,EDatum&lt;DATE(Stichjahr,Stichmonat,1),Stufe&lt;&gt;"nd_36"),DATEDIF(EDatum,DATE(Stichjahr,Stichmonat,1),"M"),0)</f>
        <v>0</v>
      </c>
      <c r="N207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207" s="16" t="str">
        <f>IF(MaxMonate=0,"",DATE(YEAR(EDatum),MONTH(EDatum)+MaxMonate,DAY(EDatum)))</f>
        <v/>
      </c>
      <c r="P207" s="14" t="str">
        <f>IF(O207="","",YEAR(O207)*100+MONTH(O207))</f>
        <v/>
      </c>
    </row>
    <row r="208" spans="1:16" outlineLevel="1" x14ac:dyDescent="0.25">
      <c r="A208">
        <v>3130</v>
      </c>
      <c r="B208" t="s">
        <v>69</v>
      </c>
      <c r="C208" t="s">
        <v>312</v>
      </c>
      <c r="D208" s="1">
        <v>33843</v>
      </c>
      <c r="E208" s="1">
        <v>40772</v>
      </c>
      <c r="F208" t="s">
        <v>13</v>
      </c>
      <c r="G208" t="s">
        <v>98</v>
      </c>
      <c r="H208" t="s">
        <v>15</v>
      </c>
      <c r="J208" t="s">
        <v>48</v>
      </c>
      <c r="K208">
        <v>65010</v>
      </c>
      <c r="L20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208" s="15">
        <f>IF(AND(EDatum&gt;0,EDatum&lt;DATE(Stichjahr,Stichmonat,1),Stufe&lt;&gt;"nd_36"),DATEDIF(EDatum,DATE(Stichjahr,Stichmonat,1),"M"),0)</f>
        <v>0</v>
      </c>
      <c r="N208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208" s="16" t="str">
        <f>IF(MaxMonate=0,"",DATE(YEAR(EDatum),MONTH(EDatum)+MaxMonate,DAY(EDatum)))</f>
        <v/>
      </c>
      <c r="P208" s="14" t="str">
        <f>IF(O208="","",YEAR(O208)*100+MONTH(O208))</f>
        <v/>
      </c>
    </row>
    <row r="209" spans="1:16" outlineLevel="1" x14ac:dyDescent="0.25">
      <c r="A209">
        <v>3131</v>
      </c>
      <c r="B209" t="s">
        <v>69</v>
      </c>
      <c r="C209" t="s">
        <v>313</v>
      </c>
      <c r="D209" s="1">
        <v>29938</v>
      </c>
      <c r="E209" s="1">
        <v>40891</v>
      </c>
      <c r="F209" t="s">
        <v>13</v>
      </c>
      <c r="G209" t="s">
        <v>59</v>
      </c>
      <c r="H209" t="s">
        <v>15</v>
      </c>
      <c r="J209" t="s">
        <v>48</v>
      </c>
      <c r="K209">
        <v>65010</v>
      </c>
      <c r="L20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209" s="15">
        <f>IF(AND(EDatum&gt;0,EDatum&lt;DATE(Stichjahr,Stichmonat,1),Stufe&lt;&gt;"nd_36"),DATEDIF(EDatum,DATE(Stichjahr,Stichmonat,1),"M"),0)</f>
        <v>0</v>
      </c>
      <c r="N209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209" s="16" t="str">
        <f>IF(MaxMonate=0,"",DATE(YEAR(EDatum),MONTH(EDatum)+MaxMonate,DAY(EDatum)))</f>
        <v/>
      </c>
      <c r="P209" s="14" t="str">
        <f>IF(O209="","",YEAR(O209)*100+MONTH(O209))</f>
        <v/>
      </c>
    </row>
    <row r="210" spans="1:16" outlineLevel="1" x14ac:dyDescent="0.25">
      <c r="A210">
        <v>3132</v>
      </c>
      <c r="B210" t="s">
        <v>17</v>
      </c>
      <c r="C210" t="s">
        <v>314</v>
      </c>
      <c r="D210" s="1">
        <v>33488</v>
      </c>
      <c r="E210" s="1">
        <v>40786</v>
      </c>
      <c r="F210" t="s">
        <v>13</v>
      </c>
      <c r="G210" t="s">
        <v>56</v>
      </c>
      <c r="H210" t="s">
        <v>15</v>
      </c>
      <c r="J210" t="s">
        <v>43</v>
      </c>
      <c r="K210">
        <v>41000</v>
      </c>
      <c r="L21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210" s="15">
        <f>IF(AND(EDatum&gt;0,EDatum&lt;DATE(Stichjahr,Stichmonat,1),Stufe&lt;&gt;"nd_36"),DATEDIF(EDatum,DATE(Stichjahr,Stichmonat,1),"M"),0)</f>
        <v>0</v>
      </c>
      <c r="N210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210" s="16" t="str">
        <f>IF(MaxMonate=0,"",DATE(YEAR(EDatum),MONTH(EDatum)+MaxMonate,DAY(EDatum)))</f>
        <v/>
      </c>
      <c r="P210" s="14" t="str">
        <f>IF(O210="","",YEAR(O210)*100+MONTH(O210))</f>
        <v/>
      </c>
    </row>
    <row r="211" spans="1:16" outlineLevel="1" x14ac:dyDescent="0.25">
      <c r="A211">
        <v>3133</v>
      </c>
      <c r="B211" t="s">
        <v>142</v>
      </c>
      <c r="C211" t="s">
        <v>315</v>
      </c>
      <c r="D211" s="1">
        <v>33193</v>
      </c>
      <c r="E211" s="1">
        <v>40909</v>
      </c>
      <c r="F211" t="s">
        <v>13</v>
      </c>
      <c r="G211" t="s">
        <v>93</v>
      </c>
      <c r="H211" t="s">
        <v>15</v>
      </c>
      <c r="J211" t="s">
        <v>43</v>
      </c>
      <c r="K211">
        <v>41000</v>
      </c>
      <c r="L21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211" s="15">
        <f>IF(AND(EDatum&gt;0,EDatum&lt;DATE(Stichjahr,Stichmonat,1),Stufe&lt;&gt;"nd_36"),DATEDIF(EDatum,DATE(Stichjahr,Stichmonat,1),"M"),0)</f>
        <v>0</v>
      </c>
      <c r="N211" s="15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211" s="16" t="str">
        <f>IF(MaxMonate=0,"",DATE(YEAR(EDatum),MONTH(EDatum)+MaxMonate,DAY(EDatum)))</f>
        <v/>
      </c>
      <c r="P211" s="14" t="str">
        <f>IF(O211="","",YEAR(O211)*100+MONTH(O211))</f>
        <v/>
      </c>
    </row>
    <row r="212" spans="1:16" outlineLevel="1" x14ac:dyDescent="0.25">
      <c r="A212">
        <f>SUBTOTAL(3,A4:A211)</f>
        <v>195</v>
      </c>
      <c r="D212" s="1"/>
      <c r="E212" s="1"/>
      <c r="M212" s="15"/>
      <c r="N212" s="15"/>
      <c r="O212" s="16"/>
      <c r="P212" s="19" t="s">
        <v>325</v>
      </c>
    </row>
  </sheetData>
  <autoFilter ref="A3:L211"/>
  <sortState ref="A4:P198">
    <sortCondition ref="O4"/>
  </sortState>
  <pageMargins left="0.7" right="0.7" top="0.78740157499999996" bottom="0.78740157499999996" header="0.3" footer="0.3"/>
  <pageSetup paperSize="9" orientation="portrait" r:id="rId1"/>
  <rowBreaks count="13" manualBreakCount="13">
    <brk id="5" max="16383" man="1"/>
    <brk id="7" max="16383" man="1"/>
    <brk id="9" max="16383" man="1"/>
    <brk id="11" max="16383" man="1"/>
    <brk id="13" max="16383" man="1"/>
    <brk id="18" max="16383" man="1"/>
    <brk id="20" max="16383" man="1"/>
    <brk id="22" max="16383" man="1"/>
    <brk id="25" max="16383" man="1"/>
    <brk id="28" max="16383" man="1"/>
    <brk id="30" max="16383" man="1"/>
    <brk id="33" max="16383" man="1"/>
    <brk id="3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>
                <anchor moveWithCells="1" sizeWithCells="1">
                  <from>
                    <xdr:col>3</xdr:col>
                    <xdr:colOff>533400</xdr:colOff>
                    <xdr:row>0</xdr:row>
                    <xdr:rowOff>0</xdr:rowOff>
                  </from>
                  <to>
                    <xdr:col>4</xdr:col>
                    <xdr:colOff>9525</xdr:colOff>
                    <xdr:row>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Spinner 2">
              <controlPr defaultSize="0" print="0" autoPict="0">
                <anchor moveWithCells="1" sizeWithCells="1">
                  <from>
                    <xdr:col>4</xdr:col>
                    <xdr:colOff>561975</xdr:colOff>
                    <xdr:row>0</xdr:row>
                    <xdr:rowOff>9525</xdr:rowOff>
                  </from>
                  <to>
                    <xdr:col>5</xdr:col>
                    <xdr:colOff>19050</xdr:colOff>
                    <xdr:row>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12</vt:i4>
      </vt:variant>
    </vt:vector>
  </HeadingPairs>
  <TitlesOfParts>
    <vt:vector size="14" baseType="lpstr">
      <vt:lpstr>Stufungstabelle</vt:lpstr>
      <vt:lpstr>Stufungsliste</vt:lpstr>
      <vt:lpstr>BDatum</vt:lpstr>
      <vt:lpstr>EDatum</vt:lpstr>
      <vt:lpstr>GDatum</vt:lpstr>
      <vt:lpstr>Gruppe</vt:lpstr>
      <vt:lpstr>MaxMonate</vt:lpstr>
      <vt:lpstr>Stufungsliste!Rohdaten</vt:lpstr>
      <vt:lpstr>Stichjahr</vt:lpstr>
      <vt:lpstr>Stichmonat</vt:lpstr>
      <vt:lpstr>Stufe</vt:lpstr>
      <vt:lpstr>Stufung</vt:lpstr>
      <vt:lpstr>Stufungsmatrix</vt:lpstr>
      <vt:lpstr>Typ</vt:lpstr>
    </vt:vector>
  </TitlesOfParts>
  <Company>JET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Egbert Jeschke</dc:creator>
  <cp:lastModifiedBy>Egbert Jeschke</cp:lastModifiedBy>
  <dcterms:created xsi:type="dcterms:W3CDTF">2012-05-27T14:42:58Z</dcterms:created>
  <dcterms:modified xsi:type="dcterms:W3CDTF">2012-05-27T19:45:49Z</dcterms:modified>
</cp:coreProperties>
</file>