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880" windowHeight="8235"/>
  </bookViews>
  <sheets>
    <sheet name="Cockpit" sheetId="15" r:id="rId1"/>
    <sheet name="DBKriterien" sheetId="14" r:id="rId2"/>
    <sheet name="01" sheetId="1" r:id="rId3"/>
    <sheet name="02" sheetId="2" r:id="rId4"/>
    <sheet name="03" sheetId="3" r:id="rId5"/>
    <sheet name="04" sheetId="9" r:id="rId6"/>
    <sheet name="05" sheetId="7" r:id="rId7"/>
    <sheet name="06" sheetId="8" r:id="rId8"/>
    <sheet name="07" sheetId="6" r:id="rId9"/>
    <sheet name="08" sheetId="5" r:id="rId10"/>
    <sheet name="09" sheetId="10" r:id="rId11"/>
    <sheet name="10" sheetId="11" r:id="rId12"/>
    <sheet name="11" sheetId="12" r:id="rId13"/>
    <sheet name="12" sheetId="13" r:id="rId14"/>
  </sheets>
  <definedNames>
    <definedName name="Abteilungsliste">DBKriterien!$B$2:$B$16</definedName>
    <definedName name="DiagBesch">OFFSET(Cockpit!$B$8,0,0,1,1+(Cockpit!$C$5-Cockpit!$C$4))</definedName>
    <definedName name="DiagData1">OFFSET(Cockpit!$B$9,0,0,1,1+(Cockpit!$C$5-Cockpit!$C$4))</definedName>
    <definedName name="DiagData2">OFFSET(Cockpit!$B$11,0,0,1,1+(Cockpit!$C$5-Cockpit!$C$4))</definedName>
    <definedName name="DiagTitel">Cockpit!$C$5-Cockpit!$C$4+1 &amp; " Monatsverlauf"</definedName>
    <definedName name="Export2009_01" localSheetId="2">'01'!$A$1:$AA$251</definedName>
    <definedName name="Export2009_02" localSheetId="3">'02'!$A$1:$AA$252</definedName>
    <definedName name="Export2009_03" localSheetId="4">'03'!$A$1:$AA$252</definedName>
    <definedName name="Export2009_04" localSheetId="5">'04'!$A$1:$AB$262</definedName>
    <definedName name="Export2009_05" localSheetId="6">'05'!$A$1:$AA$272</definedName>
    <definedName name="Export2009_06" localSheetId="7">'06'!$A$1:$AA$275</definedName>
    <definedName name="Export2009_07" localSheetId="8">'07'!$A$1:$AA$280</definedName>
    <definedName name="Export2009_08" localSheetId="9">'08'!$A$1:$AW$283</definedName>
    <definedName name="Export2009_09" localSheetId="10">'09'!$A$1:$AV$283</definedName>
    <definedName name="Export2009_10" localSheetId="11">'10'!$A$1:$AW$286</definedName>
    <definedName name="Export2009_11" localSheetId="12">'11'!$A$1:$AW$286</definedName>
    <definedName name="Export2009_12" localSheetId="13">'12'!$A$1:$Y$194</definedName>
    <definedName name="Filter">DBKriterien!$E$1:$G$2</definedName>
    <definedName name="Kostenstellenliste">DBKriterien!$C$2:$C$22</definedName>
    <definedName name="NDE">OFFSET(DBKriterien!$I$1,Cockpit!$C$4+1,0,12-Cockpit!$C$4,1)</definedName>
    <definedName name="STRT">OFFSET(DBKriterien!$I$2,0,0,Cockpit!$C$5-1,1)</definedName>
    <definedName name="Tariftypliste">DBKriterien!$A$2:$A$5</definedName>
    <definedName name="Test">OFFSET(Cockpit!$B$8,0,0,1,1+( Cockpit!$C$5- Cockpit!$C$4))</definedName>
  </definedNames>
  <calcPr calcId="144525"/>
</workbook>
</file>

<file path=xl/calcChain.xml><?xml version="1.0" encoding="utf-8"?>
<calcChain xmlns="http://schemas.openxmlformats.org/spreadsheetml/2006/main">
  <c r="Z2" i="13" l="1"/>
  <c r="Z3" i="13"/>
  <c r="Z4" i="13"/>
  <c r="Z5" i="13"/>
  <c r="Z6" i="13"/>
  <c r="Z7" i="13"/>
  <c r="Z8" i="13"/>
  <c r="Z9" i="13"/>
  <c r="Z10" i="13"/>
  <c r="Z11" i="13"/>
  <c r="Z12" i="13"/>
  <c r="Z13" i="13"/>
  <c r="Z14" i="13"/>
  <c r="Z15" i="13"/>
  <c r="Z16" i="13"/>
  <c r="Z17" i="13"/>
  <c r="Z18" i="13"/>
  <c r="Z19" i="13"/>
  <c r="Z20" i="13"/>
  <c r="Z21" i="13"/>
  <c r="Z22" i="13"/>
  <c r="Z23" i="13"/>
  <c r="Z24" i="13"/>
  <c r="Z25" i="13"/>
  <c r="Z26" i="13"/>
  <c r="Z27" i="13"/>
  <c r="Z28" i="13"/>
  <c r="Z29" i="13"/>
  <c r="Z30" i="13"/>
  <c r="Z31" i="13"/>
  <c r="Z32" i="13"/>
  <c r="Z33" i="13"/>
  <c r="Z34" i="13"/>
  <c r="Z35" i="13"/>
  <c r="Z36" i="13"/>
  <c r="Z37" i="13"/>
  <c r="Z38" i="13"/>
  <c r="Z39" i="13"/>
  <c r="Z40" i="13"/>
  <c r="Z41" i="13"/>
  <c r="Z42" i="13"/>
  <c r="Z43" i="13"/>
  <c r="Z44" i="13"/>
  <c r="Z45" i="13"/>
  <c r="Z46" i="13"/>
  <c r="Z47" i="13"/>
  <c r="Z48" i="13"/>
  <c r="Z49" i="13"/>
  <c r="Z50" i="13"/>
  <c r="Z51" i="13"/>
  <c r="Z52" i="13"/>
  <c r="Z53" i="13"/>
  <c r="Z54" i="13"/>
  <c r="Z55" i="13"/>
  <c r="Z56" i="13"/>
  <c r="Z57" i="13"/>
  <c r="Z58" i="13"/>
  <c r="Z59" i="13"/>
  <c r="Z60" i="13"/>
  <c r="Z61" i="13"/>
  <c r="Z62" i="13"/>
  <c r="Z63" i="13"/>
  <c r="Z64" i="13"/>
  <c r="Z65" i="13"/>
  <c r="Z66" i="13"/>
  <c r="Z67" i="13"/>
  <c r="Z68" i="13"/>
  <c r="Z69" i="13"/>
  <c r="Z70" i="13"/>
  <c r="Z71" i="13"/>
  <c r="Z72" i="13"/>
  <c r="Z73" i="13"/>
  <c r="Z74" i="13"/>
  <c r="Z75" i="13"/>
  <c r="Z76" i="13"/>
  <c r="Z77" i="13"/>
  <c r="Z78" i="13"/>
  <c r="Z79" i="13"/>
  <c r="Z80" i="13"/>
  <c r="Z81" i="13"/>
  <c r="Z82" i="13"/>
  <c r="Z83" i="13"/>
  <c r="Z84" i="13"/>
  <c r="Z85" i="13"/>
  <c r="Z86" i="13"/>
  <c r="Z87" i="13"/>
  <c r="Z88" i="13"/>
  <c r="Z89" i="13"/>
  <c r="Z90" i="13"/>
  <c r="Z91" i="13"/>
  <c r="Z92" i="13"/>
  <c r="Z93" i="13"/>
  <c r="Z94" i="13"/>
  <c r="Z95" i="13"/>
  <c r="Z96" i="13"/>
  <c r="Z97" i="13"/>
  <c r="Z98" i="13"/>
  <c r="Z99" i="13"/>
  <c r="Z100" i="13"/>
  <c r="Z101" i="13"/>
  <c r="Z102" i="13"/>
  <c r="Z103" i="13"/>
  <c r="Z104" i="13"/>
  <c r="Z105" i="13"/>
  <c r="Z106" i="13"/>
  <c r="Z107" i="13"/>
  <c r="Z108" i="13"/>
  <c r="Z109" i="13"/>
  <c r="Z110" i="13"/>
  <c r="Z111" i="13"/>
  <c r="Z112" i="13"/>
  <c r="Z113" i="13"/>
  <c r="Z114" i="13"/>
  <c r="Z115" i="13"/>
  <c r="Z116" i="13"/>
  <c r="Z117" i="13"/>
  <c r="Z118" i="13"/>
  <c r="Z119" i="13"/>
  <c r="Z120" i="13"/>
  <c r="Z121" i="13"/>
  <c r="Z122" i="13"/>
  <c r="Z123" i="13"/>
  <c r="Z124" i="13"/>
  <c r="Z125" i="13"/>
  <c r="Z126" i="13"/>
  <c r="Z127" i="13"/>
  <c r="Z128" i="13"/>
  <c r="Z129" i="13"/>
  <c r="Z130" i="13"/>
  <c r="Z131" i="13"/>
  <c r="Z132" i="13"/>
  <c r="Z133" i="13"/>
  <c r="Z134" i="13"/>
  <c r="Z135" i="13"/>
  <c r="Z136" i="13"/>
  <c r="Z137" i="13"/>
  <c r="Z138" i="13"/>
  <c r="Z139" i="13"/>
  <c r="Z140" i="13"/>
  <c r="Z141" i="13"/>
  <c r="Z142" i="13"/>
  <c r="Z143" i="13"/>
  <c r="Z144" i="13"/>
  <c r="Z145" i="13"/>
  <c r="Z146" i="13"/>
  <c r="Z147" i="13"/>
  <c r="Z148" i="13"/>
  <c r="Z149" i="13"/>
  <c r="Z150" i="13"/>
  <c r="Z151" i="13"/>
  <c r="Z152" i="13"/>
  <c r="Z153" i="13"/>
  <c r="Z154" i="13"/>
  <c r="Z155" i="13"/>
  <c r="Z156" i="13"/>
  <c r="Z157" i="13"/>
  <c r="Z158" i="13"/>
  <c r="Z159" i="13"/>
  <c r="Z160" i="13"/>
  <c r="Z161" i="13"/>
  <c r="Z162" i="13"/>
  <c r="Z163" i="13"/>
  <c r="Z164" i="13"/>
  <c r="Z165" i="13"/>
  <c r="Z166" i="13"/>
  <c r="Z167" i="13"/>
  <c r="Z168" i="13"/>
  <c r="Z169" i="13"/>
  <c r="Z170" i="13"/>
  <c r="Z171" i="13"/>
  <c r="Z172" i="13"/>
  <c r="Z173" i="13"/>
  <c r="Z174" i="13"/>
  <c r="Z175" i="13"/>
  <c r="Z176" i="13"/>
  <c r="Z177" i="13"/>
  <c r="Z178" i="13"/>
  <c r="Z179" i="13"/>
  <c r="Z180" i="13"/>
  <c r="Z181" i="13"/>
  <c r="Z182" i="13"/>
  <c r="Z183" i="13"/>
  <c r="Z184" i="13"/>
  <c r="Z185" i="13"/>
  <c r="Z186" i="13"/>
  <c r="Z187" i="13"/>
  <c r="Z188" i="13"/>
  <c r="Z189" i="13"/>
  <c r="Z190" i="13"/>
  <c r="Z191" i="13"/>
  <c r="Z192" i="13"/>
  <c r="Z193" i="13"/>
  <c r="Z194" i="13"/>
  <c r="Z2" i="12"/>
  <c r="Z3" i="12"/>
  <c r="Z4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Z37" i="12"/>
  <c r="Z38" i="12"/>
  <c r="Z39" i="12"/>
  <c r="Z40" i="12"/>
  <c r="Z41" i="12"/>
  <c r="Z42" i="12"/>
  <c r="Z43" i="12"/>
  <c r="Z44" i="12"/>
  <c r="Z45" i="12"/>
  <c r="Z46" i="12"/>
  <c r="Z47" i="12"/>
  <c r="Z48" i="12"/>
  <c r="Z49" i="12"/>
  <c r="Z50" i="12"/>
  <c r="Z51" i="12"/>
  <c r="Z52" i="12"/>
  <c r="Z53" i="12"/>
  <c r="Z54" i="12"/>
  <c r="Z55" i="12"/>
  <c r="Z56" i="12"/>
  <c r="Z57" i="12"/>
  <c r="Z58" i="12"/>
  <c r="Z59" i="12"/>
  <c r="Z60" i="12"/>
  <c r="Z61" i="12"/>
  <c r="Z62" i="12"/>
  <c r="Z63" i="12"/>
  <c r="Z64" i="12"/>
  <c r="Z65" i="12"/>
  <c r="Z66" i="12"/>
  <c r="Z67" i="12"/>
  <c r="Z68" i="12"/>
  <c r="Z69" i="12"/>
  <c r="Z70" i="12"/>
  <c r="Z71" i="12"/>
  <c r="Z72" i="12"/>
  <c r="Z73" i="12"/>
  <c r="Z74" i="12"/>
  <c r="Z75" i="12"/>
  <c r="Z76" i="12"/>
  <c r="Z77" i="12"/>
  <c r="Z78" i="12"/>
  <c r="Z79" i="12"/>
  <c r="Z80" i="12"/>
  <c r="Z81" i="12"/>
  <c r="Z82" i="12"/>
  <c r="Z83" i="12"/>
  <c r="Z84" i="12"/>
  <c r="Z85" i="12"/>
  <c r="Z86" i="12"/>
  <c r="Z87" i="12"/>
  <c r="Z88" i="12"/>
  <c r="Z89" i="12"/>
  <c r="Z90" i="12"/>
  <c r="Z91" i="12"/>
  <c r="Z92" i="12"/>
  <c r="Z93" i="12"/>
  <c r="Z94" i="12"/>
  <c r="Z95" i="12"/>
  <c r="Z96" i="12"/>
  <c r="Z97" i="12"/>
  <c r="Z98" i="12"/>
  <c r="Z99" i="12"/>
  <c r="Z100" i="12"/>
  <c r="Z101" i="12"/>
  <c r="Z102" i="12"/>
  <c r="Z103" i="12"/>
  <c r="Z104" i="12"/>
  <c r="Z105" i="12"/>
  <c r="Z106" i="12"/>
  <c r="Z107" i="12"/>
  <c r="Z108" i="12"/>
  <c r="Z109" i="12"/>
  <c r="Z110" i="12"/>
  <c r="Z111" i="12"/>
  <c r="Z112" i="12"/>
  <c r="Z113" i="12"/>
  <c r="Z114" i="12"/>
  <c r="Z115" i="12"/>
  <c r="Z116" i="12"/>
  <c r="Z117" i="12"/>
  <c r="Z118" i="12"/>
  <c r="Z119" i="12"/>
  <c r="Z120" i="12"/>
  <c r="Z121" i="12"/>
  <c r="Z122" i="12"/>
  <c r="Z123" i="12"/>
  <c r="Z124" i="12"/>
  <c r="Z125" i="12"/>
  <c r="Z126" i="12"/>
  <c r="Z127" i="12"/>
  <c r="Z128" i="12"/>
  <c r="Z129" i="12"/>
  <c r="Z130" i="12"/>
  <c r="Z131" i="12"/>
  <c r="Z132" i="12"/>
  <c r="Z133" i="12"/>
  <c r="Z134" i="12"/>
  <c r="Z135" i="12"/>
  <c r="Z136" i="12"/>
  <c r="Z137" i="12"/>
  <c r="Z138" i="12"/>
  <c r="Z139" i="12"/>
  <c r="Z140" i="12"/>
  <c r="Z141" i="12"/>
  <c r="Z142" i="12"/>
  <c r="Z143" i="12"/>
  <c r="Z144" i="12"/>
  <c r="Z145" i="12"/>
  <c r="Z146" i="12"/>
  <c r="Z147" i="12"/>
  <c r="Z148" i="12"/>
  <c r="Z149" i="12"/>
  <c r="Z150" i="12"/>
  <c r="Z151" i="12"/>
  <c r="Z152" i="12"/>
  <c r="Z153" i="12"/>
  <c r="Z154" i="12"/>
  <c r="Z155" i="12"/>
  <c r="Z156" i="12"/>
  <c r="Z157" i="12"/>
  <c r="Z158" i="12"/>
  <c r="Z159" i="12"/>
  <c r="Z160" i="12"/>
  <c r="Z161" i="12"/>
  <c r="Z162" i="12"/>
  <c r="Z163" i="12"/>
  <c r="Z164" i="12"/>
  <c r="Z165" i="12"/>
  <c r="Z166" i="12"/>
  <c r="Z167" i="12"/>
  <c r="Z168" i="12"/>
  <c r="Z169" i="12"/>
  <c r="Z170" i="12"/>
  <c r="Z171" i="12"/>
  <c r="Z172" i="12"/>
  <c r="Z173" i="12"/>
  <c r="Z174" i="12"/>
  <c r="Z175" i="12"/>
  <c r="Z176" i="12"/>
  <c r="Z177" i="12"/>
  <c r="Z178" i="12"/>
  <c r="Z179" i="12"/>
  <c r="Z180" i="12"/>
  <c r="Z181" i="12"/>
  <c r="Z182" i="12"/>
  <c r="Z183" i="12"/>
  <c r="Z184" i="12"/>
  <c r="Z185" i="12"/>
  <c r="Z186" i="12"/>
  <c r="Z187" i="12"/>
  <c r="Z188" i="12"/>
  <c r="Z189" i="12"/>
  <c r="Z190" i="12"/>
  <c r="Z191" i="12"/>
  <c r="Z192" i="12"/>
  <c r="Z193" i="12"/>
  <c r="Z2" i="11"/>
  <c r="Z3" i="11"/>
  <c r="Z4" i="11"/>
  <c r="Z5" i="11"/>
  <c r="Z6" i="11"/>
  <c r="Z7" i="11"/>
  <c r="Z8" i="11"/>
  <c r="Z9" i="11"/>
  <c r="Z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37" i="11"/>
  <c r="Z38" i="11"/>
  <c r="Z39" i="11"/>
  <c r="Z40" i="11"/>
  <c r="Z41" i="11"/>
  <c r="Z42" i="11"/>
  <c r="Z43" i="11"/>
  <c r="Z44" i="11"/>
  <c r="Z45" i="11"/>
  <c r="Z46" i="11"/>
  <c r="Z47" i="11"/>
  <c r="Z48" i="11"/>
  <c r="Z49" i="11"/>
  <c r="Z50" i="11"/>
  <c r="Z51" i="11"/>
  <c r="Z52" i="11"/>
  <c r="Z53" i="11"/>
  <c r="Z54" i="11"/>
  <c r="Z55" i="11"/>
  <c r="Z56" i="11"/>
  <c r="Z57" i="11"/>
  <c r="Z58" i="11"/>
  <c r="Z59" i="11"/>
  <c r="Z60" i="11"/>
  <c r="Z61" i="11"/>
  <c r="Z62" i="11"/>
  <c r="Z63" i="11"/>
  <c r="Z64" i="11"/>
  <c r="Z65" i="11"/>
  <c r="Z66" i="11"/>
  <c r="Z67" i="11"/>
  <c r="Z68" i="11"/>
  <c r="Z69" i="11"/>
  <c r="Z70" i="11"/>
  <c r="Z71" i="11"/>
  <c r="Z72" i="11"/>
  <c r="Z73" i="11"/>
  <c r="Z74" i="11"/>
  <c r="Z75" i="11"/>
  <c r="Z76" i="11"/>
  <c r="Z77" i="11"/>
  <c r="Z78" i="11"/>
  <c r="Z79" i="11"/>
  <c r="Z80" i="11"/>
  <c r="Z81" i="11"/>
  <c r="Z82" i="11"/>
  <c r="Z83" i="11"/>
  <c r="Z84" i="11"/>
  <c r="Z85" i="11"/>
  <c r="Z86" i="11"/>
  <c r="Z87" i="11"/>
  <c r="Z88" i="11"/>
  <c r="Z89" i="11"/>
  <c r="Z90" i="11"/>
  <c r="Z91" i="11"/>
  <c r="Z92" i="11"/>
  <c r="Z93" i="11"/>
  <c r="Z94" i="11"/>
  <c r="Z95" i="11"/>
  <c r="Z96" i="11"/>
  <c r="Z97" i="11"/>
  <c r="Z98" i="11"/>
  <c r="Z99" i="11"/>
  <c r="Z100" i="11"/>
  <c r="Z101" i="11"/>
  <c r="Z102" i="11"/>
  <c r="Z103" i="11"/>
  <c r="Z104" i="11"/>
  <c r="Z105" i="11"/>
  <c r="Z106" i="11"/>
  <c r="Z107" i="11"/>
  <c r="Z108" i="11"/>
  <c r="Z109" i="11"/>
  <c r="Z110" i="11"/>
  <c r="Z111" i="11"/>
  <c r="Z112" i="11"/>
  <c r="Z113" i="11"/>
  <c r="Z114" i="11"/>
  <c r="Z115" i="11"/>
  <c r="Z116" i="11"/>
  <c r="Z117" i="11"/>
  <c r="Z118" i="11"/>
  <c r="Z119" i="11"/>
  <c r="Z120" i="11"/>
  <c r="Z121" i="11"/>
  <c r="Z122" i="11"/>
  <c r="Z123" i="11"/>
  <c r="Z124" i="11"/>
  <c r="Z125" i="11"/>
  <c r="Z126" i="11"/>
  <c r="Z127" i="11"/>
  <c r="Z128" i="11"/>
  <c r="Z129" i="11"/>
  <c r="Z130" i="11"/>
  <c r="Z131" i="11"/>
  <c r="Z132" i="11"/>
  <c r="Z133" i="11"/>
  <c r="Z134" i="11"/>
  <c r="Z135" i="11"/>
  <c r="Z136" i="11"/>
  <c r="Z137" i="11"/>
  <c r="Z138" i="11"/>
  <c r="Z139" i="11"/>
  <c r="Z140" i="11"/>
  <c r="Z141" i="11"/>
  <c r="Z142" i="11"/>
  <c r="Z143" i="11"/>
  <c r="Z144" i="11"/>
  <c r="Z145" i="11"/>
  <c r="Z146" i="11"/>
  <c r="Z147" i="11"/>
  <c r="Z148" i="11"/>
  <c r="Z149" i="11"/>
  <c r="Z150" i="11"/>
  <c r="Z151" i="11"/>
  <c r="Z152" i="11"/>
  <c r="Z153" i="11"/>
  <c r="Z154" i="11"/>
  <c r="Z155" i="11"/>
  <c r="Z156" i="11"/>
  <c r="Z157" i="11"/>
  <c r="Z158" i="11"/>
  <c r="Z159" i="11"/>
  <c r="Z160" i="11"/>
  <c r="Z161" i="11"/>
  <c r="Z162" i="11"/>
  <c r="Z163" i="11"/>
  <c r="Z164" i="11"/>
  <c r="Z165" i="11"/>
  <c r="Z166" i="11"/>
  <c r="Z167" i="11"/>
  <c r="Z168" i="11"/>
  <c r="Z169" i="11"/>
  <c r="Z170" i="11"/>
  <c r="Z171" i="11"/>
  <c r="Z172" i="11"/>
  <c r="Z173" i="11"/>
  <c r="Z174" i="11"/>
  <c r="Z175" i="11"/>
  <c r="Z176" i="11"/>
  <c r="Z177" i="11"/>
  <c r="Z178" i="11"/>
  <c r="Z179" i="11"/>
  <c r="Z180" i="11"/>
  <c r="Z181" i="11"/>
  <c r="Z182" i="11"/>
  <c r="Z183" i="11"/>
  <c r="Z184" i="11"/>
  <c r="Z185" i="11"/>
  <c r="Z186" i="11"/>
  <c r="Z187" i="11"/>
  <c r="Z188" i="11"/>
  <c r="Z189" i="11"/>
  <c r="Z190" i="11"/>
  <c r="Z191" i="11"/>
  <c r="Z192" i="11"/>
  <c r="Z193" i="11"/>
  <c r="Z194" i="11"/>
  <c r="Z195" i="11"/>
  <c r="Z2" i="10"/>
  <c r="Z3" i="10"/>
  <c r="Z4" i="10"/>
  <c r="Z5" i="10"/>
  <c r="Z6" i="10"/>
  <c r="Z7" i="10"/>
  <c r="Z8" i="10"/>
  <c r="Z9" i="10"/>
  <c r="Z10" i="10"/>
  <c r="Z11" i="10"/>
  <c r="Z12" i="10"/>
  <c r="Z13" i="10"/>
  <c r="Z14" i="10"/>
  <c r="Z15" i="10"/>
  <c r="Z16" i="10"/>
  <c r="Z17" i="10"/>
  <c r="Z18" i="10"/>
  <c r="Z19" i="10"/>
  <c r="Z20" i="10"/>
  <c r="Z21" i="10"/>
  <c r="Z22" i="10"/>
  <c r="Z23" i="10"/>
  <c r="Z24" i="10"/>
  <c r="Z25" i="10"/>
  <c r="Z26" i="10"/>
  <c r="Z27" i="10"/>
  <c r="Z28" i="10"/>
  <c r="Z29" i="10"/>
  <c r="Z30" i="10"/>
  <c r="Z31" i="10"/>
  <c r="Z32" i="10"/>
  <c r="Z33" i="10"/>
  <c r="Z34" i="10"/>
  <c r="Z35" i="10"/>
  <c r="Z36" i="10"/>
  <c r="Z37" i="10"/>
  <c r="Z38" i="10"/>
  <c r="Z39" i="10"/>
  <c r="Z40" i="10"/>
  <c r="Z41" i="10"/>
  <c r="Z42" i="10"/>
  <c r="Z43" i="10"/>
  <c r="Z44" i="10"/>
  <c r="Z45" i="10"/>
  <c r="Z46" i="10"/>
  <c r="Z47" i="10"/>
  <c r="Z48" i="10"/>
  <c r="Z49" i="10"/>
  <c r="Z50" i="10"/>
  <c r="Z51" i="10"/>
  <c r="Z52" i="10"/>
  <c r="Z53" i="10"/>
  <c r="Z54" i="10"/>
  <c r="Z55" i="10"/>
  <c r="Z56" i="10"/>
  <c r="Z57" i="10"/>
  <c r="Z58" i="10"/>
  <c r="Z59" i="10"/>
  <c r="Z60" i="10"/>
  <c r="Z61" i="10"/>
  <c r="Z62" i="10"/>
  <c r="Z63" i="10"/>
  <c r="Z64" i="10"/>
  <c r="Z65" i="10"/>
  <c r="Z66" i="10"/>
  <c r="Z67" i="10"/>
  <c r="Z68" i="10"/>
  <c r="Z69" i="10"/>
  <c r="Z70" i="10"/>
  <c r="Z71" i="10"/>
  <c r="Z72" i="10"/>
  <c r="Z73" i="10"/>
  <c r="Z74" i="10"/>
  <c r="Z75" i="10"/>
  <c r="Z76" i="10"/>
  <c r="Z77" i="10"/>
  <c r="Z78" i="10"/>
  <c r="Z79" i="10"/>
  <c r="Z80" i="10"/>
  <c r="Z81" i="10"/>
  <c r="Z82" i="10"/>
  <c r="Z83" i="10"/>
  <c r="Z84" i="10"/>
  <c r="Z85" i="10"/>
  <c r="Z86" i="10"/>
  <c r="Z87" i="10"/>
  <c r="Z88" i="10"/>
  <c r="Z89" i="10"/>
  <c r="Z90" i="10"/>
  <c r="Z91" i="10"/>
  <c r="Z92" i="10"/>
  <c r="Z93" i="10"/>
  <c r="Z94" i="10"/>
  <c r="Z95" i="10"/>
  <c r="Z96" i="10"/>
  <c r="Z97" i="10"/>
  <c r="Z98" i="10"/>
  <c r="Z99" i="10"/>
  <c r="Z100" i="10"/>
  <c r="Z101" i="10"/>
  <c r="Z102" i="10"/>
  <c r="Z103" i="10"/>
  <c r="Z104" i="10"/>
  <c r="Z105" i="10"/>
  <c r="Z106" i="10"/>
  <c r="Z107" i="10"/>
  <c r="Z108" i="10"/>
  <c r="Z109" i="10"/>
  <c r="Z110" i="10"/>
  <c r="Z111" i="10"/>
  <c r="Z112" i="10"/>
  <c r="Z113" i="10"/>
  <c r="Z114" i="10"/>
  <c r="Z115" i="10"/>
  <c r="Z116" i="10"/>
  <c r="Z117" i="10"/>
  <c r="Z118" i="10"/>
  <c r="Z119" i="10"/>
  <c r="Z120" i="10"/>
  <c r="Z121" i="10"/>
  <c r="Z122" i="10"/>
  <c r="Z123" i="10"/>
  <c r="Z124" i="10"/>
  <c r="Z125" i="10"/>
  <c r="Z126" i="10"/>
  <c r="Z127" i="10"/>
  <c r="Z128" i="10"/>
  <c r="Z129" i="10"/>
  <c r="Z130" i="10"/>
  <c r="Z131" i="10"/>
  <c r="Z132" i="10"/>
  <c r="Z133" i="10"/>
  <c r="Z134" i="10"/>
  <c r="Z135" i="10"/>
  <c r="Z136" i="10"/>
  <c r="Z137" i="10"/>
  <c r="Z138" i="10"/>
  <c r="Z139" i="10"/>
  <c r="Z140" i="10"/>
  <c r="Z141" i="10"/>
  <c r="Z142" i="10"/>
  <c r="Z143" i="10"/>
  <c r="Z144" i="10"/>
  <c r="Z145" i="10"/>
  <c r="Z146" i="10"/>
  <c r="Z147" i="10"/>
  <c r="Z148" i="10"/>
  <c r="Z149" i="10"/>
  <c r="Z150" i="10"/>
  <c r="Z151" i="10"/>
  <c r="Z152" i="10"/>
  <c r="Z153" i="10"/>
  <c r="Z154" i="10"/>
  <c r="Z155" i="10"/>
  <c r="Z156" i="10"/>
  <c r="Z157" i="10"/>
  <c r="Z158" i="10"/>
  <c r="Z159" i="10"/>
  <c r="Z160" i="10"/>
  <c r="Z161" i="10"/>
  <c r="Z162" i="10"/>
  <c r="Z163" i="10"/>
  <c r="Z164" i="10"/>
  <c r="Z165" i="10"/>
  <c r="Z166" i="10"/>
  <c r="Z167" i="10"/>
  <c r="Z168" i="10"/>
  <c r="Z169" i="10"/>
  <c r="Z170" i="10"/>
  <c r="Z171" i="10"/>
  <c r="Z172" i="10"/>
  <c r="Z173" i="10"/>
  <c r="Z174" i="10"/>
  <c r="Z175" i="10"/>
  <c r="Z176" i="10"/>
  <c r="Z177" i="10"/>
  <c r="Z178" i="10"/>
  <c r="Z179" i="10"/>
  <c r="Z180" i="10"/>
  <c r="Z181" i="10"/>
  <c r="Z182" i="10"/>
  <c r="Z183" i="10"/>
  <c r="Z184" i="10"/>
  <c r="Z185" i="10"/>
  <c r="Z186" i="10"/>
  <c r="Z187" i="10"/>
  <c r="Z188" i="10"/>
  <c r="Z189" i="10"/>
  <c r="Z190" i="10"/>
  <c r="Z191" i="10"/>
  <c r="Z192" i="10"/>
  <c r="Z193" i="10"/>
  <c r="Z2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150" i="5"/>
  <c r="Z151" i="5"/>
  <c r="Z152" i="5"/>
  <c r="Z153" i="5"/>
  <c r="Z154" i="5"/>
  <c r="Z155" i="5"/>
  <c r="Z156" i="5"/>
  <c r="Z157" i="5"/>
  <c r="Z158" i="5"/>
  <c r="Z159" i="5"/>
  <c r="Z160" i="5"/>
  <c r="Z161" i="5"/>
  <c r="Z162" i="5"/>
  <c r="Z163" i="5"/>
  <c r="Z164" i="5"/>
  <c r="Z165" i="5"/>
  <c r="Z166" i="5"/>
  <c r="Z167" i="5"/>
  <c r="Z168" i="5"/>
  <c r="Z169" i="5"/>
  <c r="Z170" i="5"/>
  <c r="Z171" i="5"/>
  <c r="Z172" i="5"/>
  <c r="Z173" i="5"/>
  <c r="Z174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Z189" i="5"/>
  <c r="Z190" i="5"/>
  <c r="Z191" i="5"/>
  <c r="Z192" i="5"/>
  <c r="Z193" i="5"/>
  <c r="Z194" i="5"/>
  <c r="Z195" i="5"/>
  <c r="Z196" i="5"/>
  <c r="Z2" i="6"/>
  <c r="Z3" i="6"/>
  <c r="Z4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60" i="6"/>
  <c r="Z61" i="6"/>
  <c r="Z62" i="6"/>
  <c r="Z63" i="6"/>
  <c r="Z64" i="6"/>
  <c r="Z65" i="6"/>
  <c r="Z66" i="6"/>
  <c r="Z67" i="6"/>
  <c r="Z68" i="6"/>
  <c r="Z69" i="6"/>
  <c r="Z70" i="6"/>
  <c r="Z71" i="6"/>
  <c r="Z72" i="6"/>
  <c r="Z73" i="6"/>
  <c r="Z74" i="6"/>
  <c r="Z75" i="6"/>
  <c r="Z76" i="6"/>
  <c r="Z77" i="6"/>
  <c r="Z78" i="6"/>
  <c r="Z79" i="6"/>
  <c r="Z80" i="6"/>
  <c r="Z81" i="6"/>
  <c r="Z82" i="6"/>
  <c r="Z83" i="6"/>
  <c r="Z84" i="6"/>
  <c r="Z85" i="6"/>
  <c r="Z86" i="6"/>
  <c r="Z87" i="6"/>
  <c r="Z88" i="6"/>
  <c r="Z89" i="6"/>
  <c r="Z90" i="6"/>
  <c r="Z91" i="6"/>
  <c r="Z92" i="6"/>
  <c r="Z93" i="6"/>
  <c r="Z94" i="6"/>
  <c r="Z95" i="6"/>
  <c r="Z96" i="6"/>
  <c r="Z97" i="6"/>
  <c r="Z98" i="6"/>
  <c r="Z99" i="6"/>
  <c r="Z100" i="6"/>
  <c r="Z101" i="6"/>
  <c r="Z102" i="6"/>
  <c r="Z103" i="6"/>
  <c r="Z104" i="6"/>
  <c r="Z105" i="6"/>
  <c r="Z106" i="6"/>
  <c r="Z107" i="6"/>
  <c r="Z108" i="6"/>
  <c r="Z109" i="6"/>
  <c r="Z110" i="6"/>
  <c r="Z111" i="6"/>
  <c r="Z112" i="6"/>
  <c r="Z113" i="6"/>
  <c r="Z114" i="6"/>
  <c r="Z115" i="6"/>
  <c r="Z116" i="6"/>
  <c r="Z117" i="6"/>
  <c r="Z118" i="6"/>
  <c r="Z119" i="6"/>
  <c r="Z120" i="6"/>
  <c r="Z121" i="6"/>
  <c r="Z122" i="6"/>
  <c r="Z123" i="6"/>
  <c r="Z124" i="6"/>
  <c r="Z125" i="6"/>
  <c r="Z126" i="6"/>
  <c r="Z127" i="6"/>
  <c r="Z128" i="6"/>
  <c r="Z129" i="6"/>
  <c r="Z130" i="6"/>
  <c r="Z131" i="6"/>
  <c r="Z132" i="6"/>
  <c r="Z133" i="6"/>
  <c r="Z134" i="6"/>
  <c r="Z135" i="6"/>
  <c r="Z136" i="6"/>
  <c r="Z137" i="6"/>
  <c r="Z138" i="6"/>
  <c r="Z139" i="6"/>
  <c r="Z140" i="6"/>
  <c r="Z141" i="6"/>
  <c r="Z142" i="6"/>
  <c r="Z143" i="6"/>
  <c r="Z144" i="6"/>
  <c r="Z145" i="6"/>
  <c r="Z146" i="6"/>
  <c r="Z147" i="6"/>
  <c r="Z148" i="6"/>
  <c r="Z149" i="6"/>
  <c r="Z150" i="6"/>
  <c r="Z151" i="6"/>
  <c r="Z152" i="6"/>
  <c r="Z153" i="6"/>
  <c r="Z154" i="6"/>
  <c r="Z155" i="6"/>
  <c r="Z156" i="6"/>
  <c r="Z157" i="6"/>
  <c r="Z158" i="6"/>
  <c r="Z159" i="6"/>
  <c r="Z160" i="6"/>
  <c r="Z161" i="6"/>
  <c r="Z162" i="6"/>
  <c r="Z163" i="6"/>
  <c r="Z164" i="6"/>
  <c r="Z165" i="6"/>
  <c r="Z166" i="6"/>
  <c r="Z167" i="6"/>
  <c r="Z168" i="6"/>
  <c r="Z169" i="6"/>
  <c r="Z170" i="6"/>
  <c r="Z171" i="6"/>
  <c r="Z172" i="6"/>
  <c r="Z173" i="6"/>
  <c r="Z174" i="6"/>
  <c r="Z175" i="6"/>
  <c r="Z176" i="6"/>
  <c r="Z177" i="6"/>
  <c r="Z178" i="6"/>
  <c r="Z179" i="6"/>
  <c r="Z180" i="6"/>
  <c r="Z181" i="6"/>
  <c r="Z182" i="6"/>
  <c r="Z183" i="6"/>
  <c r="Z184" i="6"/>
  <c r="Z185" i="6"/>
  <c r="Z186" i="6"/>
  <c r="Z187" i="6"/>
  <c r="Z188" i="6"/>
  <c r="Z189" i="6"/>
  <c r="Z190" i="6"/>
  <c r="Z191" i="6"/>
  <c r="Z192" i="6"/>
  <c r="Z193" i="6"/>
  <c r="Z194" i="6"/>
  <c r="Z195" i="6"/>
  <c r="Z2" i="8"/>
  <c r="Z3" i="8"/>
  <c r="Z4" i="8"/>
  <c r="Z5" i="8"/>
  <c r="Z6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Z64" i="8"/>
  <c r="Z65" i="8"/>
  <c r="Z66" i="8"/>
  <c r="Z67" i="8"/>
  <c r="Z68" i="8"/>
  <c r="Z69" i="8"/>
  <c r="Z70" i="8"/>
  <c r="Z71" i="8"/>
  <c r="Z72" i="8"/>
  <c r="Z73" i="8"/>
  <c r="Z74" i="8"/>
  <c r="Z75" i="8"/>
  <c r="Z76" i="8"/>
  <c r="Z77" i="8"/>
  <c r="Z78" i="8"/>
  <c r="Z79" i="8"/>
  <c r="Z80" i="8"/>
  <c r="Z81" i="8"/>
  <c r="Z82" i="8"/>
  <c r="Z83" i="8"/>
  <c r="Z84" i="8"/>
  <c r="Z85" i="8"/>
  <c r="Z86" i="8"/>
  <c r="Z87" i="8"/>
  <c r="Z88" i="8"/>
  <c r="Z89" i="8"/>
  <c r="Z90" i="8"/>
  <c r="Z91" i="8"/>
  <c r="Z92" i="8"/>
  <c r="Z93" i="8"/>
  <c r="Z94" i="8"/>
  <c r="Z95" i="8"/>
  <c r="Z96" i="8"/>
  <c r="Z97" i="8"/>
  <c r="Z98" i="8"/>
  <c r="Z99" i="8"/>
  <c r="Z100" i="8"/>
  <c r="Z101" i="8"/>
  <c r="Z102" i="8"/>
  <c r="Z103" i="8"/>
  <c r="Z104" i="8"/>
  <c r="Z105" i="8"/>
  <c r="Z106" i="8"/>
  <c r="Z107" i="8"/>
  <c r="Z108" i="8"/>
  <c r="Z109" i="8"/>
  <c r="Z110" i="8"/>
  <c r="Z111" i="8"/>
  <c r="Z112" i="8"/>
  <c r="Z113" i="8"/>
  <c r="Z114" i="8"/>
  <c r="Z115" i="8"/>
  <c r="Z116" i="8"/>
  <c r="Z117" i="8"/>
  <c r="Z118" i="8"/>
  <c r="Z119" i="8"/>
  <c r="Z120" i="8"/>
  <c r="Z121" i="8"/>
  <c r="Z122" i="8"/>
  <c r="Z123" i="8"/>
  <c r="Z124" i="8"/>
  <c r="Z125" i="8"/>
  <c r="Z126" i="8"/>
  <c r="Z127" i="8"/>
  <c r="Z128" i="8"/>
  <c r="Z129" i="8"/>
  <c r="Z130" i="8"/>
  <c r="Z131" i="8"/>
  <c r="Z132" i="8"/>
  <c r="Z133" i="8"/>
  <c r="Z134" i="8"/>
  <c r="Z135" i="8"/>
  <c r="Z136" i="8"/>
  <c r="Z137" i="8"/>
  <c r="Z138" i="8"/>
  <c r="Z139" i="8"/>
  <c r="Z140" i="8"/>
  <c r="Z141" i="8"/>
  <c r="Z142" i="8"/>
  <c r="Z143" i="8"/>
  <c r="Z144" i="8"/>
  <c r="Z145" i="8"/>
  <c r="Z146" i="8"/>
  <c r="Z147" i="8"/>
  <c r="Z148" i="8"/>
  <c r="Z149" i="8"/>
  <c r="Z150" i="8"/>
  <c r="Z151" i="8"/>
  <c r="Z152" i="8"/>
  <c r="Z153" i="8"/>
  <c r="Z154" i="8"/>
  <c r="Z155" i="8"/>
  <c r="Z156" i="8"/>
  <c r="Z157" i="8"/>
  <c r="Z158" i="8"/>
  <c r="Z159" i="8"/>
  <c r="Z160" i="8"/>
  <c r="Z161" i="8"/>
  <c r="Z162" i="8"/>
  <c r="Z163" i="8"/>
  <c r="Z164" i="8"/>
  <c r="Z165" i="8"/>
  <c r="Z166" i="8"/>
  <c r="Z167" i="8"/>
  <c r="Z168" i="8"/>
  <c r="Z169" i="8"/>
  <c r="Z170" i="8"/>
  <c r="Z171" i="8"/>
  <c r="Z172" i="8"/>
  <c r="Z173" i="8"/>
  <c r="Z174" i="8"/>
  <c r="Z175" i="8"/>
  <c r="Z176" i="8"/>
  <c r="Z177" i="8"/>
  <c r="Z178" i="8"/>
  <c r="Z179" i="8"/>
  <c r="Z180" i="8"/>
  <c r="Z181" i="8"/>
  <c r="Z182" i="8"/>
  <c r="Z183" i="8"/>
  <c r="Z184" i="8"/>
  <c r="Z185" i="8"/>
  <c r="Z186" i="8"/>
  <c r="Z187" i="8"/>
  <c r="Z188" i="8"/>
  <c r="Z189" i="8"/>
  <c r="Z190" i="8"/>
  <c r="Z191" i="8"/>
  <c r="Z2" i="7"/>
  <c r="Z3" i="7"/>
  <c r="Z4" i="7"/>
  <c r="Z5" i="7"/>
  <c r="Z6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Z90" i="7"/>
  <c r="Z91" i="7"/>
  <c r="Z92" i="7"/>
  <c r="Z93" i="7"/>
  <c r="Z94" i="7"/>
  <c r="Z95" i="7"/>
  <c r="Z96" i="7"/>
  <c r="Z97" i="7"/>
  <c r="Z98" i="7"/>
  <c r="Z99" i="7"/>
  <c r="Z100" i="7"/>
  <c r="Z101" i="7"/>
  <c r="Z102" i="7"/>
  <c r="Z103" i="7"/>
  <c r="Z104" i="7"/>
  <c r="Z105" i="7"/>
  <c r="Z106" i="7"/>
  <c r="Z107" i="7"/>
  <c r="Z108" i="7"/>
  <c r="Z109" i="7"/>
  <c r="Z110" i="7"/>
  <c r="Z111" i="7"/>
  <c r="Z112" i="7"/>
  <c r="Z113" i="7"/>
  <c r="Z114" i="7"/>
  <c r="Z115" i="7"/>
  <c r="Z116" i="7"/>
  <c r="Z117" i="7"/>
  <c r="Z118" i="7"/>
  <c r="Z119" i="7"/>
  <c r="Z120" i="7"/>
  <c r="Z121" i="7"/>
  <c r="Z122" i="7"/>
  <c r="Z123" i="7"/>
  <c r="Z124" i="7"/>
  <c r="Z125" i="7"/>
  <c r="Z126" i="7"/>
  <c r="Z127" i="7"/>
  <c r="Z128" i="7"/>
  <c r="Z129" i="7"/>
  <c r="Z130" i="7"/>
  <c r="Z131" i="7"/>
  <c r="Z132" i="7"/>
  <c r="Z133" i="7"/>
  <c r="Z134" i="7"/>
  <c r="Z135" i="7"/>
  <c r="Z136" i="7"/>
  <c r="Z137" i="7"/>
  <c r="Z138" i="7"/>
  <c r="Z139" i="7"/>
  <c r="Z140" i="7"/>
  <c r="Z141" i="7"/>
  <c r="Z142" i="7"/>
  <c r="Z143" i="7"/>
  <c r="Z144" i="7"/>
  <c r="Z145" i="7"/>
  <c r="Z146" i="7"/>
  <c r="Z147" i="7"/>
  <c r="Z148" i="7"/>
  <c r="Z149" i="7"/>
  <c r="Z150" i="7"/>
  <c r="Z151" i="7"/>
  <c r="Z152" i="7"/>
  <c r="Z153" i="7"/>
  <c r="Z154" i="7"/>
  <c r="Z155" i="7"/>
  <c r="Z156" i="7"/>
  <c r="Z157" i="7"/>
  <c r="Z158" i="7"/>
  <c r="Z159" i="7"/>
  <c r="Z160" i="7"/>
  <c r="Z161" i="7"/>
  <c r="Z162" i="7"/>
  <c r="Z163" i="7"/>
  <c r="Z164" i="7"/>
  <c r="Z165" i="7"/>
  <c r="Z166" i="7"/>
  <c r="Z167" i="7"/>
  <c r="Z168" i="7"/>
  <c r="Z169" i="7"/>
  <c r="Z170" i="7"/>
  <c r="Z171" i="7"/>
  <c r="Z172" i="7"/>
  <c r="Z173" i="7"/>
  <c r="Z174" i="7"/>
  <c r="Z175" i="7"/>
  <c r="Z176" i="7"/>
  <c r="Z177" i="7"/>
  <c r="Z178" i="7"/>
  <c r="Z179" i="7"/>
  <c r="Z180" i="7"/>
  <c r="Z181" i="7"/>
  <c r="Z182" i="7"/>
  <c r="Z183" i="7"/>
  <c r="Z184" i="7"/>
  <c r="Z185" i="7"/>
  <c r="Z186" i="7"/>
  <c r="Z187" i="7"/>
  <c r="Z188" i="7"/>
  <c r="Z189" i="7"/>
  <c r="Z190" i="7"/>
  <c r="Z191" i="7"/>
  <c r="Z192" i="7"/>
  <c r="Z193" i="7"/>
  <c r="Z2" i="9"/>
  <c r="Z3" i="9"/>
  <c r="Z4" i="9"/>
  <c r="Z5" i="9"/>
  <c r="Z6" i="9"/>
  <c r="Z7" i="9"/>
  <c r="Z8" i="9"/>
  <c r="Z9" i="9"/>
  <c r="Z10" i="9"/>
  <c r="Z11" i="9"/>
  <c r="Z12" i="9"/>
  <c r="Z13" i="9"/>
  <c r="Z14" i="9"/>
  <c r="Z15" i="9"/>
  <c r="Z16" i="9"/>
  <c r="Z17" i="9"/>
  <c r="Z18" i="9"/>
  <c r="Z19" i="9"/>
  <c r="Z20" i="9"/>
  <c r="Z21" i="9"/>
  <c r="Z22" i="9"/>
  <c r="Z23" i="9"/>
  <c r="Z24" i="9"/>
  <c r="Z25" i="9"/>
  <c r="Z26" i="9"/>
  <c r="Z27" i="9"/>
  <c r="Z28" i="9"/>
  <c r="Z29" i="9"/>
  <c r="Z30" i="9"/>
  <c r="Z31" i="9"/>
  <c r="Z32" i="9"/>
  <c r="Z33" i="9"/>
  <c r="Z34" i="9"/>
  <c r="Z35" i="9"/>
  <c r="Z36" i="9"/>
  <c r="Z37" i="9"/>
  <c r="Z38" i="9"/>
  <c r="Z39" i="9"/>
  <c r="Z40" i="9"/>
  <c r="Z41" i="9"/>
  <c r="Z42" i="9"/>
  <c r="Z43" i="9"/>
  <c r="Z44" i="9"/>
  <c r="Z45" i="9"/>
  <c r="Z46" i="9"/>
  <c r="Z47" i="9"/>
  <c r="Z48" i="9"/>
  <c r="Z49" i="9"/>
  <c r="Z50" i="9"/>
  <c r="Z51" i="9"/>
  <c r="Z52" i="9"/>
  <c r="Z53" i="9"/>
  <c r="Z54" i="9"/>
  <c r="Z55" i="9"/>
  <c r="Z56" i="9"/>
  <c r="Z57" i="9"/>
  <c r="Z58" i="9"/>
  <c r="Z59" i="9"/>
  <c r="Z60" i="9"/>
  <c r="Z61" i="9"/>
  <c r="Z62" i="9"/>
  <c r="Z63" i="9"/>
  <c r="Z64" i="9"/>
  <c r="Z65" i="9"/>
  <c r="Z66" i="9"/>
  <c r="Z67" i="9"/>
  <c r="Z68" i="9"/>
  <c r="Z69" i="9"/>
  <c r="Z70" i="9"/>
  <c r="Z71" i="9"/>
  <c r="Z72" i="9"/>
  <c r="Z73" i="9"/>
  <c r="Z74" i="9"/>
  <c r="Z75" i="9"/>
  <c r="Z76" i="9"/>
  <c r="Z77" i="9"/>
  <c r="Z78" i="9"/>
  <c r="Z79" i="9"/>
  <c r="Z80" i="9"/>
  <c r="Z81" i="9"/>
  <c r="Z82" i="9"/>
  <c r="Z83" i="9"/>
  <c r="Z84" i="9"/>
  <c r="Z85" i="9"/>
  <c r="Z86" i="9"/>
  <c r="Z87" i="9"/>
  <c r="Z88" i="9"/>
  <c r="Z89" i="9"/>
  <c r="Z90" i="9"/>
  <c r="Z91" i="9"/>
  <c r="Z92" i="9"/>
  <c r="Z93" i="9"/>
  <c r="Z94" i="9"/>
  <c r="Z95" i="9"/>
  <c r="Z96" i="9"/>
  <c r="Z97" i="9"/>
  <c r="Z98" i="9"/>
  <c r="Z99" i="9"/>
  <c r="Z100" i="9"/>
  <c r="Z101" i="9"/>
  <c r="Z102" i="9"/>
  <c r="Z103" i="9"/>
  <c r="Z104" i="9"/>
  <c r="Z105" i="9"/>
  <c r="Z106" i="9"/>
  <c r="Z107" i="9"/>
  <c r="Z108" i="9"/>
  <c r="Z109" i="9"/>
  <c r="Z110" i="9"/>
  <c r="Z111" i="9"/>
  <c r="Z112" i="9"/>
  <c r="Z113" i="9"/>
  <c r="Z114" i="9"/>
  <c r="Z115" i="9"/>
  <c r="Z116" i="9"/>
  <c r="Z117" i="9"/>
  <c r="Z118" i="9"/>
  <c r="Z119" i="9"/>
  <c r="Z120" i="9"/>
  <c r="Z121" i="9"/>
  <c r="Z122" i="9"/>
  <c r="Z123" i="9"/>
  <c r="Z124" i="9"/>
  <c r="Z125" i="9"/>
  <c r="Z126" i="9"/>
  <c r="Z127" i="9"/>
  <c r="Z128" i="9"/>
  <c r="Z129" i="9"/>
  <c r="Z130" i="9"/>
  <c r="Z131" i="9"/>
  <c r="Z132" i="9"/>
  <c r="Z133" i="9"/>
  <c r="Z134" i="9"/>
  <c r="Z135" i="9"/>
  <c r="Z136" i="9"/>
  <c r="Z137" i="9"/>
  <c r="Z138" i="9"/>
  <c r="Z139" i="9"/>
  <c r="Z140" i="9"/>
  <c r="Z141" i="9"/>
  <c r="Z142" i="9"/>
  <c r="Z143" i="9"/>
  <c r="Z144" i="9"/>
  <c r="Z145" i="9"/>
  <c r="Z146" i="9"/>
  <c r="Z147" i="9"/>
  <c r="Z148" i="9"/>
  <c r="Z149" i="9"/>
  <c r="Z150" i="9"/>
  <c r="Z151" i="9"/>
  <c r="Z152" i="9"/>
  <c r="Z153" i="9"/>
  <c r="Z154" i="9"/>
  <c r="Z155" i="9"/>
  <c r="Z156" i="9"/>
  <c r="Z157" i="9"/>
  <c r="Z158" i="9"/>
  <c r="Z159" i="9"/>
  <c r="Z160" i="9"/>
  <c r="Z161" i="9"/>
  <c r="Z162" i="9"/>
  <c r="Z163" i="9"/>
  <c r="Z164" i="9"/>
  <c r="Z165" i="9"/>
  <c r="Z166" i="9"/>
  <c r="Z167" i="9"/>
  <c r="Z168" i="9"/>
  <c r="Z169" i="9"/>
  <c r="Z170" i="9"/>
  <c r="Z171" i="9"/>
  <c r="Z172" i="9"/>
  <c r="Z173" i="9"/>
  <c r="Z174" i="9"/>
  <c r="Z175" i="9"/>
  <c r="Z176" i="9"/>
  <c r="Z177" i="9"/>
  <c r="Z178" i="9"/>
  <c r="Z179" i="9"/>
  <c r="Z180" i="9"/>
  <c r="Z181" i="9"/>
  <c r="Z182" i="9"/>
  <c r="Z183" i="9"/>
  <c r="Z184" i="9"/>
  <c r="Z185" i="9"/>
  <c r="Z186" i="9"/>
  <c r="Z187" i="9"/>
  <c r="Z188" i="9"/>
  <c r="Z189" i="9"/>
  <c r="Z190" i="9"/>
  <c r="Z191" i="9"/>
  <c r="Z192" i="9"/>
  <c r="Z2" i="3"/>
  <c r="Z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5" i="3"/>
  <c r="Z156" i="3"/>
  <c r="Z157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1" i="3"/>
  <c r="Z172" i="3"/>
  <c r="Z173" i="3"/>
  <c r="Z174" i="3"/>
  <c r="Z175" i="3"/>
  <c r="Z176" i="3"/>
  <c r="Z177" i="3"/>
  <c r="Z178" i="3"/>
  <c r="Z179" i="3"/>
  <c r="Z180" i="3"/>
  <c r="Z181" i="3"/>
  <c r="Z182" i="3"/>
  <c r="Z183" i="3"/>
  <c r="Z184" i="3"/>
  <c r="Z185" i="3"/>
  <c r="Z186" i="3"/>
  <c r="Z187" i="3"/>
  <c r="Z188" i="3"/>
  <c r="Z189" i="3"/>
  <c r="Z190" i="3"/>
  <c r="Z191" i="3"/>
  <c r="Z192" i="3"/>
  <c r="Z193" i="3"/>
  <c r="Z194" i="3"/>
  <c r="Z2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E2" i="14"/>
  <c r="F2" i="14"/>
  <c r="G2" i="14"/>
  <c r="A7" i="15"/>
  <c r="B7" i="15"/>
  <c r="C7" i="15"/>
  <c r="D7" i="15"/>
  <c r="E7" i="15"/>
  <c r="F7" i="15"/>
  <c r="G7" i="15"/>
  <c r="H7" i="15"/>
  <c r="I7" i="15"/>
  <c r="J7" i="15"/>
  <c r="K7" i="15"/>
  <c r="L7" i="15"/>
  <c r="M7" i="15"/>
  <c r="B8" i="15"/>
  <c r="C8" i="15"/>
  <c r="D8" i="15"/>
  <c r="E8" i="15"/>
  <c r="F8" i="15"/>
  <c r="G8" i="15"/>
  <c r="H8" i="15"/>
  <c r="I8" i="15"/>
  <c r="J8" i="15"/>
  <c r="K8" i="15"/>
  <c r="L8" i="15"/>
  <c r="M8" i="15"/>
  <c r="I9" i="15"/>
  <c r="E11" i="15"/>
  <c r="M11" i="15"/>
  <c r="I13" i="15"/>
  <c r="D9" i="15"/>
  <c r="L9" i="15"/>
  <c r="H11" i="15"/>
  <c r="D13" i="15"/>
  <c r="L13" i="15"/>
  <c r="G9" i="15"/>
  <c r="C11" i="15"/>
  <c r="K11" i="15"/>
  <c r="G13" i="15"/>
  <c r="B9" i="15"/>
  <c r="J9" i="15"/>
  <c r="F11" i="15"/>
  <c r="B13" i="15"/>
  <c r="J13" i="15"/>
  <c r="E9" i="15"/>
  <c r="M9" i="15"/>
  <c r="I11" i="15"/>
  <c r="E13" i="15"/>
  <c r="M13" i="15"/>
  <c r="H9" i="15"/>
  <c r="D11" i="15"/>
  <c r="L11" i="15"/>
  <c r="H13" i="15"/>
  <c r="C9" i="15"/>
  <c r="K9" i="15"/>
  <c r="G11" i="15"/>
  <c r="C13" i="15"/>
  <c r="K13" i="15"/>
  <c r="F9" i="15"/>
  <c r="B11" i="15"/>
  <c r="J11" i="15"/>
  <c r="F13" i="15"/>
  <c r="L12" i="15" l="1"/>
  <c r="J12" i="15"/>
  <c r="H12" i="15"/>
  <c r="F12" i="15"/>
  <c r="D12" i="15"/>
  <c r="B12" i="15"/>
  <c r="L10" i="15"/>
  <c r="L14" i="15"/>
  <c r="J10" i="15"/>
  <c r="J14" i="15"/>
  <c r="H10" i="15"/>
  <c r="H14" i="15"/>
  <c r="F10" i="15"/>
  <c r="F14" i="15"/>
  <c r="D10" i="15"/>
  <c r="D14" i="15"/>
  <c r="B10" i="15"/>
  <c r="B14" i="15"/>
  <c r="M12" i="15"/>
  <c r="K12" i="15"/>
  <c r="I12" i="15"/>
  <c r="G12" i="15"/>
  <c r="E12" i="15"/>
  <c r="C12" i="15"/>
  <c r="M10" i="15"/>
  <c r="M14" i="15"/>
  <c r="K10" i="15"/>
  <c r="K14" i="15"/>
  <c r="I10" i="15"/>
  <c r="I14" i="15"/>
  <c r="G10" i="15"/>
  <c r="G14" i="15"/>
  <c r="E10" i="15"/>
  <c r="E14" i="15"/>
  <c r="C10" i="15"/>
  <c r="C14" i="15"/>
</calcChain>
</file>

<file path=xl/connections.xml><?xml version="1.0" encoding="utf-8"?>
<connections xmlns="http://schemas.openxmlformats.org/spreadsheetml/2006/main">
  <connection id="1" name="Export2009_01" type="6" refreshedVersion="2" background="1" saveData="1">
    <textPr codePage="1146" sourceFile="D:\Excel im Personalwesen\Zweite Ausgabe\Kap_11\Beispieldateien\Export2009_01.csv" decimal="," thousands=".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Export2009_02" type="6" refreshedVersion="2" background="1" saveData="1">
    <textPr codePage="1146" sourceFile="D:\Excel im Personalwesen\Zweite Ausgabe\Kap_11\Beispieldateien\Export2009_02.csv" decimal="," thousands=".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Export2009_03" type="6" refreshedVersion="2" background="1" saveData="1">
    <textPr codePage="1146" sourceFile="D:\Excel im Personalwesen\Zweite Ausgabe\Kap_11\Beispieldateien\Export2009_03.csv" decimal="," thousands=".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Export2009_04" type="6" refreshedVersion="2" background="1" saveData="1">
    <textPr codePage="1146" sourceFile="D:\Excel im Personalwesen\Zweite Ausgabe\Kap_11\Beispieldateien\Export2009_04.csv" decimal="," thousands=".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Export2009_05" type="6" refreshedVersion="2" background="1" saveData="1">
    <textPr codePage="1146" sourceFile="D:\Excel im Personalwesen\Zweite Ausgabe\Kap_11\Beispieldateien\Export2009_05.csv" decimal="," thousands=".">
      <textFields>
        <textField/>
      </textFields>
    </textPr>
  </connection>
  <connection id="6" name="Export2009_06" type="6" refreshedVersion="2" background="1" saveData="1">
    <textPr codePage="1146" sourceFile="D:\Excel im Personalwesen\Zweite Ausgabe\Kap_11\Beispieldateien\Export2009_06.csv" decimal="," thousands=".">
      <textFields>
        <textField/>
      </textFields>
    </textPr>
  </connection>
  <connection id="7" name="Export2009_07" type="6" refreshedVersion="2" background="1" saveData="1">
    <textPr codePage="1146" sourceFile="D:\Excel im Personalwesen\Zweite Ausgabe\Kap_11\Beispieldateien\Export2009_07.csv" decimal="," thousands=".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Export2009_08" type="6" refreshedVersion="2" background="1" saveData="1">
    <textPr codePage="1146" sourceFile="D:\Excel im Personalwesen\Zweite Ausgabe\Kap_11\Beispieldateien\Export2009_08.csv" decimal="," thousands=".">
      <textFields>
        <textField/>
      </textFields>
    </textPr>
  </connection>
  <connection id="9" name="Export2009_09" type="6" refreshedVersion="2" background="1" saveData="1">
    <textPr codePage="1146" sourceFile="D:\Excel im Personalwesen\Zweite Ausgabe\Kap_11\Beispieldateien\Export2009_09.csv" decimal="," thousands=".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Export2009_10" type="6" refreshedVersion="2" background="1" saveData="1">
    <textPr codePage="1146" sourceFile="D:\Excel im Personalwesen\Zweite Ausgabe\Kap_11\Beispieldateien\Export2009_10.csv" decimal="," thousands=".">
      <textFields>
        <textField/>
      </textFields>
    </textPr>
  </connection>
  <connection id="11" name="Export2009_11" type="6" refreshedVersion="2" background="1" saveData="1">
    <textPr codePage="1146" sourceFile="D:\Excel im Personalwesen\Zweite Ausgabe\Kap_11\Beispieldateien\Export2009_11.csv" decimal="," thousands=".">
      <textFields>
        <textField/>
      </textFields>
    </textPr>
  </connection>
  <connection id="12" name="Export2009_12" type="6" refreshedVersion="2" background="1" saveData="1">
    <textPr codePage="1146" sourceFile="D:\Excel im Personalwesen\Zweite Ausgabe\Kap_11\Beispieldateien\Export2009_12.csv" decimal="," thousands=".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<sst xmlns="http://schemas.openxmlformats.org/spreadsheetml/2006/main" count="25488" uniqueCount="532">
  <si>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</si>
  <si>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</si>
  <si>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</si>
  <si>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</si>
  <si>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</si>
  <si>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</si>
  <si>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</si>
  <si>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</si>
  <si>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</si>
  <si>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KSt_lang</t>
  </si>
  <si>
    <t>Vorgesetzter</t>
  </si>
  <si>
    <t>Stellenbezeichnung</t>
  </si>
  <si>
    <t>Geschlecht</t>
  </si>
  <si>
    <t>Familienstand</t>
  </si>
  <si>
    <t>Kinder</t>
  </si>
  <si>
    <t>Steuerklasse</t>
  </si>
  <si>
    <t>GdB</t>
  </si>
  <si>
    <t>Tariftyp</t>
  </si>
  <si>
    <t>IRWAZ</t>
  </si>
  <si>
    <t>Tarifgruppe</t>
  </si>
  <si>
    <t>Tarifstufe</t>
  </si>
  <si>
    <t>Stufungsdatum</t>
  </si>
  <si>
    <t>Grundentgelt</t>
  </si>
  <si>
    <t>LZProz</t>
  </si>
  <si>
    <t>Freiwillige Zulage</t>
  </si>
  <si>
    <t>Antje</t>
  </si>
  <si>
    <t>Alberti</t>
  </si>
  <si>
    <t>JA</t>
  </si>
  <si>
    <t>Lager Waren</t>
  </si>
  <si>
    <t>Jansen</t>
  </si>
  <si>
    <t>Lagerverwalter Waren</t>
  </si>
  <si>
    <t>w</t>
  </si>
  <si>
    <t>ledig</t>
  </si>
  <si>
    <t>Tarif</t>
  </si>
  <si>
    <t>EG9</t>
  </si>
  <si>
    <t>fix</t>
  </si>
  <si>
    <t>Dieter</t>
  </si>
  <si>
    <t>Alpermann</t>
  </si>
  <si>
    <t>FI</t>
  </si>
  <si>
    <t>Finanzen</t>
  </si>
  <si>
    <t>Lahm</t>
  </si>
  <si>
    <t>Rechnungseingangskontrolle</t>
  </si>
  <si>
    <t>m</t>
  </si>
  <si>
    <t>EG5</t>
  </si>
  <si>
    <t>Christiane</t>
  </si>
  <si>
    <t>Altmeyer</t>
  </si>
  <si>
    <t>WI</t>
  </si>
  <si>
    <t>Versuchswerkstatt Lager</t>
  </si>
  <si>
    <t>Fandrich</t>
  </si>
  <si>
    <t>Assistenz Versuchsaufbau</t>
  </si>
  <si>
    <t>verheiratet</t>
  </si>
  <si>
    <t>Birgit</t>
  </si>
  <si>
    <t>Appel</t>
  </si>
  <si>
    <t>GF</t>
  </si>
  <si>
    <t>Geschäftsleitung</t>
  </si>
  <si>
    <t>Preetz</t>
  </si>
  <si>
    <t>Assistent/-in GL</t>
  </si>
  <si>
    <t>Bernhard</t>
  </si>
  <si>
    <t>Backes</t>
  </si>
  <si>
    <t>AB</t>
  </si>
  <si>
    <t>Vertrieb</t>
  </si>
  <si>
    <t>Strauß</t>
  </si>
  <si>
    <t>Sachbearbeiter (Pflege Umsatzzahlen)</t>
  </si>
  <si>
    <t>EG3</t>
  </si>
  <si>
    <t>Domenico</t>
  </si>
  <si>
    <t>Bagheri</t>
  </si>
  <si>
    <t>HR</t>
  </si>
  <si>
    <t>Personal</t>
  </si>
  <si>
    <t>Paatz</t>
  </si>
  <si>
    <t>Junior Personalreferent</t>
  </si>
  <si>
    <t>EG12</t>
  </si>
  <si>
    <t>bz_36</t>
  </si>
  <si>
    <t>Bernd</t>
  </si>
  <si>
    <t>Bamberger</t>
  </si>
  <si>
    <t>stv. Leiter Personal</t>
  </si>
  <si>
    <t>AT</t>
  </si>
  <si>
    <t>Claus</t>
  </si>
  <si>
    <t>Barich</t>
  </si>
  <si>
    <t>Sachbearbeiter Personal</t>
  </si>
  <si>
    <t>EG8</t>
  </si>
  <si>
    <t>Dirk</t>
  </si>
  <si>
    <t>Battista</t>
  </si>
  <si>
    <t>stv. Leiter Vertrieb</t>
  </si>
  <si>
    <t>Dietrich</t>
  </si>
  <si>
    <t>Bauermeister</t>
  </si>
  <si>
    <t>NG</t>
  </si>
  <si>
    <t>Versand</t>
  </si>
  <si>
    <t>Mönkediek</t>
  </si>
  <si>
    <t>Leiter Produktpalette</t>
  </si>
  <si>
    <t>Baumgärtel</t>
  </si>
  <si>
    <t>ON</t>
  </si>
  <si>
    <t>Versuchswerkstatt</t>
  </si>
  <si>
    <t>Jülich</t>
  </si>
  <si>
    <t>Maschinenbeschicker</t>
  </si>
  <si>
    <t>Denise</t>
  </si>
  <si>
    <t>Becker</t>
  </si>
  <si>
    <t>Leiter Lager Waren</t>
  </si>
  <si>
    <t>EG11</t>
  </si>
  <si>
    <t>Anette</t>
  </si>
  <si>
    <t>Behles</t>
  </si>
  <si>
    <t>Lager</t>
  </si>
  <si>
    <t>Verpacker</t>
  </si>
  <si>
    <t>EG1</t>
  </si>
  <si>
    <t>Edgar</t>
  </si>
  <si>
    <t>Benner-Machel</t>
  </si>
  <si>
    <t>Sachbearbeiter (Erfassung Buchungsbelege)</t>
  </si>
  <si>
    <t>EG6</t>
  </si>
  <si>
    <t>Elke</t>
  </si>
  <si>
    <t>Beyer</t>
  </si>
  <si>
    <t>Leiter Personal</t>
  </si>
  <si>
    <t>Geschäftsführer</t>
  </si>
  <si>
    <t>Anne</t>
  </si>
  <si>
    <t>Bindels</t>
  </si>
  <si>
    <t>FO</t>
  </si>
  <si>
    <t>Geschäftsbereichsleitung</t>
  </si>
  <si>
    <t>Friedrich</t>
  </si>
  <si>
    <t>Schreibkraft Geschäftsbereichsleitung</t>
  </si>
  <si>
    <t>Blimke</t>
  </si>
  <si>
    <t>Versandfachkraft</t>
  </si>
  <si>
    <t>Dagmar</t>
  </si>
  <si>
    <t>Blum</t>
  </si>
  <si>
    <t>Lagerist Bereich Großgeräte</t>
  </si>
  <si>
    <t>Eckhard</t>
  </si>
  <si>
    <t>Boguth</t>
  </si>
  <si>
    <t>IT</t>
  </si>
  <si>
    <t>UHD</t>
  </si>
  <si>
    <t>Hansen</t>
  </si>
  <si>
    <t>Zentrale Annahme EDV-Probleme</t>
  </si>
  <si>
    <t>Boris</t>
  </si>
  <si>
    <t>Bolling</t>
  </si>
  <si>
    <t>Sachbearbeiter (administartive Pflege Personaldaten)</t>
  </si>
  <si>
    <t>Barbara</t>
  </si>
  <si>
    <t>Bosch</t>
  </si>
  <si>
    <t>Bilanzbuchhalter</t>
  </si>
  <si>
    <t>EG13</t>
  </si>
  <si>
    <t>nd_36</t>
  </si>
  <si>
    <t>Brandt</t>
  </si>
  <si>
    <t>EDV</t>
  </si>
  <si>
    <t>Kunze</t>
  </si>
  <si>
    <t>Funktionsprüfer Software</t>
  </si>
  <si>
    <t>Braun</t>
  </si>
  <si>
    <t>Lagerist 2</t>
  </si>
  <si>
    <t>EG4</t>
  </si>
  <si>
    <t>Bräutigam</t>
  </si>
  <si>
    <t>Bettina</t>
  </si>
  <si>
    <t>Breivogel</t>
  </si>
  <si>
    <t>GBL Bereich 1</t>
  </si>
  <si>
    <t>Breuer</t>
  </si>
  <si>
    <t>Gruppenleiter Versand</t>
  </si>
  <si>
    <t>Detmar</t>
  </si>
  <si>
    <t>Breyer</t>
  </si>
  <si>
    <t>Gruppenleiter Betriebsstoffe</t>
  </si>
  <si>
    <t>Brodehl</t>
  </si>
  <si>
    <t>Leiter EDV / UHD</t>
  </si>
  <si>
    <t>Brokamp</t>
  </si>
  <si>
    <t>Einkauf</t>
  </si>
  <si>
    <t>Bedarfsannahme</t>
  </si>
  <si>
    <t>geschieden</t>
  </si>
  <si>
    <t>Buddenberg</t>
  </si>
  <si>
    <t>Prüfer</t>
  </si>
  <si>
    <t>EG2</t>
  </si>
  <si>
    <t>Bühler</t>
  </si>
  <si>
    <t>Lagerist</t>
  </si>
  <si>
    <t>Burger</t>
  </si>
  <si>
    <t>Sachbearbeiter Einkauf</t>
  </si>
  <si>
    <t>Diana</t>
  </si>
  <si>
    <t>Busch</t>
  </si>
  <si>
    <t>Qualitätskontrolle Warenausgang</t>
  </si>
  <si>
    <t>EG10</t>
  </si>
  <si>
    <t>Steffanie</t>
  </si>
  <si>
    <t>Caelers</t>
  </si>
  <si>
    <t>Bestandsverwaltung Büromaterial</t>
  </si>
  <si>
    <t>Carlos</t>
  </si>
  <si>
    <t>Casado</t>
  </si>
  <si>
    <t>GBL Bereich 2</t>
  </si>
  <si>
    <t>Caspary</t>
  </si>
  <si>
    <t>Softwareentwickler</t>
  </si>
  <si>
    <t>Anita</t>
  </si>
  <si>
    <t>Coleman</t>
  </si>
  <si>
    <t>Wareneingangskontrolle</t>
  </si>
  <si>
    <t>EG7</t>
  </si>
  <si>
    <t>Csikai</t>
  </si>
  <si>
    <t>Simone</t>
  </si>
  <si>
    <t>Dekant</t>
  </si>
  <si>
    <t>Buchhalter GuV</t>
  </si>
  <si>
    <t>Adolf</t>
  </si>
  <si>
    <t>D'Hoedt</t>
  </si>
  <si>
    <t>Teamleiter Versuchsaufbau</t>
  </si>
  <si>
    <t>Eberhard</t>
  </si>
  <si>
    <t>Dielmann</t>
  </si>
  <si>
    <t>nd_18</t>
  </si>
  <si>
    <t>Dienerowitz</t>
  </si>
  <si>
    <t>Einkäufer</t>
  </si>
  <si>
    <t>EG14</t>
  </si>
  <si>
    <t>bz_12</t>
  </si>
  <si>
    <t>Andreas</t>
  </si>
  <si>
    <t>Dieterich</t>
  </si>
  <si>
    <t>Leiter Finanzen</t>
  </si>
  <si>
    <t>Doris</t>
  </si>
  <si>
    <t>Ditter</t>
  </si>
  <si>
    <t>Lagerist 3</t>
  </si>
  <si>
    <t>Domanowsky</t>
  </si>
  <si>
    <t>Verpackung</t>
  </si>
  <si>
    <t>Fachpacker</t>
  </si>
  <si>
    <t>Dommes</t>
  </si>
  <si>
    <t>Kantine</t>
  </si>
  <si>
    <t>Hilfskoch</t>
  </si>
  <si>
    <t>Clemens</t>
  </si>
  <si>
    <t>Dörr</t>
  </si>
  <si>
    <t>Mitabeiter Essensausgabe</t>
  </si>
  <si>
    <t>Duclervil</t>
  </si>
  <si>
    <t>Spülkraft</t>
  </si>
  <si>
    <t>Carolin</t>
  </si>
  <si>
    <t>Eckert</t>
  </si>
  <si>
    <t>Bürohilfe</t>
  </si>
  <si>
    <t>Eckhardt</t>
  </si>
  <si>
    <t>Detlef</t>
  </si>
  <si>
    <t>Eckstaedt</t>
  </si>
  <si>
    <t>Rechnungsprüfer</t>
  </si>
  <si>
    <t>Dorothea</t>
  </si>
  <si>
    <t>Eder</t>
  </si>
  <si>
    <t>Anwendungsprogrammierer</t>
  </si>
  <si>
    <t>Christian</t>
  </si>
  <si>
    <t>Ehrke</t>
  </si>
  <si>
    <t>Lagerverwalter</t>
  </si>
  <si>
    <t>Cornelius</t>
  </si>
  <si>
    <t>Emmrich</t>
  </si>
  <si>
    <t>Bodo</t>
  </si>
  <si>
    <t>Englert</t>
  </si>
  <si>
    <t>PO</t>
  </si>
  <si>
    <t>Auftragslogistik</t>
  </si>
  <si>
    <t>Lehmann</t>
  </si>
  <si>
    <t>stv. Leiter Logistik</t>
  </si>
  <si>
    <t>Enste</t>
  </si>
  <si>
    <t>Leiter Lager</t>
  </si>
  <si>
    <t>Erdmann</t>
  </si>
  <si>
    <t>US</t>
  </si>
  <si>
    <t>Forschung &amp; Entwicklung</t>
  </si>
  <si>
    <t>Favre</t>
  </si>
  <si>
    <t>F&amp;E Assistent</t>
  </si>
  <si>
    <t>Christoph</t>
  </si>
  <si>
    <t>Erhardt</t>
  </si>
  <si>
    <t>Qualitätsingenieur</t>
  </si>
  <si>
    <t>Albrecht</t>
  </si>
  <si>
    <t>Ermisch</t>
  </si>
  <si>
    <t>DG</t>
  </si>
  <si>
    <t>Wickelei</t>
  </si>
  <si>
    <t>Jeschke</t>
  </si>
  <si>
    <t>Mschinenbeschicker</t>
  </si>
  <si>
    <t>Edgard</t>
  </si>
  <si>
    <t>Frederich</t>
  </si>
  <si>
    <t>Gruppenleiter Nieten</t>
  </si>
  <si>
    <t>Anke</t>
  </si>
  <si>
    <t>Fuchs</t>
  </si>
  <si>
    <t>Konstruktionstechniker</t>
  </si>
  <si>
    <t>bz_18</t>
  </si>
  <si>
    <t>Fürsch</t>
  </si>
  <si>
    <t>Fertigungsplaner</t>
  </si>
  <si>
    <t>nd_12</t>
  </si>
  <si>
    <t>Galette</t>
  </si>
  <si>
    <t>STH</t>
  </si>
  <si>
    <t>Mechanische Fertigung</t>
  </si>
  <si>
    <t>Melillo</t>
  </si>
  <si>
    <t>Meister Fertigung</t>
  </si>
  <si>
    <t>Gall</t>
  </si>
  <si>
    <t>Vorarbeiter Wickelei 1</t>
  </si>
  <si>
    <t>Ganser</t>
  </si>
  <si>
    <t>Axel</t>
  </si>
  <si>
    <t>Gaschermann-Matterstock</t>
  </si>
  <si>
    <t xml:space="preserve">Maschinenbediener </t>
  </si>
  <si>
    <t>Jessica</t>
  </si>
  <si>
    <t>Gati-Fabry</t>
  </si>
  <si>
    <t>Anlagenbediener</t>
  </si>
  <si>
    <t>Gehm</t>
  </si>
  <si>
    <t>Versandsachbearbeiter</t>
  </si>
  <si>
    <t>Armin</t>
  </si>
  <si>
    <t>Heimes</t>
  </si>
  <si>
    <t>Sachbearbeiter Betriebsbuchhaltung</t>
  </si>
  <si>
    <t>Heine</t>
  </si>
  <si>
    <t>Albert</t>
  </si>
  <si>
    <t>Held</t>
  </si>
  <si>
    <t>Vorarbeiter Wickelei 2</t>
  </si>
  <si>
    <t>Julia</t>
  </si>
  <si>
    <t>Henkel</t>
  </si>
  <si>
    <t>Fahrer</t>
  </si>
  <si>
    <t>Herbst</t>
  </si>
  <si>
    <t>Herr</t>
  </si>
  <si>
    <t>Sachbearbeiter (Pflege Planzahlen)</t>
  </si>
  <si>
    <t>Heyde</t>
  </si>
  <si>
    <t>Marketing</t>
  </si>
  <si>
    <t>Leiter Marketing</t>
  </si>
  <si>
    <t>Egon</t>
  </si>
  <si>
    <t>Hoffmann</t>
  </si>
  <si>
    <t>Montierer</t>
  </si>
  <si>
    <t>Eckart</t>
  </si>
  <si>
    <t>Högel</t>
  </si>
  <si>
    <t>Sachbearbeiter (Aktenpflege)</t>
  </si>
  <si>
    <t>Christof</t>
  </si>
  <si>
    <t>Höll</t>
  </si>
  <si>
    <t>Kommissionierer Großaufträge</t>
  </si>
  <si>
    <t>Anna</t>
  </si>
  <si>
    <t>Hübner</t>
  </si>
  <si>
    <t>Auftragsdisponent</t>
  </si>
  <si>
    <t>Jung</t>
  </si>
  <si>
    <t>Kalb</t>
  </si>
  <si>
    <t>Kielhorn</t>
  </si>
  <si>
    <t>Prüfer elektrischer Geräte</t>
  </si>
  <si>
    <t>Annabel</t>
  </si>
  <si>
    <t>Kissel</t>
  </si>
  <si>
    <t>Diether</t>
  </si>
  <si>
    <t>Kleimann</t>
  </si>
  <si>
    <t>Qualitätskontrolle</t>
  </si>
  <si>
    <t>Klein</t>
  </si>
  <si>
    <t>Detlev</t>
  </si>
  <si>
    <t>Klemke</t>
  </si>
  <si>
    <t>Auszubildende</t>
  </si>
  <si>
    <t>Azubi</t>
  </si>
  <si>
    <t>Ausbildungsvergütung</t>
  </si>
  <si>
    <t>AJ1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</si>
  <si>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</si>
  <si>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</si>
  <si>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</si>
  <si>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</si>
  <si>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</si>
  <si>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</si>
  <si>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</si>
  <si>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</si>
  <si>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Verformer</t>
  </si>
  <si>
    <t>Daniel</t>
  </si>
  <si>
    <t>Köhler</t>
  </si>
  <si>
    <t>Leiter Wickelei</t>
  </si>
  <si>
    <t>König</t>
  </si>
  <si>
    <t>Vorarbeiter Wickelei 3</t>
  </si>
  <si>
    <t>Bärbel</t>
  </si>
  <si>
    <t>Kramer</t>
  </si>
  <si>
    <t>Rechnungsprüfer 2</t>
  </si>
  <si>
    <t>Krost</t>
  </si>
  <si>
    <t>Bestücker</t>
  </si>
  <si>
    <t>Lenz</t>
  </si>
  <si>
    <t>Sachbearbeiter (Zeiterfassung)</t>
  </si>
  <si>
    <t>Ulrike</t>
  </si>
  <si>
    <t>Leppert</t>
  </si>
  <si>
    <t>Alf</t>
  </si>
  <si>
    <t>Lingenfelder</t>
  </si>
  <si>
    <t>Lisch</t>
  </si>
  <si>
    <t>Leiter Einkauf</t>
  </si>
  <si>
    <t>Loch</t>
  </si>
  <si>
    <t>Bürokraft Logistik</t>
  </si>
  <si>
    <t>Alfred</t>
  </si>
  <si>
    <t>Mees</t>
  </si>
  <si>
    <t>Datenerfasser</t>
  </si>
  <si>
    <t>Anton</t>
  </si>
  <si>
    <t>Metz</t>
  </si>
  <si>
    <t>Alois</t>
  </si>
  <si>
    <t>Michelbach</t>
  </si>
  <si>
    <t>Telefonische Störungsannahme</t>
  </si>
  <si>
    <t>Janina</t>
  </si>
  <si>
    <t>Miketta</t>
  </si>
  <si>
    <t>AJ2</t>
  </si>
  <si>
    <t>Mühr</t>
  </si>
  <si>
    <t>Müller</t>
  </si>
  <si>
    <t>Kommissionierer</t>
  </si>
  <si>
    <t>Naegle</t>
  </si>
  <si>
    <t>Systembetreuer Anwendungssoftware</t>
  </si>
  <si>
    <t>Ansgar</t>
  </si>
  <si>
    <t>Nagel</t>
  </si>
  <si>
    <t>Konstruktionsingenieur</t>
  </si>
  <si>
    <t>Nanninga</t>
  </si>
  <si>
    <t>Senior Personalreferent</t>
  </si>
  <si>
    <t>Annemarie</t>
  </si>
  <si>
    <t>Neuschaefer</t>
  </si>
  <si>
    <t>Niesterok</t>
  </si>
  <si>
    <t>Zuarbeiter Kommissionierung</t>
  </si>
  <si>
    <t>Niethammer</t>
  </si>
  <si>
    <t>Nöll</t>
  </si>
  <si>
    <t>Nowack</t>
  </si>
  <si>
    <t>Senior Sachbearbeiter</t>
  </si>
  <si>
    <t>Oberländer</t>
  </si>
  <si>
    <t>Telefonische Reklamationsannahme</t>
  </si>
  <si>
    <t>Ohr</t>
  </si>
  <si>
    <t>Maschineneinrichter</t>
  </si>
  <si>
    <t>Oppermann</t>
  </si>
  <si>
    <t>Antonia</t>
  </si>
  <si>
    <t>Palitzsch</t>
  </si>
  <si>
    <t>Passek</t>
  </si>
  <si>
    <t>Permand</t>
  </si>
  <si>
    <t>Vertriebsdisponent</t>
  </si>
  <si>
    <t>Pfeifer</t>
  </si>
  <si>
    <t>Alexandra</t>
  </si>
  <si>
    <t>Philippi</t>
  </si>
  <si>
    <t>Betriebsmittelmechaniker</t>
  </si>
  <si>
    <t>Plappert</t>
  </si>
  <si>
    <t>Entwicklungsingenieur</t>
  </si>
  <si>
    <t>Poloczek</t>
  </si>
  <si>
    <t>Materialdisponent</t>
  </si>
  <si>
    <t>Pook</t>
  </si>
  <si>
    <t>Poppenberg</t>
  </si>
  <si>
    <t>Sachbearbeiter Weiterentwicklung</t>
  </si>
  <si>
    <t>Brigitte</t>
  </si>
  <si>
    <t>Posenauer</t>
  </si>
  <si>
    <t>QS-Fachkraft</t>
  </si>
  <si>
    <t>Preissler</t>
  </si>
  <si>
    <t>Leiter Mechanische Fertigung</t>
  </si>
  <si>
    <t>Quade</t>
  </si>
  <si>
    <t>Rabenhorst</t>
  </si>
  <si>
    <t>Nieter 2</t>
  </si>
  <si>
    <t>Rasch</t>
  </si>
  <si>
    <t>Rathsmann</t>
  </si>
  <si>
    <t>Nieter 1</t>
  </si>
  <si>
    <t>Regius</t>
  </si>
  <si>
    <t>Projektsachbearbeiter</t>
  </si>
  <si>
    <t>Burkhard</t>
  </si>
  <si>
    <t>Regler</t>
  </si>
  <si>
    <t>Reiser</t>
  </si>
  <si>
    <t>Rhein</t>
  </si>
  <si>
    <t>Maschinenbediener 2</t>
  </si>
  <si>
    <t>Riebsamen</t>
  </si>
  <si>
    <t>Vorarbeiter Wickelei 4</t>
  </si>
  <si>
    <t>Ritz</t>
  </si>
  <si>
    <t>Rivinius</t>
  </si>
  <si>
    <t>Rixen</t>
  </si>
  <si>
    <t>Roche</t>
  </si>
  <si>
    <t>Mitarbeiter Versuchsaufbau</t>
  </si>
  <si>
    <t>Roch-Schröter</t>
  </si>
  <si>
    <t>Rosinus</t>
  </si>
  <si>
    <t>Prüfer (Fehlersuche)</t>
  </si>
  <si>
    <t>Maria</t>
  </si>
  <si>
    <t>Rösler</t>
  </si>
  <si>
    <t>Rothhahn</t>
  </si>
  <si>
    <t>Rusche</t>
  </si>
  <si>
    <t>Versuchsfachkraft</t>
  </si>
  <si>
    <t>Sachse</t>
  </si>
  <si>
    <t>Sakmann</t>
  </si>
  <si>
    <t>Teamleiter Personal</t>
  </si>
  <si>
    <t>Schaible</t>
  </si>
  <si>
    <t>Scheerer</t>
  </si>
  <si>
    <t>Montierer 2</t>
  </si>
  <si>
    <t>Schenk</t>
  </si>
  <si>
    <t>Entgeltabrechner</t>
  </si>
  <si>
    <t>Schepp</t>
  </si>
  <si>
    <t>Leiter Logistik</t>
  </si>
  <si>
    <t>Schmid</t>
  </si>
  <si>
    <t>Schmidt</t>
  </si>
  <si>
    <t>Sachbearbeiter Marktforschung</t>
  </si>
  <si>
    <t>Schmidtmayer</t>
  </si>
  <si>
    <t>Sachbearbeiter Arbeitsstudien</t>
  </si>
  <si>
    <t>Ines</t>
  </si>
  <si>
    <t>Schmitt</t>
  </si>
  <si>
    <t>Versandleiter</t>
  </si>
  <si>
    <t>Schmutte</t>
  </si>
  <si>
    <t>Sachbearbeiter Marketing</t>
  </si>
  <si>
    <t>Schneider</t>
  </si>
  <si>
    <t>Adelhart</t>
  </si>
  <si>
    <t>Schott</t>
  </si>
  <si>
    <t>Betriebselektriker</t>
  </si>
  <si>
    <t>Schrader</t>
  </si>
  <si>
    <t>Elektronikentwickler Hardware</t>
  </si>
  <si>
    <t>nd_24</t>
  </si>
  <si>
    <t>Schrapper</t>
  </si>
  <si>
    <t>Anlagenelektroniker</t>
  </si>
  <si>
    <t>Schulz</t>
  </si>
  <si>
    <t>Leiter Vertrieb</t>
  </si>
  <si>
    <t>Schuster</t>
  </si>
  <si>
    <t>Zuarbeit Versuchsaufbau</t>
  </si>
  <si>
    <t>Achim</t>
  </si>
  <si>
    <t>Schütt</t>
  </si>
  <si>
    <t>Schwarz</t>
  </si>
  <si>
    <t>Sonja</t>
  </si>
  <si>
    <t>Strobel</t>
  </si>
  <si>
    <t>Templin</t>
  </si>
  <si>
    <t>Prüfer (nach Vorgabe)</t>
  </si>
  <si>
    <t>Texter</t>
  </si>
  <si>
    <t>Sachbearbeiter (Neukunden)</t>
  </si>
  <si>
    <t>Egmont</t>
  </si>
  <si>
    <t>Theissing-Rocholl</t>
  </si>
  <si>
    <t>Thomalla</t>
  </si>
  <si>
    <t>stv. GBL Bereich 2</t>
  </si>
  <si>
    <t>Thome</t>
  </si>
  <si>
    <t>Bestücker 2</t>
  </si>
  <si>
    <t>Träxler</t>
  </si>
  <si>
    <t>Trennheuser</t>
  </si>
  <si>
    <t>Bürokraft</t>
  </si>
  <si>
    <t>Xifia-Wolff</t>
  </si>
  <si>
    <t>Bearbeiter Großaufträge</t>
  </si>
  <si>
    <t>Zeides</t>
  </si>
  <si>
    <t>Bruno</t>
  </si>
  <si>
    <t>Zell</t>
  </si>
  <si>
    <t>Gruppenleiter Versuchsaufbau</t>
  </si>
  <si>
    <t>Zeyer</t>
  </si>
  <si>
    <t>Gruppenleiter Verpackung</t>
  </si>
  <si>
    <t>Ziesch</t>
  </si>
  <si>
    <t>Zilly</t>
  </si>
  <si>
    <t>Vorarbeiter Verpackung</t>
  </si>
  <si>
    <t>Zimmermann</t>
  </si>
  <si>
    <t>Zöller</t>
  </si>
  <si>
    <t>Bischoff</t>
  </si>
  <si>
    <t>Kontrolle Versuchsaufbau</t>
  </si>
  <si>
    <t>Höckmayr</t>
  </si>
  <si>
    <t>Bieringer</t>
  </si>
  <si>
    <t>stv. GBL Bereich 1</t>
  </si>
  <si>
    <t>Drömer</t>
  </si>
  <si>
    <t>Budgetsachbearbeiter</t>
  </si>
  <si>
    <t>Jürgen</t>
  </si>
  <si>
    <t>Penton</t>
  </si>
  <si>
    <t>Michael</t>
  </si>
  <si>
    <t>Krumm</t>
  </si>
  <si>
    <t>Schramm</t>
  </si>
  <si>
    <t>Hugo</t>
  </si>
  <si>
    <t>Jordan</t>
  </si>
  <si>
    <t>Tim</t>
  </si>
  <si>
    <t>Werner</t>
  </si>
  <si>
    <t>Udo</t>
  </si>
  <si>
    <t>Messerschmidt</t>
  </si>
  <si>
    <t>Kaiser</t>
  </si>
  <si>
    <t>Nussbaum</t>
  </si>
  <si>
    <t>AJ3</t>
  </si>
  <si>
    <t>Bauer</t>
  </si>
  <si>
    <t>Hammer</t>
  </si>
  <si>
    <t>Gondolf</t>
  </si>
  <si>
    <t>Glas</t>
  </si>
  <si>
    <t>FTE</t>
  </si>
  <si>
    <t>Alle</t>
  </si>
  <si>
    <t>Filter</t>
  </si>
  <si>
    <t>Gesamtentgelt</t>
  </si>
  <si>
    <t>Δ Gesamtentgelt Vormonat</t>
  </si>
  <si>
    <t>Anzahl gew. Köpfe</t>
  </si>
  <si>
    <t>Δ Anzahl gew. Köpfe</t>
  </si>
  <si>
    <r>
      <t>Ø</t>
    </r>
    <r>
      <rPr>
        <b/>
        <sz val="10"/>
        <rFont val="Arial"/>
        <family val="2"/>
      </rPr>
      <t xml:space="preserve"> Entgelt pro Kopf</t>
    </r>
  </si>
  <si>
    <t>Ø Entgelt pro gew. Kopf</t>
  </si>
  <si>
    <t>Start</t>
  </si>
  <si>
    <t>Ende</t>
  </si>
  <si>
    <t>Verlaufsanalyse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</si>
</sst>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€&quot;;\-#,##0\ &quot;€&quot;"/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0"/>
    <numFmt numFmtId="165" formatCode="#,##0.0_ ;[Red]\-#,##0.0\ 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26"/>
      <name val="Arial"/>
      <family val="2"/>
    </font>
    <font>
      <sz val="26"/>
      <color indexed="9"/>
      <name val="Arial"/>
      <family val="2"/>
    </font>
    <font>
      <sz val="2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8" fontId="0" fillId="0" borderId="0" xfId="0" applyNumberFormat="1"/>
    <xf numFmtId="10" fontId="0" fillId="0" borderId="0" xfId="0" applyNumberFormat="1"/>
    <xf numFmtId="0" fontId="3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NumberForma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vertical="center"/>
    </xf>
    <xf numFmtId="7" fontId="0" fillId="0" borderId="1" xfId="2" applyNumberFormat="1" applyFont="1" applyBorder="1"/>
    <xf numFmtId="8" fontId="0" fillId="0" borderId="1" xfId="2" applyNumberFormat="1" applyFont="1" applyBorder="1"/>
    <xf numFmtId="164" fontId="3" fillId="3" borderId="1" xfId="0" quotePrefix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5" fontId="0" fillId="0" borderId="1" xfId="2" applyNumberFormat="1" applyFont="1" applyBorder="1"/>
    <xf numFmtId="165" fontId="0" fillId="0" borderId="1" xfId="0" applyNumberFormat="1" applyBorder="1"/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/>
    </xf>
  </cellXfs>
  <cellStyles count="3">
    <cellStyle name="Euro" xfId="1"/>
    <cellStyle name="Standard" xfId="0" builtinId="0"/>
    <cellStyle name="Währung" xfId="2" builtinId="4"/>
  </cellStyles>
  <dxfs count="2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Cockpit!$A$7</c:f>
          <c:strCache>
            <c:ptCount val="1"/>
            <c:pt idx="0">
              <c:v>6 Monatsverlauf</c:v>
            </c:pt>
          </c:strCache>
        </c:strRef>
      </c:tx>
      <c:layout>
        <c:manualLayout>
          <c:xMode val="edge"/>
          <c:yMode val="edge"/>
          <c:x val="0.37072503419972641"/>
          <c:y val="3.07329314719347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74281805745554"/>
          <c:y val="0.16075687231473551"/>
          <c:w val="0.78385772913816687"/>
          <c:h val="0.73049814037137162"/>
        </c:manualLayout>
      </c:layout>
      <c:lineChart>
        <c:grouping val="standard"/>
        <c:varyColors val="0"/>
        <c:ser>
          <c:idx val="0"/>
          <c:order val="0"/>
          <c:tx>
            <c:strRef>
              <c:f>Cockpit!$A$9</c:f>
              <c:strCache>
                <c:ptCount val="1"/>
                <c:pt idx="0">
                  <c:v>Gesamtentgelt</c:v>
                </c:pt>
              </c:strCache>
            </c:strRef>
          </c:tx>
          <c:cat>
            <c:numRef>
              <c:f>[0]!DiagBesch</c:f>
              <c:numCache>
                <c:formatCode>00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[0]!DiagData1</c:f>
              <c:numCache>
                <c:formatCode>"€"#,##0_);\("€"#,##0\)</c:formatCode>
                <c:ptCount val="6"/>
                <c:pt idx="0">
                  <c:v>530598.98000000021</c:v>
                </c:pt>
                <c:pt idx="1">
                  <c:v>536009.18000000028</c:v>
                </c:pt>
                <c:pt idx="2">
                  <c:v>527259.7000000003</c:v>
                </c:pt>
                <c:pt idx="3">
                  <c:v>539939.5700000003</c:v>
                </c:pt>
                <c:pt idx="4">
                  <c:v>543318.49000000034</c:v>
                </c:pt>
                <c:pt idx="5">
                  <c:v>536984.8200000003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79584"/>
        <c:axId val="69443584"/>
      </c:lineChart>
      <c:lineChart>
        <c:grouping val="standard"/>
        <c:varyColors val="0"/>
        <c:ser>
          <c:idx val="1"/>
          <c:order val="1"/>
          <c:tx>
            <c:strRef>
              <c:f>Cockpit!$A$11</c:f>
              <c:strCache>
                <c:ptCount val="1"/>
                <c:pt idx="0">
                  <c:v>Anzahl gew. Köpfe</c:v>
                </c:pt>
              </c:strCache>
            </c:strRef>
          </c:tx>
          <c:val>
            <c:numRef>
              <c:f>[0]!DiagData2</c:f>
              <c:numCache>
                <c:formatCode>#,##0.0_ ;[Red]\-#,##0.0\ </c:formatCode>
                <c:ptCount val="6"/>
                <c:pt idx="0">
                  <c:v>193.05999999999995</c:v>
                </c:pt>
                <c:pt idx="1">
                  <c:v>194.05999999999995</c:v>
                </c:pt>
                <c:pt idx="2">
                  <c:v>191.91999999999996</c:v>
                </c:pt>
                <c:pt idx="3">
                  <c:v>196.05999999999995</c:v>
                </c:pt>
                <c:pt idx="4">
                  <c:v>196.90999999999994</c:v>
                </c:pt>
                <c:pt idx="5">
                  <c:v>193.90999999999994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50752"/>
        <c:axId val="76096256"/>
      </c:lineChart>
      <c:catAx>
        <c:axId val="69379584"/>
        <c:scaling>
          <c:orientation val="minMax"/>
        </c:scaling>
        <c:delete val="0"/>
        <c:axPos val="b"/>
        <c:numFmt formatCode="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944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443584"/>
        <c:scaling>
          <c:orientation val="minMax"/>
        </c:scaling>
        <c:delete val="0"/>
        <c:axPos val="l"/>
        <c:majorGridlines/>
        <c:numFmt formatCode="&quot;€&quot;#,##0_);\(&quot;€&quot;#,##0\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937958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0519835841313269E-2"/>
                <c:y val="0.16075687231473551"/>
              </c:manualLayout>
            </c:layout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</c:dispUnitsLbl>
        </c:dispUnits>
      </c:valAx>
      <c:catAx>
        <c:axId val="69450752"/>
        <c:scaling>
          <c:orientation val="minMax"/>
        </c:scaling>
        <c:delete val="1"/>
        <c:axPos val="b"/>
        <c:majorTickMark val="out"/>
        <c:minorTickMark val="none"/>
        <c:tickLblPos val="nextTo"/>
        <c:crossAx val="76096256"/>
        <c:crossesAt val="185"/>
        <c:auto val="1"/>
        <c:lblAlgn val="ctr"/>
        <c:lblOffset val="100"/>
        <c:noMultiLvlLbl val="0"/>
      </c:catAx>
      <c:valAx>
        <c:axId val="76096256"/>
        <c:scaling>
          <c:orientation val="minMax"/>
          <c:max val="200"/>
          <c:min val="185"/>
        </c:scaling>
        <c:delete val="0"/>
        <c:axPos val="r"/>
        <c:numFmt formatCode="#,##0_ ;[Red]\-#,##0\ 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9450752"/>
        <c:crosses val="max"/>
        <c:crossBetween val="between"/>
        <c:minorUnit val="0.5"/>
      </c:valAx>
    </c:plotArea>
    <c:legend>
      <c:legendPos val="r"/>
      <c:layout>
        <c:manualLayout>
          <c:xMode val="edge"/>
          <c:yMode val="edge"/>
          <c:x val="0.73613303151411436"/>
          <c:y val="2.2066355180779706E-2"/>
          <c:w val="0.19249047789246426"/>
          <c:h val="0.1139978779248338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14</xdr:row>
      <xdr:rowOff>57150</xdr:rowOff>
    </xdr:from>
    <xdr:to>
      <xdr:col>7</xdr:col>
      <xdr:colOff>0</xdr:colOff>
      <xdr:row>39</xdr:row>
      <xdr:rowOff>38100</xdr:rowOff>
    </xdr:to>
    <xdr:graphicFrame macro="">
      <xdr:nvGraphicFramePr>
        <xdr:cNvPr id="102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port2009_01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Export2009_10" fillFormulas="1" connectionId="10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Export2009_11" fillFormulas="1" connectionId="1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Export2009_12" fillFormulas="1" connectionId="1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xport2009_02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Export2009_03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xport2009_04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xport2009_05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Export2009_06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Export2009_07" connectionId="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Export2009_08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Export2009_09" connectionId="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2"/>
  </sheetPr>
  <dimension ref="A1:M14"/>
  <sheetViews>
    <sheetView showGridLines="0" showRowColHeaders="0" tabSelected="1" zoomScaleNormal="100" workbookViewId="0">
      <selection activeCell="H14" sqref="H14"/>
    </sheetView>
  </sheetViews>
  <sheetFormatPr baseColWidth="10" defaultRowHeight="12.75" x14ac:dyDescent="0.2"/>
  <cols>
    <col min="1" max="1" width="25.7109375" bestFit="1" customWidth="1"/>
    <col min="2" max="13" width="13.140625" customWidth="1"/>
  </cols>
  <sheetData>
    <row r="1" spans="1:13" s="9" customFormat="1" ht="37.5" customHeight="1" x14ac:dyDescent="0.2">
      <c r="A1" s="22" t="s">
        <v>531</v>
      </c>
      <c r="B1" s="22"/>
      <c r="C1" s="22"/>
      <c r="D1" s="22"/>
      <c r="E1" s="22"/>
      <c r="F1" s="22"/>
      <c r="G1" s="22"/>
      <c r="H1" s="10"/>
      <c r="I1" s="10"/>
      <c r="J1" s="10"/>
      <c r="K1" s="10"/>
      <c r="L1" s="10"/>
      <c r="M1" s="10"/>
    </row>
    <row r="3" spans="1:13" x14ac:dyDescent="0.2">
      <c r="E3" s="21" t="s">
        <v>522</v>
      </c>
      <c r="F3" s="21"/>
      <c r="G3" s="21"/>
    </row>
    <row r="4" spans="1:13" x14ac:dyDescent="0.2">
      <c r="B4" s="16" t="s">
        <v>529</v>
      </c>
      <c r="C4" s="23">
        <v>4</v>
      </c>
      <c r="E4" s="20" t="s">
        <v>17</v>
      </c>
      <c r="F4" s="20" t="s">
        <v>7</v>
      </c>
      <c r="G4" s="20" t="s">
        <v>8</v>
      </c>
    </row>
    <row r="5" spans="1:13" x14ac:dyDescent="0.2">
      <c r="B5" s="16" t="s">
        <v>530</v>
      </c>
      <c r="C5" s="23">
        <v>9</v>
      </c>
      <c r="E5" s="17" t="s">
        <v>521</v>
      </c>
      <c r="F5" s="17" t="s">
        <v>521</v>
      </c>
      <c r="G5" s="17" t="s">
        <v>521</v>
      </c>
    </row>
    <row r="7" spans="1:13" ht="13.5" hidden="1" thickBot="1" x14ac:dyDescent="0.25">
      <c r="A7" t="str">
        <f>$C$5-$C$4+1&amp;" Monatsverlauf"</f>
        <v>6 Monatsverlauf</v>
      </c>
      <c r="B7" t="str">
        <f t="shared" ref="B7:M7" si="0">IF($C$4+COLUMN()-2&gt;$C$5,"","'"&amp;TEXT($C$4+COLUMN()-2,"00")&amp;"'!A:Z")</f>
        <v>'04'!A:Z</v>
      </c>
      <c r="C7" t="str">
        <f t="shared" si="0"/>
        <v>'05'!A:Z</v>
      </c>
      <c r="D7" t="str">
        <f t="shared" si="0"/>
        <v>'06'!A:Z</v>
      </c>
      <c r="E7" t="str">
        <f t="shared" si="0"/>
        <v>'07'!A:Z</v>
      </c>
      <c r="F7" t="str">
        <f t="shared" si="0"/>
        <v>'08'!A:Z</v>
      </c>
      <c r="G7" t="str">
        <f t="shared" si="0"/>
        <v>'09'!A:Z</v>
      </c>
      <c r="H7" t="str">
        <f t="shared" si="0"/>
        <v/>
      </c>
      <c r="I7" t="str">
        <f t="shared" si="0"/>
        <v/>
      </c>
      <c r="J7" t="str">
        <f t="shared" si="0"/>
        <v/>
      </c>
      <c r="K7" t="str">
        <f t="shared" si="0"/>
        <v/>
      </c>
      <c r="L7" t="str">
        <f t="shared" si="0"/>
        <v/>
      </c>
      <c r="M7" t="str">
        <f t="shared" si="0"/>
        <v/>
      </c>
    </row>
    <row r="8" spans="1:13" x14ac:dyDescent="0.2">
      <c r="B8" s="13">
        <f>IF($C$4+COLUMN()-2&gt;$C$5,"",$C$4+COLUMN()-2)</f>
        <v>4</v>
      </c>
      <c r="C8" s="13">
        <f t="shared" ref="C8:M8" si="1">IF($C$4+COLUMN()-2&gt;$C$5,"",$C$4+COLUMN()-2)</f>
        <v>5</v>
      </c>
      <c r="D8" s="13">
        <f t="shared" si="1"/>
        <v>6</v>
      </c>
      <c r="E8" s="13">
        <f t="shared" si="1"/>
        <v>7</v>
      </c>
      <c r="F8" s="13">
        <f t="shared" si="1"/>
        <v>8</v>
      </c>
      <c r="G8" s="13">
        <f t="shared" si="1"/>
        <v>9</v>
      </c>
      <c r="H8" s="13" t="str">
        <f t="shared" si="1"/>
        <v/>
      </c>
      <c r="I8" s="13" t="str">
        <f t="shared" si="1"/>
        <v/>
      </c>
      <c r="J8" s="13" t="str">
        <f t="shared" si="1"/>
        <v/>
      </c>
      <c r="K8" s="13" t="str">
        <f t="shared" si="1"/>
        <v/>
      </c>
      <c r="L8" s="13" t="str">
        <f t="shared" si="1"/>
        <v/>
      </c>
      <c r="M8" s="13" t="str">
        <f t="shared" si="1"/>
        <v/>
      </c>
    </row>
    <row r="9" spans="1:13" x14ac:dyDescent="0.2">
      <c r="A9" s="14" t="s">
        <v>523</v>
      </c>
      <c r="B9" s="18">
        <f t="shared" ref="B9:M9" ca="1" si="2">IF(ISERROR(DSUM(INDIRECT(B7),"Grundentgelt",Filter)),NA(),DSUM(INDIRECT(B7),"Grundentgelt",Filter))</f>
        <v>530598.98000000021</v>
      </c>
      <c r="C9" s="18">
        <f t="shared" ca="1" si="2"/>
        <v>536009.18000000028</v>
      </c>
      <c r="D9" s="18">
        <f t="shared" ca="1" si="2"/>
        <v>527259.7000000003</v>
      </c>
      <c r="E9" s="18">
        <f t="shared" ca="1" si="2"/>
        <v>539939.5700000003</v>
      </c>
      <c r="F9" s="18">
        <f t="shared" ca="1" si="2"/>
        <v>543318.49000000034</v>
      </c>
      <c r="G9" s="18">
        <f t="shared" ca="1" si="2"/>
        <v>536984.8200000003</v>
      </c>
      <c r="H9" s="11" t="e">
        <f t="shared" ca="1" si="2"/>
        <v>#N/A</v>
      </c>
      <c r="I9" s="11" t="e">
        <f t="shared" ca="1" si="2"/>
        <v>#N/A</v>
      </c>
      <c r="J9" s="11" t="e">
        <f t="shared" ca="1" si="2"/>
        <v>#N/A</v>
      </c>
      <c r="K9" s="11" t="e">
        <f t="shared" ca="1" si="2"/>
        <v>#N/A</v>
      </c>
      <c r="L9" s="11" t="e">
        <f t="shared" ca="1" si="2"/>
        <v>#N/A</v>
      </c>
      <c r="M9" s="11" t="e">
        <f t="shared" ca="1" si="2"/>
        <v>#N/A</v>
      </c>
    </row>
    <row r="10" spans="1:13" x14ac:dyDescent="0.2">
      <c r="A10" s="14" t="s">
        <v>524</v>
      </c>
      <c r="B10" s="18" t="str">
        <f t="shared" ref="B10:G10" ca="1" si="3">IF(ISERROR(B9-A9),"",B9-A9)</f>
        <v/>
      </c>
      <c r="C10" s="18">
        <f t="shared" ca="1" si="3"/>
        <v>5410.2000000000698</v>
      </c>
      <c r="D10" s="18">
        <f t="shared" ca="1" si="3"/>
        <v>-8749.4799999999814</v>
      </c>
      <c r="E10" s="18">
        <f t="shared" ca="1" si="3"/>
        <v>12679.869999999995</v>
      </c>
      <c r="F10" s="18">
        <f t="shared" ca="1" si="3"/>
        <v>3378.9200000000419</v>
      </c>
      <c r="G10" s="18">
        <f t="shared" ca="1" si="3"/>
        <v>-6333.6700000000419</v>
      </c>
      <c r="H10" s="12" t="str">
        <f t="shared" ref="H10:M10" ca="1" si="4">IF(ISERROR(H9-G9),"",H9-G9)</f>
        <v/>
      </c>
      <c r="I10" s="12" t="str">
        <f t="shared" ca="1" si="4"/>
        <v/>
      </c>
      <c r="J10" s="12" t="str">
        <f t="shared" ca="1" si="4"/>
        <v/>
      </c>
      <c r="K10" s="12" t="str">
        <f t="shared" ca="1" si="4"/>
        <v/>
      </c>
      <c r="L10" s="12" t="str">
        <f t="shared" ca="1" si="4"/>
        <v/>
      </c>
      <c r="M10" s="12" t="str">
        <f t="shared" ca="1" si="4"/>
        <v/>
      </c>
    </row>
    <row r="11" spans="1:13" x14ac:dyDescent="0.2">
      <c r="A11" s="14" t="s">
        <v>525</v>
      </c>
      <c r="B11" s="19">
        <f t="shared" ref="B11:M11" ca="1" si="5">IF(ISERROR(DSUM(INDIRECT(B7),"FTE",Filter)),NA(),DSUM(INDIRECT(B7),"FTE",Filter))</f>
        <v>193.05999999999995</v>
      </c>
      <c r="C11" s="19">
        <f t="shared" ca="1" si="5"/>
        <v>194.05999999999995</v>
      </c>
      <c r="D11" s="19">
        <f t="shared" ca="1" si="5"/>
        <v>191.91999999999996</v>
      </c>
      <c r="E11" s="19">
        <f t="shared" ca="1" si="5"/>
        <v>196.05999999999995</v>
      </c>
      <c r="F11" s="19">
        <f t="shared" ca="1" si="5"/>
        <v>196.90999999999994</v>
      </c>
      <c r="G11" s="19">
        <f t="shared" ca="1" si="5"/>
        <v>193.90999999999994</v>
      </c>
      <c r="H11" s="19" t="e">
        <f t="shared" ca="1" si="5"/>
        <v>#N/A</v>
      </c>
      <c r="I11" s="19" t="e">
        <f t="shared" ca="1" si="5"/>
        <v>#N/A</v>
      </c>
      <c r="J11" s="19" t="e">
        <f t="shared" ca="1" si="5"/>
        <v>#N/A</v>
      </c>
      <c r="K11" s="19" t="e">
        <f t="shared" ca="1" si="5"/>
        <v>#N/A</v>
      </c>
      <c r="L11" s="19" t="e">
        <f t="shared" ca="1" si="5"/>
        <v>#N/A</v>
      </c>
      <c r="M11" s="19" t="e">
        <f t="shared" ca="1" si="5"/>
        <v>#N/A</v>
      </c>
    </row>
    <row r="12" spans="1:13" x14ac:dyDescent="0.2">
      <c r="A12" s="14" t="s">
        <v>526</v>
      </c>
      <c r="B12" s="19" t="str">
        <f t="shared" ref="B12:G12" ca="1" si="6">IF(ISERROR(B11-A11),"",B11-A11)</f>
        <v/>
      </c>
      <c r="C12" s="19">
        <f t="shared" ca="1" si="6"/>
        <v>1</v>
      </c>
      <c r="D12" s="19">
        <f t="shared" ca="1" si="6"/>
        <v>-2.1399999999999864</v>
      </c>
      <c r="E12" s="19">
        <f t="shared" ca="1" si="6"/>
        <v>4.1399999999999864</v>
      </c>
      <c r="F12" s="19">
        <f t="shared" ca="1" si="6"/>
        <v>0.84999999999999432</v>
      </c>
      <c r="G12" s="19">
        <f t="shared" ca="1" si="6"/>
        <v>-3</v>
      </c>
      <c r="H12" s="19" t="str">
        <f t="shared" ref="H12:M12" ca="1" si="7">IF(ISERROR(H11-G11),"",H11-G11)</f>
        <v/>
      </c>
      <c r="I12" s="19" t="str">
        <f t="shared" ca="1" si="7"/>
        <v/>
      </c>
      <c r="J12" s="19" t="str">
        <f t="shared" ca="1" si="7"/>
        <v/>
      </c>
      <c r="K12" s="19" t="str">
        <f t="shared" ca="1" si="7"/>
        <v/>
      </c>
      <c r="L12" s="19" t="str">
        <f t="shared" ca="1" si="7"/>
        <v/>
      </c>
      <c r="M12" s="19" t="str">
        <f t="shared" ca="1" si="7"/>
        <v/>
      </c>
    </row>
    <row r="13" spans="1:13" x14ac:dyDescent="0.2">
      <c r="A13" s="15" t="s">
        <v>527</v>
      </c>
      <c r="B13" s="18">
        <f t="shared" ref="B13:M13" ca="1" si="8">IF(ISERROR(DAVERAGE(INDIRECT(B7),"Grundentgelt",Filter)),NA(),DAVERAGE(INDIRECT(B7),"Grundentgelt",Filter))</f>
        <v>2778.0051308900534</v>
      </c>
      <c r="C13" s="18">
        <f t="shared" ca="1" si="8"/>
        <v>2791.7144791666683</v>
      </c>
      <c r="D13" s="18">
        <f t="shared" ca="1" si="8"/>
        <v>2775.0510526315807</v>
      </c>
      <c r="E13" s="18">
        <f t="shared" ca="1" si="8"/>
        <v>2783.1936597938161</v>
      </c>
      <c r="F13" s="18">
        <f t="shared" ca="1" si="8"/>
        <v>2786.2486666666682</v>
      </c>
      <c r="G13" s="18">
        <f t="shared" ca="1" si="8"/>
        <v>2796.7959375000014</v>
      </c>
      <c r="H13" s="18" t="e">
        <f t="shared" ca="1" si="8"/>
        <v>#N/A</v>
      </c>
      <c r="I13" s="18" t="e">
        <f t="shared" ca="1" si="8"/>
        <v>#N/A</v>
      </c>
      <c r="J13" s="18" t="e">
        <f t="shared" ca="1" si="8"/>
        <v>#N/A</v>
      </c>
      <c r="K13" s="18" t="e">
        <f t="shared" ca="1" si="8"/>
        <v>#N/A</v>
      </c>
      <c r="L13" s="18" t="e">
        <f t="shared" ca="1" si="8"/>
        <v>#N/A</v>
      </c>
      <c r="M13" s="18" t="e">
        <f t="shared" ca="1" si="8"/>
        <v>#N/A</v>
      </c>
    </row>
    <row r="14" spans="1:13" x14ac:dyDescent="0.2">
      <c r="A14" s="14" t="s">
        <v>528</v>
      </c>
      <c r="B14" s="18">
        <f ca="1">ROUND(B9/B11,2)</f>
        <v>2748.36</v>
      </c>
      <c r="C14" s="18">
        <f ca="1">C9/C11</f>
        <v>2762.0796660826572</v>
      </c>
      <c r="D14" s="18">
        <f ca="1">D9/D11</f>
        <v>2747.2889745727407</v>
      </c>
      <c r="E14" s="18">
        <f ca="1">E9/E11</f>
        <v>2753.9506783637685</v>
      </c>
      <c r="F14" s="18">
        <f ca="1">F9/F11</f>
        <v>2759.222436646186</v>
      </c>
      <c r="G14" s="18">
        <f ca="1">G9/G11</f>
        <v>2769.2476922283558</v>
      </c>
      <c r="H14" s="18" t="e">
        <f t="shared" ref="H14:M14" ca="1" si="9">H9/H11</f>
        <v>#N/A</v>
      </c>
      <c r="I14" s="18" t="e">
        <f t="shared" ca="1" si="9"/>
        <v>#N/A</v>
      </c>
      <c r="J14" s="18" t="e">
        <f t="shared" ca="1" si="9"/>
        <v>#N/A</v>
      </c>
      <c r="K14" s="18" t="e">
        <f t="shared" ca="1" si="9"/>
        <v>#N/A</v>
      </c>
      <c r="L14" s="18" t="e">
        <f t="shared" ca="1" si="9"/>
        <v>#N/A</v>
      </c>
      <c r="M14" s="18" t="e">
        <f t="shared" ca="1" si="9"/>
        <v>#N/A</v>
      </c>
    </row>
  </sheetData>
  <mergeCells count="2">
    <mergeCell ref="E3:G3"/>
    <mergeCell ref="A1:G1"/>
  </mergeCells>
  <phoneticPr fontId="2" type="noConversion"/>
  <conditionalFormatting sqref="C8:M14">
    <cfRule type="expression" dxfId="1" priority="1" stopIfTrue="1">
      <formula>C$7=""</formula>
    </cfRule>
  </conditionalFormatting>
  <conditionalFormatting sqref="B8">
    <cfRule type="expression" dxfId="0" priority="2" stopIfTrue="1">
      <formula>ISERROR(B8)</formula>
    </cfRule>
  </conditionalFormatting>
  <dataValidations count="5">
    <dataValidation type="list" allowBlank="1" showInputMessage="1" showErrorMessage="1" sqref="G5">
      <formula1>Kostenstellenliste</formula1>
    </dataValidation>
    <dataValidation type="list" allowBlank="1" showInputMessage="1" showErrorMessage="1" sqref="F5">
      <formula1>Abteilungsliste</formula1>
    </dataValidation>
    <dataValidation type="list" allowBlank="1" showInputMessage="1" showErrorMessage="1" sqref="E5">
      <formula1>Tariftypliste</formula1>
    </dataValidation>
    <dataValidation type="list" allowBlank="1" showInputMessage="1" showErrorMessage="1" sqref="C4">
      <formula1>STRT</formula1>
    </dataValidation>
    <dataValidation type="list" allowBlank="1" showInputMessage="1" showErrorMessage="1" sqref="C5">
      <formula1>NDE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7"/>
  <sheetViews>
    <sheetView topLeftCell="U163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1177</v>
      </c>
      <c r="B29" t="s">
        <v>76</v>
      </c>
      <c r="C29" t="s">
        <v>152</v>
      </c>
      <c r="D29" s="1">
        <v>28524</v>
      </c>
      <c r="E29" s="1">
        <v>38353</v>
      </c>
      <c r="H29" t="s">
        <v>124</v>
      </c>
      <c r="I29">
        <v>49000</v>
      </c>
      <c r="J29" t="s">
        <v>125</v>
      </c>
      <c r="K29" t="s">
        <v>126</v>
      </c>
      <c r="L29" t="s">
        <v>153</v>
      </c>
      <c r="M29" t="s">
        <v>42</v>
      </c>
      <c r="N29" t="s">
        <v>32</v>
      </c>
      <c r="O29">
        <v>0</v>
      </c>
      <c r="P29">
        <v>1</v>
      </c>
      <c r="R29" t="s">
        <v>75</v>
      </c>
      <c r="S29">
        <v>40</v>
      </c>
      <c r="W29" s="2">
        <v>5436.63</v>
      </c>
      <c r="Z29">
        <f t="shared" si="0"/>
        <v>1</v>
      </c>
    </row>
    <row r="30" spans="1:26" x14ac:dyDescent="0.2">
      <c r="A30">
        <v>1178</v>
      </c>
      <c r="B30" t="s">
        <v>131</v>
      </c>
      <c r="C30" t="s">
        <v>154</v>
      </c>
      <c r="D30" s="1">
        <v>28425</v>
      </c>
      <c r="E30" s="1">
        <v>38384</v>
      </c>
      <c r="H30" t="s">
        <v>59</v>
      </c>
      <c r="I30">
        <v>21000</v>
      </c>
      <c r="J30" t="s">
        <v>155</v>
      </c>
      <c r="K30" t="s">
        <v>61</v>
      </c>
      <c r="L30" t="s">
        <v>156</v>
      </c>
      <c r="M30" t="s">
        <v>31</v>
      </c>
      <c r="N30" t="s">
        <v>157</v>
      </c>
      <c r="O30">
        <v>0</v>
      </c>
      <c r="P30">
        <v>1</v>
      </c>
      <c r="R30" t="s">
        <v>33</v>
      </c>
      <c r="S30">
        <v>20</v>
      </c>
      <c r="T30" t="s">
        <v>142</v>
      </c>
      <c r="U30" t="s">
        <v>35</v>
      </c>
      <c r="W30" s="2">
        <v>2041.98</v>
      </c>
      <c r="X30" s="3">
        <v>0.1</v>
      </c>
      <c r="Z30">
        <f t="shared" si="0"/>
        <v>0.56999999999999995</v>
      </c>
    </row>
    <row r="31" spans="1:26" x14ac:dyDescent="0.2">
      <c r="A31">
        <v>1181</v>
      </c>
      <c r="B31" t="s">
        <v>131</v>
      </c>
      <c r="C31" t="s">
        <v>158</v>
      </c>
      <c r="D31" s="1">
        <v>29019</v>
      </c>
      <c r="E31" s="1">
        <v>39539</v>
      </c>
      <c r="F31" s="1">
        <v>40268</v>
      </c>
      <c r="H31" t="s">
        <v>46</v>
      </c>
      <c r="I31">
        <v>51020</v>
      </c>
      <c r="J31" t="s">
        <v>47</v>
      </c>
      <c r="K31" t="s">
        <v>48</v>
      </c>
      <c r="L31" t="s">
        <v>159</v>
      </c>
      <c r="M31" t="s">
        <v>31</v>
      </c>
      <c r="N31" t="s">
        <v>32</v>
      </c>
      <c r="O31">
        <v>0</v>
      </c>
      <c r="P31">
        <v>1</v>
      </c>
      <c r="R31" t="s">
        <v>33</v>
      </c>
      <c r="S31">
        <v>35</v>
      </c>
      <c r="T31" t="s">
        <v>160</v>
      </c>
      <c r="U31" t="s">
        <v>35</v>
      </c>
      <c r="W31" s="2">
        <v>1987.39</v>
      </c>
      <c r="X31" s="3">
        <v>0.1</v>
      </c>
      <c r="Y31" s="2">
        <v>63</v>
      </c>
      <c r="Z31">
        <f t="shared" si="0"/>
        <v>1</v>
      </c>
    </row>
    <row r="32" spans="1:26" x14ac:dyDescent="0.2">
      <c r="A32">
        <v>1183</v>
      </c>
      <c r="B32" t="s">
        <v>44</v>
      </c>
      <c r="C32" t="s">
        <v>161</v>
      </c>
      <c r="D32" s="1">
        <v>30702</v>
      </c>
      <c r="E32" s="1">
        <v>37289</v>
      </c>
      <c r="H32" t="s">
        <v>27</v>
      </c>
      <c r="I32">
        <v>64000</v>
      </c>
      <c r="J32" t="s">
        <v>28</v>
      </c>
      <c r="K32" t="s">
        <v>29</v>
      </c>
      <c r="L32" t="s">
        <v>162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63</v>
      </c>
      <c r="U32" t="s">
        <v>35</v>
      </c>
      <c r="W32" s="2">
        <v>2011.08</v>
      </c>
      <c r="X32" s="3">
        <v>0.1</v>
      </c>
      <c r="Z32">
        <f t="shared" si="0"/>
        <v>1</v>
      </c>
    </row>
    <row r="33" spans="1:26" x14ac:dyDescent="0.2">
      <c r="A33">
        <v>1186</v>
      </c>
      <c r="B33" t="s">
        <v>119</v>
      </c>
      <c r="C33" t="s">
        <v>163</v>
      </c>
      <c r="D33" s="1">
        <v>32794</v>
      </c>
      <c r="E33" s="1">
        <v>38808</v>
      </c>
      <c r="H33" t="s">
        <v>59</v>
      </c>
      <c r="I33">
        <v>21000</v>
      </c>
      <c r="J33" t="s">
        <v>155</v>
      </c>
      <c r="K33" t="s">
        <v>61</v>
      </c>
      <c r="L33" t="s">
        <v>164</v>
      </c>
      <c r="M33" t="s">
        <v>31</v>
      </c>
      <c r="N33" t="s">
        <v>50</v>
      </c>
      <c r="O33">
        <v>3</v>
      </c>
      <c r="P33">
        <v>5</v>
      </c>
      <c r="R33" t="s">
        <v>33</v>
      </c>
      <c r="S33">
        <v>35</v>
      </c>
      <c r="T33" t="s">
        <v>70</v>
      </c>
      <c r="U33" t="s">
        <v>135</v>
      </c>
      <c r="V33" s="1">
        <v>38808</v>
      </c>
      <c r="W33" s="2">
        <v>3435</v>
      </c>
      <c r="X33" s="3">
        <v>0.1</v>
      </c>
      <c r="Z33">
        <f t="shared" si="0"/>
        <v>1</v>
      </c>
    </row>
    <row r="34" spans="1:26" x14ac:dyDescent="0.2">
      <c r="A34">
        <v>1188</v>
      </c>
      <c r="B34" t="s">
        <v>165</v>
      </c>
      <c r="C34" t="s">
        <v>166</v>
      </c>
      <c r="D34" s="1">
        <v>29077</v>
      </c>
      <c r="E34" s="1">
        <v>38473</v>
      </c>
      <c r="H34" t="s">
        <v>27</v>
      </c>
      <c r="I34">
        <v>64000</v>
      </c>
      <c r="J34" t="s">
        <v>28</v>
      </c>
      <c r="K34" t="s">
        <v>29</v>
      </c>
      <c r="L34" t="s">
        <v>167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168</v>
      </c>
      <c r="U34" t="s">
        <v>35</v>
      </c>
      <c r="W34" s="2">
        <v>2756.28</v>
      </c>
      <c r="X34" s="3">
        <v>0.1</v>
      </c>
      <c r="Z34">
        <f t="shared" si="0"/>
        <v>1</v>
      </c>
    </row>
    <row r="35" spans="1:26" x14ac:dyDescent="0.2">
      <c r="A35">
        <v>1193</v>
      </c>
      <c r="B35" t="s">
        <v>169</v>
      </c>
      <c r="C35" t="s">
        <v>170</v>
      </c>
      <c r="D35" s="1">
        <v>28411</v>
      </c>
      <c r="E35" s="1">
        <v>38565</v>
      </c>
      <c r="H35" t="s">
        <v>59</v>
      </c>
      <c r="I35">
        <v>21000</v>
      </c>
      <c r="J35" t="s">
        <v>155</v>
      </c>
      <c r="K35" t="s">
        <v>61</v>
      </c>
      <c r="L35" t="s">
        <v>171</v>
      </c>
      <c r="M35" t="s">
        <v>31</v>
      </c>
      <c r="N35" t="s">
        <v>50</v>
      </c>
      <c r="O35">
        <v>2</v>
      </c>
      <c r="P35">
        <v>4</v>
      </c>
      <c r="R35" t="s">
        <v>33</v>
      </c>
      <c r="S35">
        <v>40</v>
      </c>
      <c r="T35" t="s">
        <v>43</v>
      </c>
      <c r="U35" t="s">
        <v>35</v>
      </c>
      <c r="W35" s="2">
        <v>2084.21</v>
      </c>
      <c r="X35" s="3">
        <v>8.7499999999999994E-2</v>
      </c>
      <c r="Z35">
        <f t="shared" si="0"/>
        <v>1.1399999999999999</v>
      </c>
    </row>
    <row r="36" spans="1:26" x14ac:dyDescent="0.2">
      <c r="A36">
        <v>1194</v>
      </c>
      <c r="B36" t="s">
        <v>172</v>
      </c>
      <c r="C36" t="s">
        <v>173</v>
      </c>
      <c r="D36" s="1">
        <v>30177</v>
      </c>
      <c r="E36" s="1">
        <v>38579</v>
      </c>
      <c r="H36" t="s">
        <v>113</v>
      </c>
      <c r="I36">
        <v>31000</v>
      </c>
      <c r="J36" t="s">
        <v>114</v>
      </c>
      <c r="K36" t="s">
        <v>115</v>
      </c>
      <c r="L36" t="s">
        <v>174</v>
      </c>
      <c r="M36" t="s">
        <v>42</v>
      </c>
      <c r="N36" t="s">
        <v>50</v>
      </c>
      <c r="O36">
        <v>0</v>
      </c>
      <c r="P36">
        <v>4</v>
      </c>
      <c r="R36" t="s">
        <v>75</v>
      </c>
      <c r="S36">
        <v>40</v>
      </c>
      <c r="W36" s="2">
        <v>5085.8500000000004</v>
      </c>
      <c r="Z36">
        <f t="shared" si="0"/>
        <v>1</v>
      </c>
    </row>
    <row r="37" spans="1:26" x14ac:dyDescent="0.2">
      <c r="A37">
        <v>1197</v>
      </c>
      <c r="B37" t="s">
        <v>131</v>
      </c>
      <c r="C37" t="s">
        <v>175</v>
      </c>
      <c r="D37" s="1">
        <v>28366</v>
      </c>
      <c r="E37" s="1">
        <v>38626</v>
      </c>
      <c r="H37" t="s">
        <v>124</v>
      </c>
      <c r="I37">
        <v>48000</v>
      </c>
      <c r="J37" t="s">
        <v>137</v>
      </c>
      <c r="K37" t="s">
        <v>138</v>
      </c>
      <c r="L37" t="s">
        <v>176</v>
      </c>
      <c r="M37" t="s">
        <v>31</v>
      </c>
      <c r="N37" t="s">
        <v>50</v>
      </c>
      <c r="O37">
        <v>0</v>
      </c>
      <c r="P37">
        <v>4</v>
      </c>
      <c r="R37" t="s">
        <v>33</v>
      </c>
      <c r="S37">
        <v>25</v>
      </c>
      <c r="T37" t="s">
        <v>134</v>
      </c>
      <c r="U37" t="s">
        <v>135</v>
      </c>
      <c r="V37" s="1">
        <v>38718</v>
      </c>
      <c r="W37" s="2">
        <v>4185.92</v>
      </c>
      <c r="X37" s="3">
        <v>0.1</v>
      </c>
      <c r="Z37">
        <f t="shared" si="0"/>
        <v>0.71</v>
      </c>
    </row>
    <row r="38" spans="1:26" x14ac:dyDescent="0.2">
      <c r="A38">
        <v>1198</v>
      </c>
      <c r="B38" t="s">
        <v>177</v>
      </c>
      <c r="C38" t="s">
        <v>178</v>
      </c>
      <c r="D38" s="1">
        <v>27167</v>
      </c>
      <c r="E38" s="1">
        <v>38676</v>
      </c>
      <c r="H38" t="s">
        <v>46</v>
      </c>
      <c r="I38">
        <v>51000</v>
      </c>
      <c r="J38" t="s">
        <v>100</v>
      </c>
      <c r="K38" t="s">
        <v>48</v>
      </c>
      <c r="L38" t="s">
        <v>179</v>
      </c>
      <c r="M38" t="s">
        <v>31</v>
      </c>
      <c r="N38" t="s">
        <v>50</v>
      </c>
      <c r="O38">
        <v>1</v>
      </c>
      <c r="P38">
        <v>4</v>
      </c>
      <c r="R38" t="s">
        <v>33</v>
      </c>
      <c r="S38">
        <v>25</v>
      </c>
      <c r="T38" t="s">
        <v>180</v>
      </c>
      <c r="U38" t="s">
        <v>35</v>
      </c>
      <c r="W38" s="2">
        <v>2205.75</v>
      </c>
      <c r="X38" s="3">
        <v>0.1125</v>
      </c>
      <c r="Z38">
        <f t="shared" si="0"/>
        <v>0.71</v>
      </c>
    </row>
    <row r="39" spans="1:26" x14ac:dyDescent="0.2">
      <c r="A39">
        <v>1199</v>
      </c>
      <c r="B39" t="s">
        <v>72</v>
      </c>
      <c r="C39" t="s">
        <v>181</v>
      </c>
      <c r="D39" s="1">
        <v>30506</v>
      </c>
      <c r="E39" s="1">
        <v>39083</v>
      </c>
      <c r="H39" t="s">
        <v>59</v>
      </c>
      <c r="I39">
        <v>21000</v>
      </c>
      <c r="J39" t="s">
        <v>155</v>
      </c>
      <c r="K39" t="s">
        <v>61</v>
      </c>
      <c r="L39" t="s">
        <v>164</v>
      </c>
      <c r="M39" t="s">
        <v>42</v>
      </c>
      <c r="N39" t="s">
        <v>50</v>
      </c>
      <c r="O39">
        <v>2</v>
      </c>
      <c r="P39">
        <v>4</v>
      </c>
      <c r="R39" t="s">
        <v>33</v>
      </c>
      <c r="S39">
        <v>40</v>
      </c>
      <c r="T39" t="s">
        <v>70</v>
      </c>
      <c r="U39" t="s">
        <v>71</v>
      </c>
      <c r="V39" s="1">
        <v>39083</v>
      </c>
      <c r="W39" s="2">
        <v>3184.25</v>
      </c>
      <c r="X39" s="3">
        <v>0.1125</v>
      </c>
      <c r="Y39" s="2">
        <v>221</v>
      </c>
      <c r="Z39">
        <f t="shared" si="0"/>
        <v>1.1399999999999999</v>
      </c>
    </row>
    <row r="40" spans="1:26" x14ac:dyDescent="0.2">
      <c r="A40">
        <v>1200</v>
      </c>
      <c r="B40" t="s">
        <v>182</v>
      </c>
      <c r="C40" t="s">
        <v>183</v>
      </c>
      <c r="D40" s="1">
        <v>28105</v>
      </c>
      <c r="E40" s="1">
        <v>39142</v>
      </c>
      <c r="H40" t="s">
        <v>38</v>
      </c>
      <c r="I40">
        <v>25000</v>
      </c>
      <c r="J40" t="s">
        <v>39</v>
      </c>
      <c r="K40" t="s">
        <v>40</v>
      </c>
      <c r="L40" t="s">
        <v>184</v>
      </c>
      <c r="M40" t="s">
        <v>31</v>
      </c>
      <c r="N40" t="s">
        <v>50</v>
      </c>
      <c r="O40">
        <v>2</v>
      </c>
      <c r="P40">
        <v>3</v>
      </c>
      <c r="R40" t="s">
        <v>33</v>
      </c>
      <c r="S40">
        <v>35</v>
      </c>
      <c r="T40" t="s">
        <v>70</v>
      </c>
      <c r="U40" t="s">
        <v>71</v>
      </c>
      <c r="V40" s="1">
        <v>39142</v>
      </c>
      <c r="W40" s="2">
        <v>3184.25</v>
      </c>
      <c r="X40" s="3">
        <v>0.1125</v>
      </c>
      <c r="Z40">
        <f t="shared" si="0"/>
        <v>1</v>
      </c>
    </row>
    <row r="41" spans="1:26" x14ac:dyDescent="0.2">
      <c r="A41">
        <v>1201</v>
      </c>
      <c r="B41" t="s">
        <v>185</v>
      </c>
      <c r="C41" t="s">
        <v>186</v>
      </c>
      <c r="D41" s="1">
        <v>32336</v>
      </c>
      <c r="E41" s="1">
        <v>38808</v>
      </c>
      <c r="H41" t="s">
        <v>46</v>
      </c>
      <c r="I41">
        <v>51020</v>
      </c>
      <c r="J41" t="s">
        <v>47</v>
      </c>
      <c r="K41" t="s">
        <v>48</v>
      </c>
      <c r="L41" t="s">
        <v>187</v>
      </c>
      <c r="M41" t="s">
        <v>42</v>
      </c>
      <c r="N41" t="s">
        <v>50</v>
      </c>
      <c r="O41">
        <v>2</v>
      </c>
      <c r="P41">
        <v>4</v>
      </c>
      <c r="R41" t="s">
        <v>33</v>
      </c>
      <c r="S41">
        <v>40</v>
      </c>
      <c r="T41" t="s">
        <v>180</v>
      </c>
      <c r="U41" t="s">
        <v>35</v>
      </c>
      <c r="W41" s="2">
        <v>2205.75</v>
      </c>
      <c r="X41" s="3">
        <v>8.7499999999999994E-2</v>
      </c>
      <c r="Z41">
        <f t="shared" si="0"/>
        <v>1.1399999999999999</v>
      </c>
    </row>
    <row r="42" spans="1:26" x14ac:dyDescent="0.2">
      <c r="A42">
        <v>1203</v>
      </c>
      <c r="B42" t="s">
        <v>188</v>
      </c>
      <c r="C42" t="s">
        <v>189</v>
      </c>
      <c r="D42" s="1">
        <v>27696</v>
      </c>
      <c r="E42" s="1">
        <v>38961</v>
      </c>
      <c r="H42" t="s">
        <v>38</v>
      </c>
      <c r="I42">
        <v>25000</v>
      </c>
      <c r="J42" t="s">
        <v>39</v>
      </c>
      <c r="K42" t="s">
        <v>40</v>
      </c>
      <c r="L42" t="s">
        <v>133</v>
      </c>
      <c r="M42" t="s">
        <v>42</v>
      </c>
      <c r="N42" t="s">
        <v>32</v>
      </c>
      <c r="O42">
        <v>0</v>
      </c>
      <c r="P42">
        <v>1</v>
      </c>
      <c r="R42" t="s">
        <v>33</v>
      </c>
      <c r="S42">
        <v>40</v>
      </c>
      <c r="T42" t="s">
        <v>134</v>
      </c>
      <c r="U42" t="s">
        <v>190</v>
      </c>
      <c r="V42" s="1">
        <v>38961</v>
      </c>
      <c r="W42" s="2">
        <v>3767.74</v>
      </c>
      <c r="X42" s="3">
        <v>0.1</v>
      </c>
      <c r="Z42">
        <f t="shared" si="0"/>
        <v>1.1399999999999999</v>
      </c>
    </row>
    <row r="43" spans="1:26" x14ac:dyDescent="0.2">
      <c r="A43">
        <v>1204</v>
      </c>
      <c r="B43" t="s">
        <v>94</v>
      </c>
      <c r="C43" t="s">
        <v>191</v>
      </c>
      <c r="D43" s="1">
        <v>33110</v>
      </c>
      <c r="E43" s="1">
        <v>39722</v>
      </c>
      <c r="H43" t="s">
        <v>59</v>
      </c>
      <c r="I43">
        <v>21000</v>
      </c>
      <c r="J43" t="s">
        <v>155</v>
      </c>
      <c r="K43" t="s">
        <v>61</v>
      </c>
      <c r="L43" t="s">
        <v>192</v>
      </c>
      <c r="M43" t="s">
        <v>31</v>
      </c>
      <c r="N43" t="s">
        <v>50</v>
      </c>
      <c r="O43">
        <v>1</v>
      </c>
      <c r="P43">
        <v>4</v>
      </c>
      <c r="Q43">
        <v>60</v>
      </c>
      <c r="R43" t="s">
        <v>33</v>
      </c>
      <c r="S43">
        <v>35</v>
      </c>
      <c r="T43" t="s">
        <v>193</v>
      </c>
      <c r="U43" t="s">
        <v>194</v>
      </c>
      <c r="V43" s="1">
        <v>39722</v>
      </c>
      <c r="W43" s="2">
        <v>4042.75</v>
      </c>
      <c r="X43" s="3">
        <v>8.7499999999999994E-2</v>
      </c>
      <c r="Z43">
        <f t="shared" si="0"/>
        <v>1</v>
      </c>
    </row>
    <row r="44" spans="1:26" x14ac:dyDescent="0.2">
      <c r="A44">
        <v>1206</v>
      </c>
      <c r="B44" t="s">
        <v>195</v>
      </c>
      <c r="C44" t="s">
        <v>196</v>
      </c>
      <c r="D44" s="1">
        <v>27484</v>
      </c>
      <c r="E44" s="1">
        <v>38653</v>
      </c>
      <c r="H44" t="s">
        <v>38</v>
      </c>
      <c r="I44">
        <v>25000</v>
      </c>
      <c r="J44" t="s">
        <v>39</v>
      </c>
      <c r="K44" t="s">
        <v>40</v>
      </c>
      <c r="L44" t="s">
        <v>197</v>
      </c>
      <c r="M44" t="s">
        <v>42</v>
      </c>
      <c r="N44" t="s">
        <v>32</v>
      </c>
      <c r="O44">
        <v>0</v>
      </c>
      <c r="P44">
        <v>1</v>
      </c>
      <c r="R44" t="s">
        <v>33</v>
      </c>
      <c r="S44">
        <v>35</v>
      </c>
      <c r="T44" t="s">
        <v>134</v>
      </c>
      <c r="U44" t="s">
        <v>135</v>
      </c>
      <c r="V44" s="1">
        <v>38718</v>
      </c>
      <c r="W44" s="2">
        <v>4185.92</v>
      </c>
      <c r="X44" s="3">
        <v>0.1</v>
      </c>
      <c r="Y44" s="2">
        <v>99</v>
      </c>
      <c r="Z44">
        <f t="shared" si="0"/>
        <v>1</v>
      </c>
    </row>
    <row r="45" spans="1:26" x14ac:dyDescent="0.2">
      <c r="A45">
        <v>1210</v>
      </c>
      <c r="B45" t="s">
        <v>198</v>
      </c>
      <c r="C45" t="s">
        <v>199</v>
      </c>
      <c r="D45" s="1">
        <v>27783</v>
      </c>
      <c r="E45" s="1">
        <v>38961</v>
      </c>
      <c r="H45" t="s">
        <v>27</v>
      </c>
      <c r="I45">
        <v>64000</v>
      </c>
      <c r="J45" t="s">
        <v>28</v>
      </c>
      <c r="K45" t="s">
        <v>29</v>
      </c>
      <c r="L45" t="s">
        <v>200</v>
      </c>
      <c r="M45" t="s">
        <v>31</v>
      </c>
      <c r="N45" t="s">
        <v>50</v>
      </c>
      <c r="O45">
        <v>3</v>
      </c>
      <c r="P45">
        <v>5</v>
      </c>
      <c r="R45" t="s">
        <v>33</v>
      </c>
      <c r="S45">
        <v>16</v>
      </c>
      <c r="T45" t="s">
        <v>43</v>
      </c>
      <c r="U45" t="s">
        <v>35</v>
      </c>
      <c r="W45" s="2">
        <v>2084.21</v>
      </c>
      <c r="X45" s="3">
        <v>0.1</v>
      </c>
      <c r="Z45">
        <f t="shared" si="0"/>
        <v>0.46</v>
      </c>
    </row>
    <row r="46" spans="1:26" x14ac:dyDescent="0.2">
      <c r="A46">
        <v>1212</v>
      </c>
      <c r="B46" t="s">
        <v>72</v>
      </c>
      <c r="C46" t="s">
        <v>201</v>
      </c>
      <c r="D46" s="1">
        <v>31120</v>
      </c>
      <c r="E46" s="1">
        <v>39783</v>
      </c>
      <c r="F46" s="1">
        <v>40329</v>
      </c>
      <c r="H46" t="s">
        <v>85</v>
      </c>
      <c r="I46">
        <v>65010</v>
      </c>
      <c r="J46" t="s">
        <v>202</v>
      </c>
      <c r="K46" t="s">
        <v>87</v>
      </c>
      <c r="L46" t="s">
        <v>203</v>
      </c>
      <c r="M46" t="s">
        <v>42</v>
      </c>
      <c r="N46" t="s">
        <v>32</v>
      </c>
      <c r="O46">
        <v>0</v>
      </c>
      <c r="P46">
        <v>1</v>
      </c>
      <c r="R46" t="s">
        <v>33</v>
      </c>
      <c r="S46">
        <v>35</v>
      </c>
      <c r="T46" t="s">
        <v>34</v>
      </c>
      <c r="U46" t="s">
        <v>35</v>
      </c>
      <c r="W46" s="2">
        <v>2508.0500000000002</v>
      </c>
      <c r="X46" s="3">
        <v>0.1</v>
      </c>
      <c r="Z46">
        <f t="shared" si="0"/>
        <v>1</v>
      </c>
    </row>
    <row r="47" spans="1:26" x14ac:dyDescent="0.2">
      <c r="A47">
        <v>1215</v>
      </c>
      <c r="B47" t="s">
        <v>72</v>
      </c>
      <c r="C47" t="s">
        <v>204</v>
      </c>
      <c r="D47" s="1">
        <v>32902</v>
      </c>
      <c r="E47" s="1">
        <v>38749</v>
      </c>
      <c r="H47" t="s">
        <v>46</v>
      </c>
      <c r="I47">
        <v>51010</v>
      </c>
      <c r="J47" t="s">
        <v>205</v>
      </c>
      <c r="K47" t="s">
        <v>48</v>
      </c>
      <c r="L47" t="s">
        <v>206</v>
      </c>
      <c r="M47" t="s">
        <v>42</v>
      </c>
      <c r="N47" t="s">
        <v>50</v>
      </c>
      <c r="O47">
        <v>3</v>
      </c>
      <c r="P47">
        <v>5</v>
      </c>
      <c r="R47" t="s">
        <v>33</v>
      </c>
      <c r="S47">
        <v>40</v>
      </c>
      <c r="T47" t="s">
        <v>63</v>
      </c>
      <c r="U47" t="s">
        <v>35</v>
      </c>
      <c r="W47" s="2">
        <v>2011.08</v>
      </c>
      <c r="X47" s="3">
        <v>0.1125</v>
      </c>
      <c r="Z47">
        <f t="shared" si="0"/>
        <v>1.1399999999999999</v>
      </c>
    </row>
    <row r="48" spans="1:26" x14ac:dyDescent="0.2">
      <c r="A48">
        <v>1221</v>
      </c>
      <c r="B48" t="s">
        <v>207</v>
      </c>
      <c r="C48" t="s">
        <v>208</v>
      </c>
      <c r="D48" s="1">
        <v>32989</v>
      </c>
      <c r="E48" s="1">
        <v>38838</v>
      </c>
      <c r="H48" t="s">
        <v>46</v>
      </c>
      <c r="I48">
        <v>51010</v>
      </c>
      <c r="J48" t="s">
        <v>205</v>
      </c>
      <c r="K48" t="s">
        <v>48</v>
      </c>
      <c r="L48" t="s">
        <v>209</v>
      </c>
      <c r="M48" t="s">
        <v>42</v>
      </c>
      <c r="N48" t="s">
        <v>32</v>
      </c>
      <c r="O48">
        <v>0</v>
      </c>
      <c r="P48">
        <v>1</v>
      </c>
      <c r="R48" t="s">
        <v>75</v>
      </c>
      <c r="S48">
        <v>40</v>
      </c>
      <c r="W48" s="2">
        <v>1400</v>
      </c>
      <c r="Z48">
        <f t="shared" si="0"/>
        <v>1</v>
      </c>
    </row>
    <row r="49" spans="1:26" x14ac:dyDescent="0.2">
      <c r="A49">
        <v>1224</v>
      </c>
      <c r="B49" t="s">
        <v>72</v>
      </c>
      <c r="C49" t="s">
        <v>210</v>
      </c>
      <c r="D49" s="1">
        <v>30799</v>
      </c>
      <c r="E49" s="1">
        <v>38869</v>
      </c>
      <c r="H49" t="s">
        <v>46</v>
      </c>
      <c r="I49">
        <v>51010</v>
      </c>
      <c r="J49" t="s">
        <v>205</v>
      </c>
      <c r="K49" t="s">
        <v>48</v>
      </c>
      <c r="L49" t="s">
        <v>211</v>
      </c>
      <c r="M49" t="s">
        <v>42</v>
      </c>
      <c r="N49" t="s">
        <v>50</v>
      </c>
      <c r="O49">
        <v>2</v>
      </c>
      <c r="P49">
        <v>4</v>
      </c>
      <c r="R49" t="s">
        <v>75</v>
      </c>
      <c r="S49">
        <v>40</v>
      </c>
      <c r="W49" s="2">
        <v>1280</v>
      </c>
      <c r="Z49">
        <f t="shared" si="0"/>
        <v>1</v>
      </c>
    </row>
    <row r="50" spans="1:26" x14ac:dyDescent="0.2">
      <c r="A50">
        <v>1227</v>
      </c>
      <c r="B50" t="s">
        <v>212</v>
      </c>
      <c r="C50" t="s">
        <v>213</v>
      </c>
      <c r="D50" s="1">
        <v>29061</v>
      </c>
      <c r="E50" s="1">
        <v>38930</v>
      </c>
      <c r="H50" t="s">
        <v>53</v>
      </c>
      <c r="I50">
        <v>55000</v>
      </c>
      <c r="J50" t="s">
        <v>54</v>
      </c>
      <c r="K50" t="s">
        <v>55</v>
      </c>
      <c r="L50" t="s">
        <v>214</v>
      </c>
      <c r="M50" t="s">
        <v>31</v>
      </c>
      <c r="N50" t="s">
        <v>32</v>
      </c>
      <c r="O50">
        <v>0</v>
      </c>
      <c r="P50">
        <v>1</v>
      </c>
      <c r="R50" t="s">
        <v>33</v>
      </c>
      <c r="S50">
        <v>40</v>
      </c>
      <c r="T50" t="s">
        <v>160</v>
      </c>
      <c r="U50" t="s">
        <v>35</v>
      </c>
      <c r="W50" s="2">
        <v>1987.39</v>
      </c>
      <c r="X50" s="3">
        <v>7.4999999999999997E-2</v>
      </c>
      <c r="Z50">
        <f t="shared" si="0"/>
        <v>1.1399999999999999</v>
      </c>
    </row>
    <row r="51" spans="1:26" x14ac:dyDescent="0.2">
      <c r="A51">
        <v>1228</v>
      </c>
      <c r="B51" t="s">
        <v>51</v>
      </c>
      <c r="C51" t="s">
        <v>215</v>
      </c>
      <c r="D51" s="1">
        <v>30903</v>
      </c>
      <c r="E51" s="1">
        <v>38961</v>
      </c>
      <c r="H51" t="s">
        <v>46</v>
      </c>
      <c r="I51">
        <v>51000</v>
      </c>
      <c r="J51" t="s">
        <v>100</v>
      </c>
      <c r="K51" t="s">
        <v>48</v>
      </c>
      <c r="L51" t="s">
        <v>121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35</v>
      </c>
      <c r="T51" t="s">
        <v>79</v>
      </c>
      <c r="U51" t="s">
        <v>35</v>
      </c>
      <c r="W51" s="2">
        <v>2320.08</v>
      </c>
      <c r="X51" s="3">
        <v>7.4999999999999997E-2</v>
      </c>
      <c r="Y51" s="2">
        <v>147</v>
      </c>
      <c r="Z51">
        <f t="shared" si="0"/>
        <v>1</v>
      </c>
    </row>
    <row r="52" spans="1:26" x14ac:dyDescent="0.2">
      <c r="A52">
        <v>1229</v>
      </c>
      <c r="B52" t="s">
        <v>216</v>
      </c>
      <c r="C52" t="s">
        <v>217</v>
      </c>
      <c r="D52" s="1">
        <v>28724</v>
      </c>
      <c r="E52" s="1">
        <v>38961</v>
      </c>
      <c r="H52" t="s">
        <v>38</v>
      </c>
      <c r="I52">
        <v>25000</v>
      </c>
      <c r="J52" t="s">
        <v>39</v>
      </c>
      <c r="K52" t="s">
        <v>40</v>
      </c>
      <c r="L52" t="s">
        <v>218</v>
      </c>
      <c r="M52" t="s">
        <v>42</v>
      </c>
      <c r="N52" t="s">
        <v>32</v>
      </c>
      <c r="O52">
        <v>0</v>
      </c>
      <c r="P52">
        <v>1</v>
      </c>
      <c r="R52" t="s">
        <v>33</v>
      </c>
      <c r="S52">
        <v>40</v>
      </c>
      <c r="T52" t="s">
        <v>180</v>
      </c>
      <c r="U52" t="s">
        <v>35</v>
      </c>
      <c r="W52" s="2">
        <v>2205.75</v>
      </c>
      <c r="X52" s="3">
        <v>8.7499999999999994E-2</v>
      </c>
      <c r="Y52" s="2">
        <v>165</v>
      </c>
      <c r="Z52">
        <f t="shared" si="0"/>
        <v>1.1399999999999999</v>
      </c>
    </row>
    <row r="53" spans="1:26" x14ac:dyDescent="0.2">
      <c r="A53">
        <v>1231</v>
      </c>
      <c r="B53" t="s">
        <v>219</v>
      </c>
      <c r="C53" t="s">
        <v>220</v>
      </c>
      <c r="D53" s="1">
        <v>21956</v>
      </c>
      <c r="E53" s="1">
        <v>38961</v>
      </c>
      <c r="H53" t="s">
        <v>124</v>
      </c>
      <c r="I53">
        <v>48000</v>
      </c>
      <c r="J53" t="s">
        <v>137</v>
      </c>
      <c r="K53" t="s">
        <v>138</v>
      </c>
      <c r="L53" t="s">
        <v>221</v>
      </c>
      <c r="M53" t="s">
        <v>31</v>
      </c>
      <c r="N53" t="s">
        <v>32</v>
      </c>
      <c r="O53">
        <v>0</v>
      </c>
      <c r="P53">
        <v>1</v>
      </c>
      <c r="R53" t="s">
        <v>33</v>
      </c>
      <c r="S53">
        <v>35</v>
      </c>
      <c r="T53" t="s">
        <v>168</v>
      </c>
      <c r="U53" t="s">
        <v>35</v>
      </c>
      <c r="W53" s="2">
        <v>2756.28</v>
      </c>
      <c r="X53" s="3">
        <v>0.1</v>
      </c>
      <c r="Z53">
        <f t="shared" si="0"/>
        <v>1</v>
      </c>
    </row>
    <row r="54" spans="1:26" x14ac:dyDescent="0.2">
      <c r="A54">
        <v>1232</v>
      </c>
      <c r="B54" t="s">
        <v>222</v>
      </c>
      <c r="C54" t="s">
        <v>223</v>
      </c>
      <c r="D54" s="1">
        <v>28880</v>
      </c>
      <c r="E54" s="1">
        <v>38991</v>
      </c>
      <c r="H54" t="s">
        <v>46</v>
      </c>
      <c r="I54">
        <v>51000</v>
      </c>
      <c r="J54" t="s">
        <v>100</v>
      </c>
      <c r="K54" t="s">
        <v>48</v>
      </c>
      <c r="L54" t="s">
        <v>224</v>
      </c>
      <c r="M54" t="s">
        <v>42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34</v>
      </c>
      <c r="U54" t="s">
        <v>35</v>
      </c>
      <c r="W54" s="2">
        <v>2508.0500000000002</v>
      </c>
      <c r="X54" s="3">
        <v>0.1</v>
      </c>
      <c r="Z54">
        <f t="shared" si="0"/>
        <v>1</v>
      </c>
    </row>
    <row r="55" spans="1:26" x14ac:dyDescent="0.2">
      <c r="A55">
        <v>1233</v>
      </c>
      <c r="B55" t="s">
        <v>225</v>
      </c>
      <c r="C55" t="s">
        <v>226</v>
      </c>
      <c r="D55" s="1">
        <v>31340</v>
      </c>
      <c r="E55" s="1">
        <v>38991</v>
      </c>
      <c r="H55" t="s">
        <v>59</v>
      </c>
      <c r="I55">
        <v>21000</v>
      </c>
      <c r="J55" t="s">
        <v>155</v>
      </c>
      <c r="K55" t="s">
        <v>61</v>
      </c>
      <c r="L55" t="s">
        <v>156</v>
      </c>
      <c r="M55" t="s">
        <v>42</v>
      </c>
      <c r="N55" t="s">
        <v>50</v>
      </c>
      <c r="O55">
        <v>4</v>
      </c>
      <c r="P55">
        <v>5</v>
      </c>
      <c r="R55" t="s">
        <v>33</v>
      </c>
      <c r="S55">
        <v>40</v>
      </c>
      <c r="T55" t="s">
        <v>142</v>
      </c>
      <c r="U55" t="s">
        <v>35</v>
      </c>
      <c r="W55" s="2">
        <v>2041.98</v>
      </c>
      <c r="X55" s="3">
        <v>7.4999999999999997E-2</v>
      </c>
      <c r="Y55" s="2">
        <v>262</v>
      </c>
      <c r="Z55">
        <f t="shared" si="0"/>
        <v>1.1399999999999999</v>
      </c>
    </row>
    <row r="56" spans="1:26" x14ac:dyDescent="0.2">
      <c r="A56">
        <v>1234</v>
      </c>
      <c r="B56" t="s">
        <v>227</v>
      </c>
      <c r="C56" t="s">
        <v>228</v>
      </c>
      <c r="D56" s="1">
        <v>32870</v>
      </c>
      <c r="E56" s="1">
        <v>39022</v>
      </c>
      <c r="H56" t="s">
        <v>229</v>
      </c>
      <c r="I56">
        <v>26000</v>
      </c>
      <c r="J56" t="s">
        <v>230</v>
      </c>
      <c r="K56" t="s">
        <v>231</v>
      </c>
      <c r="L56" t="s">
        <v>232</v>
      </c>
      <c r="M56" t="s">
        <v>42</v>
      </c>
      <c r="N56" t="s">
        <v>50</v>
      </c>
      <c r="O56">
        <v>3</v>
      </c>
      <c r="P56">
        <v>4</v>
      </c>
      <c r="R56" t="s">
        <v>33</v>
      </c>
      <c r="S56">
        <v>40</v>
      </c>
      <c r="T56" t="s">
        <v>97</v>
      </c>
      <c r="U56" t="s">
        <v>35</v>
      </c>
      <c r="W56" s="2">
        <v>3090</v>
      </c>
      <c r="X56" s="3">
        <v>0.1125</v>
      </c>
      <c r="Z56">
        <f t="shared" si="0"/>
        <v>1.1399999999999999</v>
      </c>
    </row>
    <row r="57" spans="1:26" x14ac:dyDescent="0.2">
      <c r="A57">
        <v>1235</v>
      </c>
      <c r="B57" t="s">
        <v>36</v>
      </c>
      <c r="C57" t="s">
        <v>233</v>
      </c>
      <c r="D57" s="1">
        <v>32489</v>
      </c>
      <c r="E57" s="1">
        <v>39814</v>
      </c>
      <c r="F57" s="1">
        <v>40178</v>
      </c>
      <c r="H57" t="s">
        <v>46</v>
      </c>
      <c r="I57">
        <v>51000</v>
      </c>
      <c r="J57" t="s">
        <v>100</v>
      </c>
      <c r="K57" t="s">
        <v>48</v>
      </c>
      <c r="L57" t="s">
        <v>234</v>
      </c>
      <c r="M57" t="s">
        <v>42</v>
      </c>
      <c r="N57" t="s">
        <v>50</v>
      </c>
      <c r="O57">
        <v>1</v>
      </c>
      <c r="P57">
        <v>3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1236</v>
      </c>
      <c r="B58" t="s">
        <v>188</v>
      </c>
      <c r="C58" t="s">
        <v>235</v>
      </c>
      <c r="D58" s="1">
        <v>25835</v>
      </c>
      <c r="E58" s="1">
        <v>39600</v>
      </c>
      <c r="F58" s="1">
        <v>40329</v>
      </c>
      <c r="H58" t="s">
        <v>236</v>
      </c>
      <c r="I58">
        <v>46000</v>
      </c>
      <c r="J58" t="s">
        <v>237</v>
      </c>
      <c r="K58" t="s">
        <v>238</v>
      </c>
      <c r="L58" t="s">
        <v>239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70</v>
      </c>
      <c r="U58" t="s">
        <v>71</v>
      </c>
      <c r="V58" s="1">
        <v>39600</v>
      </c>
      <c r="W58" s="2">
        <v>3184.25</v>
      </c>
      <c r="X58" s="3">
        <v>7.4999999999999997E-2</v>
      </c>
      <c r="Z58">
        <f t="shared" si="0"/>
        <v>1</v>
      </c>
    </row>
    <row r="59" spans="1:26" x14ac:dyDescent="0.2">
      <c r="A59">
        <v>1238</v>
      </c>
      <c r="B59" t="s">
        <v>240</v>
      </c>
      <c r="C59" t="s">
        <v>241</v>
      </c>
      <c r="D59" s="1">
        <v>29253</v>
      </c>
      <c r="E59" s="1">
        <v>39264</v>
      </c>
      <c r="H59" t="s">
        <v>46</v>
      </c>
      <c r="I59">
        <v>51020</v>
      </c>
      <c r="J59" t="s">
        <v>47</v>
      </c>
      <c r="K59" t="s">
        <v>48</v>
      </c>
      <c r="L59" t="s">
        <v>242</v>
      </c>
      <c r="M59" t="s">
        <v>42</v>
      </c>
      <c r="N59" t="s">
        <v>50</v>
      </c>
      <c r="O59">
        <v>3</v>
      </c>
      <c r="P59">
        <v>5</v>
      </c>
      <c r="R59" t="s">
        <v>33</v>
      </c>
      <c r="S59">
        <v>40</v>
      </c>
      <c r="T59" t="s">
        <v>134</v>
      </c>
      <c r="U59" t="s">
        <v>190</v>
      </c>
      <c r="V59" s="1">
        <v>39264</v>
      </c>
      <c r="W59" s="2">
        <v>3767.74</v>
      </c>
      <c r="X59" s="3">
        <v>0.1125</v>
      </c>
      <c r="Z59">
        <f t="shared" si="0"/>
        <v>1.1399999999999999</v>
      </c>
    </row>
    <row r="60" spans="1:26" x14ac:dyDescent="0.2">
      <c r="A60">
        <v>2004</v>
      </c>
      <c r="B60" t="s">
        <v>243</v>
      </c>
      <c r="C60" t="s">
        <v>244</v>
      </c>
      <c r="D60" s="1">
        <v>22961</v>
      </c>
      <c r="E60" s="1">
        <v>38925</v>
      </c>
      <c r="H60" t="s">
        <v>245</v>
      </c>
      <c r="I60">
        <v>41000</v>
      </c>
      <c r="J60" t="s">
        <v>246</v>
      </c>
      <c r="K60" t="s">
        <v>247</v>
      </c>
      <c r="L60" t="s">
        <v>248</v>
      </c>
      <c r="M60" t="s">
        <v>42</v>
      </c>
      <c r="N60" t="s">
        <v>32</v>
      </c>
      <c r="O60">
        <v>0</v>
      </c>
      <c r="P60">
        <v>1</v>
      </c>
      <c r="R60" t="s">
        <v>33</v>
      </c>
      <c r="S60">
        <v>35</v>
      </c>
      <c r="T60" t="s">
        <v>63</v>
      </c>
      <c r="U60" t="s">
        <v>35</v>
      </c>
      <c r="W60" s="2">
        <v>2011.08</v>
      </c>
      <c r="X60" s="3">
        <v>0.1125</v>
      </c>
      <c r="Z60">
        <f t="shared" si="0"/>
        <v>1</v>
      </c>
    </row>
    <row r="61" spans="1:26" x14ac:dyDescent="0.2">
      <c r="A61">
        <v>2017</v>
      </c>
      <c r="B61" t="s">
        <v>249</v>
      </c>
      <c r="C61" t="s">
        <v>250</v>
      </c>
      <c r="D61" s="1">
        <v>17197</v>
      </c>
      <c r="E61" s="1">
        <v>39309</v>
      </c>
      <c r="H61" t="s">
        <v>245</v>
      </c>
      <c r="I61">
        <v>41000</v>
      </c>
      <c r="J61" t="s">
        <v>246</v>
      </c>
      <c r="K61" t="s">
        <v>247</v>
      </c>
      <c r="L61" t="s">
        <v>251</v>
      </c>
      <c r="M61" t="s">
        <v>42</v>
      </c>
      <c r="N61" t="s">
        <v>50</v>
      </c>
      <c r="O61">
        <v>0</v>
      </c>
      <c r="P61">
        <v>5</v>
      </c>
      <c r="R61" t="s">
        <v>33</v>
      </c>
      <c r="S61">
        <v>35</v>
      </c>
      <c r="T61" t="s">
        <v>43</v>
      </c>
      <c r="U61" t="s">
        <v>35</v>
      </c>
      <c r="W61" s="2">
        <v>2084.21</v>
      </c>
      <c r="X61" s="3">
        <v>0.1</v>
      </c>
      <c r="Z61">
        <f t="shared" si="0"/>
        <v>1</v>
      </c>
    </row>
    <row r="62" spans="1:26" x14ac:dyDescent="0.2">
      <c r="A62">
        <v>2024</v>
      </c>
      <c r="B62" t="s">
        <v>252</v>
      </c>
      <c r="C62" t="s">
        <v>253</v>
      </c>
      <c r="D62" s="1">
        <v>21887</v>
      </c>
      <c r="E62" s="1">
        <v>39630</v>
      </c>
      <c r="H62" t="s">
        <v>245</v>
      </c>
      <c r="I62">
        <v>41000</v>
      </c>
      <c r="J62" t="s">
        <v>246</v>
      </c>
      <c r="K62" t="s">
        <v>247</v>
      </c>
      <c r="L62" t="s">
        <v>254</v>
      </c>
      <c r="M62" t="s">
        <v>31</v>
      </c>
      <c r="N62" t="s">
        <v>50</v>
      </c>
      <c r="O62">
        <v>3</v>
      </c>
      <c r="P62">
        <v>5</v>
      </c>
      <c r="R62" t="s">
        <v>33</v>
      </c>
      <c r="S62">
        <v>35</v>
      </c>
      <c r="T62" t="s">
        <v>134</v>
      </c>
      <c r="U62" t="s">
        <v>255</v>
      </c>
      <c r="V62" s="1">
        <v>39630</v>
      </c>
      <c r="W62" s="2">
        <v>3558.65</v>
      </c>
      <c r="X62" s="3">
        <v>8.7499999999999994E-2</v>
      </c>
      <c r="Z62">
        <f t="shared" si="0"/>
        <v>1</v>
      </c>
    </row>
    <row r="63" spans="1:26" x14ac:dyDescent="0.2">
      <c r="A63">
        <v>2055</v>
      </c>
      <c r="B63" t="s">
        <v>36</v>
      </c>
      <c r="C63" t="s">
        <v>256</v>
      </c>
      <c r="D63" s="1">
        <v>18176</v>
      </c>
      <c r="E63" s="1">
        <v>39295</v>
      </c>
      <c r="H63" t="s">
        <v>236</v>
      </c>
      <c r="I63">
        <v>46000</v>
      </c>
      <c r="J63" t="s">
        <v>237</v>
      </c>
      <c r="K63" t="s">
        <v>238</v>
      </c>
      <c r="L63" t="s">
        <v>257</v>
      </c>
      <c r="M63" t="s">
        <v>42</v>
      </c>
      <c r="N63" t="s">
        <v>32</v>
      </c>
      <c r="O63">
        <v>0</v>
      </c>
      <c r="P63">
        <v>1</v>
      </c>
      <c r="R63" t="s">
        <v>33</v>
      </c>
      <c r="S63">
        <v>35</v>
      </c>
      <c r="T63" t="s">
        <v>193</v>
      </c>
      <c r="U63" t="s">
        <v>258</v>
      </c>
      <c r="V63" s="1">
        <v>39295</v>
      </c>
      <c r="W63" s="2">
        <v>4295.62</v>
      </c>
      <c r="X63" s="3">
        <v>7.4999999999999997E-2</v>
      </c>
      <c r="Z63">
        <f t="shared" si="0"/>
        <v>1</v>
      </c>
    </row>
    <row r="64" spans="1:26" x14ac:dyDescent="0.2">
      <c r="A64">
        <v>2094</v>
      </c>
      <c r="B64" t="s">
        <v>240</v>
      </c>
      <c r="C64" t="s">
        <v>259</v>
      </c>
      <c r="D64" s="1">
        <v>22255</v>
      </c>
      <c r="E64" s="1">
        <v>39188</v>
      </c>
      <c r="H64" t="s">
        <v>260</v>
      </c>
      <c r="I64">
        <v>43000</v>
      </c>
      <c r="J64" t="s">
        <v>261</v>
      </c>
      <c r="K64" t="s">
        <v>262</v>
      </c>
      <c r="L64" t="s">
        <v>263</v>
      </c>
      <c r="M64" t="s">
        <v>42</v>
      </c>
      <c r="N64" t="s">
        <v>50</v>
      </c>
      <c r="O64">
        <v>3</v>
      </c>
      <c r="P64">
        <v>4</v>
      </c>
      <c r="R64" t="s">
        <v>33</v>
      </c>
      <c r="S64">
        <v>35</v>
      </c>
      <c r="T64" t="s">
        <v>134</v>
      </c>
      <c r="U64" t="s">
        <v>190</v>
      </c>
      <c r="V64" s="1">
        <v>39188</v>
      </c>
      <c r="W64" s="2">
        <v>3767.74</v>
      </c>
      <c r="X64" s="3">
        <v>0.1</v>
      </c>
      <c r="Y64" s="2">
        <v>166</v>
      </c>
      <c r="Z64">
        <f t="shared" si="0"/>
        <v>1</v>
      </c>
    </row>
    <row r="65" spans="1:26" x14ac:dyDescent="0.2">
      <c r="A65">
        <v>2114</v>
      </c>
      <c r="B65" t="s">
        <v>72</v>
      </c>
      <c r="C65" t="s">
        <v>264</v>
      </c>
      <c r="D65" s="1">
        <v>21507</v>
      </c>
      <c r="E65" s="1">
        <v>38978</v>
      </c>
      <c r="H65" t="s">
        <v>245</v>
      </c>
      <c r="I65">
        <v>41000</v>
      </c>
      <c r="J65" t="s">
        <v>246</v>
      </c>
      <c r="K65" t="s">
        <v>247</v>
      </c>
      <c r="L65" t="s">
        <v>265</v>
      </c>
      <c r="M65" t="s">
        <v>42</v>
      </c>
      <c r="N65" t="s">
        <v>50</v>
      </c>
      <c r="O65">
        <v>1</v>
      </c>
      <c r="P65">
        <v>5</v>
      </c>
      <c r="R65" t="s">
        <v>33</v>
      </c>
      <c r="S65">
        <v>35</v>
      </c>
      <c r="T65" t="s">
        <v>97</v>
      </c>
      <c r="U65" t="s">
        <v>35</v>
      </c>
      <c r="W65" s="2">
        <v>3090</v>
      </c>
      <c r="X65" s="3">
        <v>0.1125</v>
      </c>
      <c r="Z65">
        <f t="shared" si="0"/>
        <v>1</v>
      </c>
    </row>
    <row r="66" spans="1:26" x14ac:dyDescent="0.2">
      <c r="A66">
        <v>2115</v>
      </c>
      <c r="B66" t="s">
        <v>195</v>
      </c>
      <c r="C66" t="s">
        <v>266</v>
      </c>
      <c r="D66" s="1">
        <v>24886</v>
      </c>
      <c r="E66" s="1">
        <v>38976</v>
      </c>
      <c r="H66" t="s">
        <v>245</v>
      </c>
      <c r="I66">
        <v>41000</v>
      </c>
      <c r="J66" t="s">
        <v>246</v>
      </c>
      <c r="K66" t="s">
        <v>247</v>
      </c>
      <c r="L66" t="s">
        <v>254</v>
      </c>
      <c r="M66" t="s">
        <v>42</v>
      </c>
      <c r="N66" t="s">
        <v>50</v>
      </c>
      <c r="O66">
        <v>5</v>
      </c>
      <c r="P66">
        <v>5</v>
      </c>
      <c r="R66" t="s">
        <v>33</v>
      </c>
      <c r="S66">
        <v>35</v>
      </c>
      <c r="T66" t="s">
        <v>134</v>
      </c>
      <c r="U66" t="s">
        <v>190</v>
      </c>
      <c r="V66" s="1">
        <v>38976</v>
      </c>
      <c r="W66" s="2">
        <v>3767.74</v>
      </c>
      <c r="X66" s="3">
        <v>0.1</v>
      </c>
      <c r="Z66">
        <f t="shared" si="0"/>
        <v>1</v>
      </c>
    </row>
    <row r="67" spans="1:26" x14ac:dyDescent="0.2">
      <c r="A67">
        <v>2117</v>
      </c>
      <c r="B67" t="s">
        <v>267</v>
      </c>
      <c r="C67" t="s">
        <v>268</v>
      </c>
      <c r="D67" s="1">
        <v>23360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269</v>
      </c>
      <c r="M67" t="s">
        <v>42</v>
      </c>
      <c r="N67" t="s">
        <v>50</v>
      </c>
      <c r="O67">
        <v>1</v>
      </c>
      <c r="P67">
        <v>5</v>
      </c>
      <c r="R67" t="s">
        <v>33</v>
      </c>
      <c r="S67">
        <v>35</v>
      </c>
      <c r="T67" t="s">
        <v>180</v>
      </c>
      <c r="U67" t="s">
        <v>35</v>
      </c>
      <c r="W67" s="2">
        <v>2205.75</v>
      </c>
      <c r="X67" s="3">
        <v>0.1125</v>
      </c>
      <c r="Z67">
        <f t="shared" ref="Z67:Z130" si="1">ROUND(IF(R67="AT",S67/40,S67/35),2)</f>
        <v>1</v>
      </c>
    </row>
    <row r="68" spans="1:26" x14ac:dyDescent="0.2">
      <c r="A68">
        <v>2123</v>
      </c>
      <c r="B68" t="s">
        <v>270</v>
      </c>
      <c r="C68" t="s">
        <v>271</v>
      </c>
      <c r="D68" s="1">
        <v>16998</v>
      </c>
      <c r="E68" s="1">
        <v>38963</v>
      </c>
      <c r="H68" t="s">
        <v>245</v>
      </c>
      <c r="I68">
        <v>41000</v>
      </c>
      <c r="J68" t="s">
        <v>246</v>
      </c>
      <c r="K68" t="s">
        <v>247</v>
      </c>
      <c r="L68" t="s">
        <v>272</v>
      </c>
      <c r="M68" t="s">
        <v>31</v>
      </c>
      <c r="N68" t="s">
        <v>50</v>
      </c>
      <c r="O68">
        <v>5</v>
      </c>
      <c r="P68">
        <v>3</v>
      </c>
      <c r="Q68">
        <v>50</v>
      </c>
      <c r="R68" t="s">
        <v>33</v>
      </c>
      <c r="S68">
        <v>35</v>
      </c>
      <c r="T68" t="s">
        <v>142</v>
      </c>
      <c r="U68" t="s">
        <v>35</v>
      </c>
      <c r="W68" s="2">
        <v>2041.98</v>
      </c>
      <c r="X68" s="3">
        <v>7.4999999999999997E-2</v>
      </c>
      <c r="Y68" s="2">
        <v>117</v>
      </c>
      <c r="Z68">
        <f t="shared" si="1"/>
        <v>1</v>
      </c>
    </row>
    <row r="69" spans="1:26" x14ac:dyDescent="0.2">
      <c r="A69">
        <v>2145</v>
      </c>
      <c r="B69" t="s">
        <v>131</v>
      </c>
      <c r="C69" t="s">
        <v>273</v>
      </c>
      <c r="D69" s="1">
        <v>22235</v>
      </c>
      <c r="E69" s="1">
        <v>38364</v>
      </c>
      <c r="H69" t="s">
        <v>229</v>
      </c>
      <c r="I69">
        <v>26000</v>
      </c>
      <c r="J69" t="s">
        <v>230</v>
      </c>
      <c r="K69" t="s">
        <v>231</v>
      </c>
      <c r="L69" t="s">
        <v>274</v>
      </c>
      <c r="M69" t="s">
        <v>31</v>
      </c>
      <c r="N69" t="s">
        <v>32</v>
      </c>
      <c r="O69">
        <v>0</v>
      </c>
      <c r="P69">
        <v>1</v>
      </c>
      <c r="R69" t="s">
        <v>33</v>
      </c>
      <c r="S69">
        <v>35</v>
      </c>
      <c r="T69" t="s">
        <v>34</v>
      </c>
      <c r="U69" t="s">
        <v>35</v>
      </c>
      <c r="W69" s="2">
        <v>2508.0500000000002</v>
      </c>
      <c r="X69" s="3">
        <v>0.1125</v>
      </c>
      <c r="Z69">
        <f t="shared" si="1"/>
        <v>1</v>
      </c>
    </row>
    <row r="70" spans="1:26" x14ac:dyDescent="0.2">
      <c r="A70">
        <v>2152</v>
      </c>
      <c r="B70" t="s">
        <v>275</v>
      </c>
      <c r="C70" t="s">
        <v>276</v>
      </c>
      <c r="D70" s="1">
        <v>23389</v>
      </c>
      <c r="E70" s="1">
        <v>38373</v>
      </c>
      <c r="H70" t="s">
        <v>38</v>
      </c>
      <c r="I70">
        <v>25000</v>
      </c>
      <c r="J70" t="s">
        <v>39</v>
      </c>
      <c r="K70" t="s">
        <v>40</v>
      </c>
      <c r="L70" t="s">
        <v>277</v>
      </c>
      <c r="M70" t="s">
        <v>42</v>
      </c>
      <c r="N70" t="s">
        <v>50</v>
      </c>
      <c r="O70">
        <v>3</v>
      </c>
      <c r="P70">
        <v>5</v>
      </c>
      <c r="R70" t="s">
        <v>33</v>
      </c>
      <c r="S70">
        <v>35</v>
      </c>
      <c r="T70" t="s">
        <v>168</v>
      </c>
      <c r="U70" t="s">
        <v>35</v>
      </c>
      <c r="W70" s="2">
        <v>2756.28</v>
      </c>
      <c r="X70" s="3">
        <v>0.1</v>
      </c>
      <c r="Z70">
        <f t="shared" si="1"/>
        <v>1</v>
      </c>
    </row>
    <row r="71" spans="1:26" x14ac:dyDescent="0.2">
      <c r="A71">
        <v>2197</v>
      </c>
      <c r="B71" t="s">
        <v>36</v>
      </c>
      <c r="C71" t="s">
        <v>278</v>
      </c>
      <c r="D71" s="1">
        <v>22387</v>
      </c>
      <c r="E71" s="1">
        <v>38553</v>
      </c>
      <c r="H71" t="s">
        <v>245</v>
      </c>
      <c r="I71">
        <v>41000</v>
      </c>
      <c r="J71" t="s">
        <v>246</v>
      </c>
      <c r="K71" t="s">
        <v>247</v>
      </c>
      <c r="L71" t="s">
        <v>251</v>
      </c>
      <c r="M71" t="s">
        <v>42</v>
      </c>
      <c r="N71" t="s">
        <v>32</v>
      </c>
      <c r="O71">
        <v>0</v>
      </c>
      <c r="P71">
        <v>1</v>
      </c>
      <c r="R71" t="s">
        <v>33</v>
      </c>
      <c r="S71">
        <v>35</v>
      </c>
      <c r="T71" t="s">
        <v>43</v>
      </c>
      <c r="U71" t="s">
        <v>35</v>
      </c>
      <c r="W71" s="2">
        <v>2084.21</v>
      </c>
      <c r="X71" s="3">
        <v>0.1</v>
      </c>
      <c r="Z71">
        <f t="shared" si="1"/>
        <v>1</v>
      </c>
    </row>
    <row r="72" spans="1:26" x14ac:dyDescent="0.2">
      <c r="A72">
        <v>2203</v>
      </c>
      <c r="B72" t="s">
        <v>279</v>
      </c>
      <c r="C72" t="s">
        <v>280</v>
      </c>
      <c r="D72" s="1">
        <v>18719</v>
      </c>
      <c r="E72" s="1">
        <v>38580</v>
      </c>
      <c r="H72" t="s">
        <v>245</v>
      </c>
      <c r="I72">
        <v>41000</v>
      </c>
      <c r="J72" t="s">
        <v>246</v>
      </c>
      <c r="K72" t="s">
        <v>247</v>
      </c>
      <c r="L72" t="s">
        <v>281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97</v>
      </c>
      <c r="U72" t="s">
        <v>35</v>
      </c>
      <c r="W72" s="2">
        <v>3090</v>
      </c>
      <c r="X72" s="3">
        <v>8.7499999999999994E-2</v>
      </c>
      <c r="Y72" s="2">
        <v>258</v>
      </c>
      <c r="Z72">
        <f t="shared" si="1"/>
        <v>1</v>
      </c>
    </row>
    <row r="73" spans="1:26" x14ac:dyDescent="0.2">
      <c r="A73">
        <v>2209</v>
      </c>
      <c r="B73" t="s">
        <v>282</v>
      </c>
      <c r="C73" t="s">
        <v>283</v>
      </c>
      <c r="D73" s="1">
        <v>22241</v>
      </c>
      <c r="E73" s="1">
        <v>38596</v>
      </c>
      <c r="H73" t="s">
        <v>229</v>
      </c>
      <c r="I73">
        <v>26000</v>
      </c>
      <c r="J73" t="s">
        <v>230</v>
      </c>
      <c r="K73" t="s">
        <v>231</v>
      </c>
      <c r="L73" t="s">
        <v>284</v>
      </c>
      <c r="M73" t="s">
        <v>31</v>
      </c>
      <c r="N73" t="s">
        <v>32</v>
      </c>
      <c r="O73">
        <v>1</v>
      </c>
      <c r="P73">
        <v>1</v>
      </c>
      <c r="Q73">
        <v>50</v>
      </c>
      <c r="R73" t="s">
        <v>33</v>
      </c>
      <c r="S73">
        <v>35</v>
      </c>
      <c r="T73" t="s">
        <v>180</v>
      </c>
      <c r="U73" t="s">
        <v>35</v>
      </c>
      <c r="W73" s="2">
        <v>2205.75</v>
      </c>
      <c r="X73" s="3">
        <v>0.1</v>
      </c>
      <c r="Z73">
        <f t="shared" si="1"/>
        <v>1</v>
      </c>
    </row>
    <row r="74" spans="1:26" x14ac:dyDescent="0.2">
      <c r="A74">
        <v>2219</v>
      </c>
      <c r="B74" t="s">
        <v>267</v>
      </c>
      <c r="C74" t="s">
        <v>285</v>
      </c>
      <c r="D74" s="1">
        <v>23427</v>
      </c>
      <c r="E74" s="1">
        <v>38644</v>
      </c>
      <c r="H74" t="s">
        <v>38</v>
      </c>
      <c r="I74">
        <v>25000</v>
      </c>
      <c r="J74" t="s">
        <v>39</v>
      </c>
      <c r="K74" t="s">
        <v>40</v>
      </c>
      <c r="L74" t="s">
        <v>214</v>
      </c>
      <c r="M74" t="s">
        <v>42</v>
      </c>
      <c r="N74" t="s">
        <v>50</v>
      </c>
      <c r="O74">
        <v>1</v>
      </c>
      <c r="P74">
        <v>5</v>
      </c>
      <c r="R74" t="s">
        <v>33</v>
      </c>
      <c r="S74">
        <v>35</v>
      </c>
      <c r="T74" t="s">
        <v>160</v>
      </c>
      <c r="U74" t="s">
        <v>35</v>
      </c>
      <c r="W74" s="2">
        <v>1987.39</v>
      </c>
      <c r="X74" s="3">
        <v>8.7499999999999994E-2</v>
      </c>
      <c r="Y74" s="2">
        <v>295</v>
      </c>
      <c r="Z74">
        <f t="shared" si="1"/>
        <v>1</v>
      </c>
    </row>
    <row r="75" spans="1:26" x14ac:dyDescent="0.2">
      <c r="A75">
        <v>2234</v>
      </c>
      <c r="B75" t="s">
        <v>195</v>
      </c>
      <c r="C75" t="s">
        <v>286</v>
      </c>
      <c r="D75" s="1">
        <v>22425</v>
      </c>
      <c r="E75" s="1">
        <v>31489</v>
      </c>
      <c r="H75" t="s">
        <v>59</v>
      </c>
      <c r="I75">
        <v>22020</v>
      </c>
      <c r="J75" t="s">
        <v>60</v>
      </c>
      <c r="K75" t="s">
        <v>61</v>
      </c>
      <c r="L75" t="s">
        <v>287</v>
      </c>
      <c r="M75" t="s">
        <v>42</v>
      </c>
      <c r="N75" t="s">
        <v>50</v>
      </c>
      <c r="O75">
        <v>0</v>
      </c>
      <c r="P75">
        <v>3</v>
      </c>
      <c r="R75" t="s">
        <v>33</v>
      </c>
      <c r="S75">
        <v>35</v>
      </c>
      <c r="T75" t="s">
        <v>63</v>
      </c>
      <c r="U75" t="s">
        <v>35</v>
      </c>
      <c r="W75" s="2">
        <v>2011.08</v>
      </c>
      <c r="X75" s="3">
        <v>7.4999999999999997E-2</v>
      </c>
      <c r="Y75" s="2">
        <v>203</v>
      </c>
      <c r="Z75">
        <f t="shared" si="1"/>
        <v>1</v>
      </c>
    </row>
    <row r="76" spans="1:26" x14ac:dyDescent="0.2">
      <c r="A76">
        <v>2239</v>
      </c>
      <c r="B76" t="s">
        <v>76</v>
      </c>
      <c r="C76" t="s">
        <v>288</v>
      </c>
      <c r="D76" s="1">
        <v>22359</v>
      </c>
      <c r="E76" s="1">
        <v>31542</v>
      </c>
      <c r="H76" t="s">
        <v>59</v>
      </c>
      <c r="I76">
        <v>22030</v>
      </c>
      <c r="J76" t="s">
        <v>289</v>
      </c>
      <c r="K76" t="s">
        <v>61</v>
      </c>
      <c r="L76" t="s">
        <v>290</v>
      </c>
      <c r="M76" t="s">
        <v>42</v>
      </c>
      <c r="N76" t="s">
        <v>50</v>
      </c>
      <c r="O76">
        <v>2</v>
      </c>
      <c r="P76">
        <v>5</v>
      </c>
      <c r="R76" t="s">
        <v>33</v>
      </c>
      <c r="S76">
        <v>35</v>
      </c>
      <c r="T76" t="s">
        <v>134</v>
      </c>
      <c r="U76" t="s">
        <v>135</v>
      </c>
      <c r="V76" s="1">
        <v>38718</v>
      </c>
      <c r="W76" s="2">
        <v>4185.92</v>
      </c>
      <c r="X76" s="3">
        <v>0.1</v>
      </c>
      <c r="Z76">
        <f t="shared" si="1"/>
        <v>1</v>
      </c>
    </row>
    <row r="77" spans="1:26" x14ac:dyDescent="0.2">
      <c r="A77">
        <v>2271</v>
      </c>
      <c r="B77" t="s">
        <v>291</v>
      </c>
      <c r="C77" t="s">
        <v>292</v>
      </c>
      <c r="D77" s="1">
        <v>22139</v>
      </c>
      <c r="E77" s="1">
        <v>31941</v>
      </c>
      <c r="H77" t="s">
        <v>260</v>
      </c>
      <c r="I77">
        <v>43000</v>
      </c>
      <c r="J77" t="s">
        <v>261</v>
      </c>
      <c r="K77" t="s">
        <v>262</v>
      </c>
      <c r="L77" t="s">
        <v>293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63</v>
      </c>
      <c r="U77" t="s">
        <v>35</v>
      </c>
      <c r="W77" s="2">
        <v>2011.08</v>
      </c>
      <c r="X77" s="3">
        <v>0.1</v>
      </c>
      <c r="Z77">
        <f t="shared" si="1"/>
        <v>1</v>
      </c>
    </row>
    <row r="78" spans="1:26" x14ac:dyDescent="0.2">
      <c r="A78">
        <v>2341</v>
      </c>
      <c r="B78" t="s">
        <v>294</v>
      </c>
      <c r="C78" t="s">
        <v>295</v>
      </c>
      <c r="D78" s="1">
        <v>21371</v>
      </c>
      <c r="E78" s="1">
        <v>32964</v>
      </c>
      <c r="H78" t="s">
        <v>66</v>
      </c>
      <c r="I78">
        <v>13200</v>
      </c>
      <c r="J78" t="s">
        <v>67</v>
      </c>
      <c r="K78" t="s">
        <v>68</v>
      </c>
      <c r="L78" t="s">
        <v>296</v>
      </c>
      <c r="M78" t="s">
        <v>42</v>
      </c>
      <c r="N78" t="s">
        <v>50</v>
      </c>
      <c r="O78">
        <v>4</v>
      </c>
      <c r="P78">
        <v>4</v>
      </c>
      <c r="Q78">
        <v>50</v>
      </c>
      <c r="R78" t="s">
        <v>33</v>
      </c>
      <c r="S78">
        <v>35</v>
      </c>
      <c r="T78" t="s">
        <v>142</v>
      </c>
      <c r="U78" t="s">
        <v>35</v>
      </c>
      <c r="W78" s="2">
        <v>2041.98</v>
      </c>
      <c r="X78" s="3">
        <v>7.4999999999999997E-2</v>
      </c>
      <c r="Y78" s="2">
        <v>64</v>
      </c>
      <c r="Z78">
        <f t="shared" si="1"/>
        <v>1</v>
      </c>
    </row>
    <row r="79" spans="1:26" x14ac:dyDescent="0.2">
      <c r="A79">
        <v>2342</v>
      </c>
      <c r="B79" t="s">
        <v>297</v>
      </c>
      <c r="C79" t="s">
        <v>298</v>
      </c>
      <c r="D79" s="1">
        <v>24137</v>
      </c>
      <c r="E79" s="1">
        <v>32964</v>
      </c>
      <c r="H79" t="s">
        <v>229</v>
      </c>
      <c r="I79">
        <v>26000</v>
      </c>
      <c r="J79" t="s">
        <v>230</v>
      </c>
      <c r="K79" t="s">
        <v>231</v>
      </c>
      <c r="L79" t="s">
        <v>299</v>
      </c>
      <c r="M79" t="s">
        <v>42</v>
      </c>
      <c r="N79" t="s">
        <v>32</v>
      </c>
      <c r="O79">
        <v>0</v>
      </c>
      <c r="P79">
        <v>1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0.1</v>
      </c>
      <c r="Z79">
        <f t="shared" si="1"/>
        <v>1</v>
      </c>
    </row>
    <row r="80" spans="1:26" x14ac:dyDescent="0.2">
      <c r="A80">
        <v>2372</v>
      </c>
      <c r="B80" t="s">
        <v>300</v>
      </c>
      <c r="C80" t="s">
        <v>301</v>
      </c>
      <c r="D80" s="1">
        <v>22356</v>
      </c>
      <c r="E80" s="1">
        <v>33286</v>
      </c>
      <c r="H80" t="s">
        <v>229</v>
      </c>
      <c r="I80">
        <v>26000</v>
      </c>
      <c r="J80" t="s">
        <v>230</v>
      </c>
      <c r="K80" t="s">
        <v>231</v>
      </c>
      <c r="L80" t="s">
        <v>302</v>
      </c>
      <c r="M80" t="s">
        <v>31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193</v>
      </c>
      <c r="U80" t="s">
        <v>135</v>
      </c>
      <c r="V80" s="1">
        <v>38718</v>
      </c>
      <c r="W80" s="2">
        <v>5054.7299999999996</v>
      </c>
      <c r="X80" s="3">
        <v>0.1125</v>
      </c>
      <c r="Z80">
        <f t="shared" si="1"/>
        <v>1</v>
      </c>
    </row>
    <row r="81" spans="1:26" x14ac:dyDescent="0.2">
      <c r="A81">
        <v>2389</v>
      </c>
      <c r="B81" t="s">
        <v>195</v>
      </c>
      <c r="C81" t="s">
        <v>303</v>
      </c>
      <c r="D81" s="1">
        <v>26611</v>
      </c>
      <c r="E81" s="1">
        <v>33420</v>
      </c>
      <c r="H81" t="s">
        <v>245</v>
      </c>
      <c r="I81">
        <v>41000</v>
      </c>
      <c r="J81" t="s">
        <v>246</v>
      </c>
      <c r="K81" t="s">
        <v>247</v>
      </c>
      <c r="L81" t="s">
        <v>269</v>
      </c>
      <c r="M81" t="s">
        <v>42</v>
      </c>
      <c r="N81" t="s">
        <v>50</v>
      </c>
      <c r="O81">
        <v>3</v>
      </c>
      <c r="P81">
        <v>5</v>
      </c>
      <c r="R81" t="s">
        <v>33</v>
      </c>
      <c r="S81">
        <v>35</v>
      </c>
      <c r="T81" t="s">
        <v>180</v>
      </c>
      <c r="U81" t="s">
        <v>35</v>
      </c>
      <c r="W81" s="2">
        <v>2205.75</v>
      </c>
      <c r="X81" s="3">
        <v>8.7499999999999994E-2</v>
      </c>
      <c r="Z81">
        <f t="shared" si="1"/>
        <v>1</v>
      </c>
    </row>
    <row r="82" spans="1:26" x14ac:dyDescent="0.2">
      <c r="A82">
        <v>2399</v>
      </c>
      <c r="B82" t="s">
        <v>279</v>
      </c>
      <c r="C82" t="s">
        <v>304</v>
      </c>
      <c r="D82" s="1">
        <v>24845</v>
      </c>
      <c r="E82" s="1">
        <v>33451</v>
      </c>
      <c r="H82" t="s">
        <v>229</v>
      </c>
      <c r="I82">
        <v>26000</v>
      </c>
      <c r="J82" t="s">
        <v>230</v>
      </c>
      <c r="K82" t="s">
        <v>231</v>
      </c>
      <c r="L82" t="s">
        <v>274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34</v>
      </c>
      <c r="U82" t="s">
        <v>35</v>
      </c>
      <c r="W82" s="2">
        <v>2508.0500000000002</v>
      </c>
      <c r="X82" s="3">
        <v>8.7499999999999994E-2</v>
      </c>
      <c r="Z82">
        <f t="shared" si="1"/>
        <v>1</v>
      </c>
    </row>
    <row r="83" spans="1:26" x14ac:dyDescent="0.2">
      <c r="A83">
        <v>2401</v>
      </c>
      <c r="B83" t="s">
        <v>222</v>
      </c>
      <c r="C83" t="s">
        <v>305</v>
      </c>
      <c r="D83" s="1">
        <v>23035</v>
      </c>
      <c r="E83" s="1">
        <v>33477</v>
      </c>
      <c r="H83" t="s">
        <v>124</v>
      </c>
      <c r="I83">
        <v>48000</v>
      </c>
      <c r="J83" t="s">
        <v>137</v>
      </c>
      <c r="K83" t="s">
        <v>138</v>
      </c>
      <c r="L83" t="s">
        <v>306</v>
      </c>
      <c r="M83" t="s">
        <v>42</v>
      </c>
      <c r="N83" t="s">
        <v>50</v>
      </c>
      <c r="O83">
        <v>1</v>
      </c>
      <c r="P83">
        <v>4</v>
      </c>
      <c r="R83" t="s">
        <v>33</v>
      </c>
      <c r="S83">
        <v>35</v>
      </c>
      <c r="T83" t="s">
        <v>102</v>
      </c>
      <c r="U83" t="s">
        <v>35</v>
      </c>
      <c r="W83" s="2">
        <v>1963.7</v>
      </c>
      <c r="X83" s="3">
        <v>0.1</v>
      </c>
      <c r="Y83" s="2">
        <v>56</v>
      </c>
      <c r="Z83">
        <f t="shared" si="1"/>
        <v>1</v>
      </c>
    </row>
    <row r="84" spans="1:26" x14ac:dyDescent="0.2">
      <c r="A84">
        <v>2429</v>
      </c>
      <c r="B84" t="s">
        <v>307</v>
      </c>
      <c r="C84" t="s">
        <v>308</v>
      </c>
      <c r="D84" s="1">
        <v>26482</v>
      </c>
      <c r="E84" s="1">
        <v>39612</v>
      </c>
      <c r="F84" s="1">
        <v>40147</v>
      </c>
      <c r="H84" t="s">
        <v>38</v>
      </c>
      <c r="I84">
        <v>25000</v>
      </c>
      <c r="J84" t="s">
        <v>39</v>
      </c>
      <c r="K84" t="s">
        <v>40</v>
      </c>
      <c r="L84" t="s">
        <v>277</v>
      </c>
      <c r="M84" t="s">
        <v>31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168</v>
      </c>
      <c r="U84" t="s">
        <v>35</v>
      </c>
      <c r="W84" s="2">
        <v>2756.28</v>
      </c>
      <c r="X84" s="3">
        <v>0.1</v>
      </c>
      <c r="Y84" s="2">
        <v>223</v>
      </c>
      <c r="Z84">
        <f t="shared" si="1"/>
        <v>1</v>
      </c>
    </row>
    <row r="85" spans="1:26" x14ac:dyDescent="0.2">
      <c r="A85">
        <v>2430</v>
      </c>
      <c r="B85" t="s">
        <v>309</v>
      </c>
      <c r="C85" t="s">
        <v>310</v>
      </c>
      <c r="D85" s="1">
        <v>22745</v>
      </c>
      <c r="E85" s="1">
        <v>33782</v>
      </c>
      <c r="H85" t="s">
        <v>229</v>
      </c>
      <c r="I85">
        <v>26000</v>
      </c>
      <c r="J85" t="s">
        <v>230</v>
      </c>
      <c r="K85" t="s">
        <v>231</v>
      </c>
      <c r="L85" t="s">
        <v>311</v>
      </c>
      <c r="M85" t="s">
        <v>42</v>
      </c>
      <c r="N85" t="s">
        <v>50</v>
      </c>
      <c r="O85">
        <v>5</v>
      </c>
      <c r="P85">
        <v>4</v>
      </c>
      <c r="R85" t="s">
        <v>33</v>
      </c>
      <c r="S85">
        <v>35</v>
      </c>
      <c r="T85" t="s">
        <v>43</v>
      </c>
      <c r="U85" t="s">
        <v>35</v>
      </c>
      <c r="W85" s="2">
        <v>2084.21</v>
      </c>
      <c r="X85" s="3">
        <v>8.7499999999999994E-2</v>
      </c>
      <c r="Z85">
        <f t="shared" si="1"/>
        <v>1</v>
      </c>
    </row>
    <row r="86" spans="1:26" x14ac:dyDescent="0.2">
      <c r="A86">
        <v>2444</v>
      </c>
      <c r="B86" t="s">
        <v>57</v>
      </c>
      <c r="C86" t="s">
        <v>312</v>
      </c>
      <c r="D86" s="1">
        <v>25588</v>
      </c>
      <c r="E86" s="1">
        <v>33810</v>
      </c>
      <c r="H86" t="s">
        <v>229</v>
      </c>
      <c r="I86">
        <v>26000</v>
      </c>
      <c r="J86" t="s">
        <v>230</v>
      </c>
      <c r="K86" t="s">
        <v>231</v>
      </c>
      <c r="L86" t="s">
        <v>299</v>
      </c>
      <c r="M86" t="s">
        <v>42</v>
      </c>
      <c r="N86" t="s">
        <v>50</v>
      </c>
      <c r="O86">
        <v>4</v>
      </c>
      <c r="P86">
        <v>3</v>
      </c>
      <c r="R86" t="s">
        <v>33</v>
      </c>
      <c r="S86">
        <v>35</v>
      </c>
      <c r="T86" t="s">
        <v>142</v>
      </c>
      <c r="U86" t="s">
        <v>35</v>
      </c>
      <c r="W86" s="2">
        <v>2041.98</v>
      </c>
      <c r="X86" s="3">
        <v>8.7499999999999994E-2</v>
      </c>
      <c r="Y86" s="2">
        <v>208</v>
      </c>
      <c r="Z86">
        <f t="shared" si="1"/>
        <v>1</v>
      </c>
    </row>
    <row r="87" spans="1:26" x14ac:dyDescent="0.2">
      <c r="A87">
        <v>2446</v>
      </c>
      <c r="B87" t="s">
        <v>313</v>
      </c>
      <c r="C87" t="s">
        <v>314</v>
      </c>
      <c r="D87" s="1">
        <v>33448</v>
      </c>
      <c r="E87" s="1">
        <v>39661</v>
      </c>
      <c r="H87" t="s">
        <v>66</v>
      </c>
      <c r="I87">
        <v>13200</v>
      </c>
      <c r="J87" t="s">
        <v>67</v>
      </c>
      <c r="K87" t="s">
        <v>68</v>
      </c>
      <c r="L87" t="s">
        <v>315</v>
      </c>
      <c r="M87" t="s">
        <v>42</v>
      </c>
      <c r="N87" t="s">
        <v>32</v>
      </c>
      <c r="O87">
        <v>0</v>
      </c>
      <c r="P87">
        <v>1</v>
      </c>
      <c r="R87" t="s">
        <v>316</v>
      </c>
      <c r="S87">
        <v>35</v>
      </c>
      <c r="T87" t="s">
        <v>317</v>
      </c>
      <c r="U87" t="s">
        <v>318</v>
      </c>
      <c r="V87" s="1">
        <v>39661</v>
      </c>
      <c r="W87" s="2">
        <v>766.04</v>
      </c>
      <c r="Z87">
        <f t="shared" si="1"/>
        <v>1</v>
      </c>
    </row>
    <row r="88" spans="1:26" x14ac:dyDescent="0.2">
      <c r="A88">
        <v>2449</v>
      </c>
      <c r="B88" t="s">
        <v>319</v>
      </c>
      <c r="C88" t="s">
        <v>320</v>
      </c>
      <c r="D88" s="1">
        <v>25102</v>
      </c>
      <c r="E88" s="1">
        <v>33817</v>
      </c>
      <c r="H88" t="s">
        <v>229</v>
      </c>
      <c r="I88">
        <v>26000</v>
      </c>
      <c r="J88" t="s">
        <v>230</v>
      </c>
      <c r="K88" t="s">
        <v>231</v>
      </c>
      <c r="L88" t="s">
        <v>302</v>
      </c>
      <c r="M88" t="s">
        <v>42</v>
      </c>
      <c r="N88" t="s">
        <v>50</v>
      </c>
      <c r="O88">
        <v>5</v>
      </c>
      <c r="P88">
        <v>5</v>
      </c>
      <c r="R88" t="s">
        <v>33</v>
      </c>
      <c r="S88">
        <v>35</v>
      </c>
      <c r="T88" t="s">
        <v>193</v>
      </c>
      <c r="U88" t="s">
        <v>135</v>
      </c>
      <c r="V88" s="1">
        <v>38718</v>
      </c>
      <c r="W88" s="2">
        <v>5054.7299999999996</v>
      </c>
      <c r="X88" s="3">
        <v>0.1</v>
      </c>
      <c r="Z88">
        <f t="shared" si="1"/>
        <v>1</v>
      </c>
    </row>
    <row r="89" spans="1:26" x14ac:dyDescent="0.2">
      <c r="A89">
        <v>2452</v>
      </c>
      <c r="B89" t="s">
        <v>321</v>
      </c>
      <c r="C89" t="s">
        <v>322</v>
      </c>
      <c r="D89" s="1">
        <v>26756</v>
      </c>
      <c r="E89" s="1">
        <v>33848</v>
      </c>
      <c r="H89" t="s">
        <v>245</v>
      </c>
      <c r="I89">
        <v>41000</v>
      </c>
      <c r="J89" t="s">
        <v>246</v>
      </c>
      <c r="K89" t="s">
        <v>247</v>
      </c>
      <c r="L89" t="s">
        <v>265</v>
      </c>
      <c r="M89" t="s">
        <v>42</v>
      </c>
      <c r="N89" t="s">
        <v>50</v>
      </c>
      <c r="O89">
        <v>0</v>
      </c>
      <c r="P89">
        <v>3</v>
      </c>
      <c r="R89" t="s">
        <v>33</v>
      </c>
      <c r="S89">
        <v>40</v>
      </c>
      <c r="T89" t="s">
        <v>106</v>
      </c>
      <c r="U89" t="s">
        <v>35</v>
      </c>
      <c r="W89" s="2">
        <v>2138.8000000000002</v>
      </c>
      <c r="X89" s="3">
        <v>0.1</v>
      </c>
      <c r="Z89">
        <f t="shared" si="1"/>
        <v>1.1399999999999999</v>
      </c>
    </row>
    <row r="90" spans="1:26" x14ac:dyDescent="0.2">
      <c r="A90">
        <v>2461</v>
      </c>
      <c r="B90" t="s">
        <v>323</v>
      </c>
      <c r="C90" t="s">
        <v>324</v>
      </c>
      <c r="D90" s="1">
        <v>25395</v>
      </c>
      <c r="E90" s="1">
        <v>33971</v>
      </c>
      <c r="H90" t="s">
        <v>124</v>
      </c>
      <c r="I90">
        <v>48000</v>
      </c>
      <c r="J90" t="s">
        <v>137</v>
      </c>
      <c r="K90" t="s">
        <v>138</v>
      </c>
      <c r="L90" t="s">
        <v>306</v>
      </c>
      <c r="M90" t="s">
        <v>42</v>
      </c>
      <c r="N90" t="s">
        <v>50</v>
      </c>
      <c r="O90">
        <v>4</v>
      </c>
      <c r="P90">
        <v>4</v>
      </c>
      <c r="R90" t="s">
        <v>33</v>
      </c>
      <c r="S90">
        <v>35</v>
      </c>
      <c r="T90" t="s">
        <v>102</v>
      </c>
      <c r="U90" t="s">
        <v>35</v>
      </c>
      <c r="W90" s="2">
        <v>1963.7</v>
      </c>
      <c r="X90" s="3">
        <v>0.1</v>
      </c>
      <c r="Y90" s="2">
        <v>66</v>
      </c>
      <c r="Z90">
        <f t="shared" si="1"/>
        <v>1</v>
      </c>
    </row>
    <row r="91" spans="1:26" x14ac:dyDescent="0.2">
      <c r="A91">
        <v>2462</v>
      </c>
      <c r="B91" t="s">
        <v>325</v>
      </c>
      <c r="C91" t="s">
        <v>326</v>
      </c>
      <c r="D91" s="1">
        <v>26796</v>
      </c>
      <c r="E91" s="1">
        <v>34013</v>
      </c>
      <c r="H91" t="s">
        <v>245</v>
      </c>
      <c r="I91">
        <v>41000</v>
      </c>
      <c r="J91" t="s">
        <v>246</v>
      </c>
      <c r="K91" t="s">
        <v>247</v>
      </c>
      <c r="L91" t="s">
        <v>327</v>
      </c>
      <c r="M91" t="s">
        <v>31</v>
      </c>
      <c r="N91" t="s">
        <v>50</v>
      </c>
      <c r="O91">
        <v>3</v>
      </c>
      <c r="P91">
        <v>3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199</v>
      </c>
      <c r="Z91">
        <f t="shared" si="1"/>
        <v>1</v>
      </c>
    </row>
    <row r="92" spans="1:26" x14ac:dyDescent="0.2">
      <c r="A92">
        <v>2477</v>
      </c>
      <c r="B92" t="s">
        <v>328</v>
      </c>
      <c r="C92" t="s">
        <v>329</v>
      </c>
      <c r="D92" s="1">
        <v>28463</v>
      </c>
      <c r="E92" s="1">
        <v>36333</v>
      </c>
      <c r="H92" t="s">
        <v>229</v>
      </c>
      <c r="I92">
        <v>26000</v>
      </c>
      <c r="J92" t="s">
        <v>230</v>
      </c>
      <c r="K92" t="s">
        <v>231</v>
      </c>
      <c r="L92" t="s">
        <v>311</v>
      </c>
      <c r="M92" t="s">
        <v>42</v>
      </c>
      <c r="N92" t="s">
        <v>50</v>
      </c>
      <c r="O92">
        <v>4</v>
      </c>
      <c r="P92">
        <v>3</v>
      </c>
      <c r="R92" t="s">
        <v>33</v>
      </c>
      <c r="S92">
        <v>35</v>
      </c>
      <c r="T92" t="s">
        <v>43</v>
      </c>
      <c r="U92" t="s">
        <v>35</v>
      </c>
      <c r="W92" s="2">
        <v>2084.21</v>
      </c>
      <c r="X92" s="3">
        <v>0.1125</v>
      </c>
      <c r="Y92" s="2">
        <v>189</v>
      </c>
      <c r="Z92">
        <f t="shared" si="1"/>
        <v>1</v>
      </c>
    </row>
    <row r="93" spans="1:26" x14ac:dyDescent="0.2">
      <c r="A93">
        <v>2492</v>
      </c>
      <c r="B93" t="s">
        <v>83</v>
      </c>
      <c r="C93" t="s">
        <v>329</v>
      </c>
      <c r="D93" s="1">
        <v>23204</v>
      </c>
      <c r="E93" s="1">
        <v>34160</v>
      </c>
      <c r="H93" t="s">
        <v>245</v>
      </c>
      <c r="I93">
        <v>41000</v>
      </c>
      <c r="J93" t="s">
        <v>246</v>
      </c>
      <c r="K93" t="s">
        <v>247</v>
      </c>
      <c r="L93" t="s">
        <v>330</v>
      </c>
      <c r="M93" t="s">
        <v>42</v>
      </c>
      <c r="N93" t="s">
        <v>50</v>
      </c>
      <c r="O93">
        <v>3</v>
      </c>
      <c r="P93">
        <v>4</v>
      </c>
      <c r="R93" t="s">
        <v>33</v>
      </c>
      <c r="S93">
        <v>35</v>
      </c>
      <c r="T93" t="s">
        <v>134</v>
      </c>
      <c r="U93" t="s">
        <v>135</v>
      </c>
      <c r="V93" s="1">
        <v>38718</v>
      </c>
      <c r="W93" s="2">
        <v>4185.92</v>
      </c>
      <c r="X93" s="3">
        <v>0.1</v>
      </c>
      <c r="Z93">
        <f t="shared" si="1"/>
        <v>1</v>
      </c>
    </row>
    <row r="94" spans="1:26" x14ac:dyDescent="0.2">
      <c r="A94">
        <v>2506</v>
      </c>
      <c r="B94" t="s">
        <v>72</v>
      </c>
      <c r="C94" t="s">
        <v>331</v>
      </c>
      <c r="D94" s="1">
        <v>27459</v>
      </c>
      <c r="E94" s="1">
        <v>34189</v>
      </c>
      <c r="H94" t="s">
        <v>245</v>
      </c>
      <c r="I94">
        <v>41000</v>
      </c>
      <c r="J94" t="s">
        <v>246</v>
      </c>
      <c r="K94" t="s">
        <v>247</v>
      </c>
      <c r="L94" t="s">
        <v>332</v>
      </c>
      <c r="M94" t="s">
        <v>42</v>
      </c>
      <c r="N94" t="s">
        <v>50</v>
      </c>
      <c r="O94">
        <v>4</v>
      </c>
      <c r="P94">
        <v>3</v>
      </c>
      <c r="R94" t="s">
        <v>33</v>
      </c>
      <c r="S94">
        <v>35</v>
      </c>
      <c r="T94" t="s">
        <v>97</v>
      </c>
      <c r="U94" t="s">
        <v>35</v>
      </c>
      <c r="W94" s="2">
        <v>3090</v>
      </c>
      <c r="X94" s="3">
        <v>7.4999999999999997E-2</v>
      </c>
      <c r="Z94">
        <f t="shared" si="1"/>
        <v>1</v>
      </c>
    </row>
    <row r="95" spans="1:26" x14ac:dyDescent="0.2">
      <c r="A95">
        <v>2522</v>
      </c>
      <c r="B95" t="s">
        <v>333</v>
      </c>
      <c r="C95" t="s">
        <v>334</v>
      </c>
      <c r="D95" s="1">
        <v>23509</v>
      </c>
      <c r="E95" s="1">
        <v>39500</v>
      </c>
      <c r="F95" s="1">
        <v>40237</v>
      </c>
      <c r="H95" t="s">
        <v>38</v>
      </c>
      <c r="I95">
        <v>25000</v>
      </c>
      <c r="J95" t="s">
        <v>39</v>
      </c>
      <c r="K95" t="s">
        <v>40</v>
      </c>
      <c r="L95" t="s">
        <v>335</v>
      </c>
      <c r="M95" t="s">
        <v>31</v>
      </c>
      <c r="N95" t="s">
        <v>32</v>
      </c>
      <c r="O95">
        <v>0</v>
      </c>
      <c r="P95">
        <v>1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2528</v>
      </c>
      <c r="B96" t="s">
        <v>80</v>
      </c>
      <c r="C96" t="s">
        <v>336</v>
      </c>
      <c r="D96" s="1">
        <v>26348</v>
      </c>
      <c r="E96" s="1">
        <v>34241</v>
      </c>
      <c r="H96" t="s">
        <v>245</v>
      </c>
      <c r="I96">
        <v>41000</v>
      </c>
      <c r="J96" t="s">
        <v>246</v>
      </c>
      <c r="K96" t="s">
        <v>247</v>
      </c>
      <c r="L96" t="s">
        <v>337</v>
      </c>
      <c r="M96" t="s">
        <v>42</v>
      </c>
      <c r="N96" t="s">
        <v>50</v>
      </c>
      <c r="O96">
        <v>3</v>
      </c>
      <c r="P96">
        <v>4</v>
      </c>
      <c r="R96" t="s">
        <v>33</v>
      </c>
      <c r="S96">
        <v>40</v>
      </c>
      <c r="T96" t="s">
        <v>160</v>
      </c>
      <c r="U96" t="s">
        <v>35</v>
      </c>
      <c r="W96" s="2">
        <v>1987.39</v>
      </c>
      <c r="X96" s="3">
        <v>7.4999999999999997E-2</v>
      </c>
      <c r="Z96">
        <f t="shared" si="1"/>
        <v>1.1399999999999999</v>
      </c>
    </row>
    <row r="97" spans="1:26" x14ac:dyDescent="0.2">
      <c r="A97">
        <v>2531</v>
      </c>
      <c r="B97" t="s">
        <v>36</v>
      </c>
      <c r="C97" t="s">
        <v>338</v>
      </c>
      <c r="D97" s="1">
        <v>16749</v>
      </c>
      <c r="E97" s="1">
        <v>34245</v>
      </c>
      <c r="H97" t="s">
        <v>66</v>
      </c>
      <c r="I97">
        <v>13200</v>
      </c>
      <c r="J97" t="s">
        <v>67</v>
      </c>
      <c r="K97" t="s">
        <v>68</v>
      </c>
      <c r="L97" t="s">
        <v>339</v>
      </c>
      <c r="M97" t="s">
        <v>42</v>
      </c>
      <c r="N97" t="s">
        <v>50</v>
      </c>
      <c r="O97">
        <v>1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 s="2">
        <v>2084.21</v>
      </c>
      <c r="X97" s="3">
        <v>0.1</v>
      </c>
      <c r="Y97" s="2">
        <v>170</v>
      </c>
      <c r="Z97">
        <f t="shared" si="1"/>
        <v>1</v>
      </c>
    </row>
    <row r="98" spans="1:26" x14ac:dyDescent="0.2">
      <c r="A98">
        <v>2532</v>
      </c>
      <c r="B98" t="s">
        <v>340</v>
      </c>
      <c r="C98" t="s">
        <v>341</v>
      </c>
      <c r="D98" s="1">
        <v>27642</v>
      </c>
      <c r="E98" s="1">
        <v>34251</v>
      </c>
      <c r="H98" t="s">
        <v>124</v>
      </c>
      <c r="I98">
        <v>48000</v>
      </c>
      <c r="J98" t="s">
        <v>137</v>
      </c>
      <c r="K98" t="s">
        <v>138</v>
      </c>
      <c r="L98" t="s">
        <v>221</v>
      </c>
      <c r="M98" t="s">
        <v>31</v>
      </c>
      <c r="N98" t="s">
        <v>50</v>
      </c>
      <c r="O98">
        <v>4</v>
      </c>
      <c r="P98">
        <v>4</v>
      </c>
      <c r="R98" t="s">
        <v>33</v>
      </c>
      <c r="S98">
        <v>35</v>
      </c>
      <c r="T98" t="s">
        <v>168</v>
      </c>
      <c r="U98" t="s">
        <v>35</v>
      </c>
      <c r="W98" s="2">
        <v>2756.28</v>
      </c>
      <c r="X98" s="3">
        <v>7.4999999999999997E-2</v>
      </c>
      <c r="Z98">
        <f t="shared" si="1"/>
        <v>1</v>
      </c>
    </row>
    <row r="99" spans="1:26" x14ac:dyDescent="0.2">
      <c r="A99">
        <v>2535</v>
      </c>
      <c r="B99" t="s">
        <v>342</v>
      </c>
      <c r="C99" t="s">
        <v>343</v>
      </c>
      <c r="D99" s="1">
        <v>23649</v>
      </c>
      <c r="E99" s="1">
        <v>34255</v>
      </c>
      <c r="H99" t="s">
        <v>245</v>
      </c>
      <c r="I99">
        <v>41000</v>
      </c>
      <c r="J99" t="s">
        <v>246</v>
      </c>
      <c r="K99" t="s">
        <v>247</v>
      </c>
      <c r="L99" t="s">
        <v>327</v>
      </c>
      <c r="M99" t="s">
        <v>42</v>
      </c>
      <c r="N99" t="s">
        <v>50</v>
      </c>
      <c r="O99">
        <v>4</v>
      </c>
      <c r="P99">
        <v>5</v>
      </c>
      <c r="R99" t="s">
        <v>33</v>
      </c>
      <c r="S99">
        <v>35</v>
      </c>
      <c r="T99" t="s">
        <v>102</v>
      </c>
      <c r="U99" t="s">
        <v>35</v>
      </c>
      <c r="W99" s="2">
        <v>1963.7</v>
      </c>
      <c r="X99" s="3">
        <v>0.1</v>
      </c>
      <c r="Y99" s="2">
        <v>164</v>
      </c>
      <c r="Z99">
        <f t="shared" si="1"/>
        <v>1</v>
      </c>
    </row>
    <row r="100" spans="1:26" x14ac:dyDescent="0.2">
      <c r="A100">
        <v>2539</v>
      </c>
      <c r="B100" t="s">
        <v>72</v>
      </c>
      <c r="C100" t="s">
        <v>344</v>
      </c>
      <c r="D100" s="1">
        <v>22846</v>
      </c>
      <c r="E100" s="1">
        <v>34308</v>
      </c>
      <c r="H100" t="s">
        <v>59</v>
      </c>
      <c r="I100">
        <v>21000</v>
      </c>
      <c r="J100" t="s">
        <v>155</v>
      </c>
      <c r="K100" t="s">
        <v>61</v>
      </c>
      <c r="L100" t="s">
        <v>345</v>
      </c>
      <c r="M100" t="s">
        <v>42</v>
      </c>
      <c r="N100" t="s">
        <v>50</v>
      </c>
      <c r="O100">
        <v>0</v>
      </c>
      <c r="P100">
        <v>4</v>
      </c>
      <c r="R100" t="s">
        <v>33</v>
      </c>
      <c r="S100">
        <v>35</v>
      </c>
      <c r="T100" t="s">
        <v>193</v>
      </c>
      <c r="U100" t="s">
        <v>135</v>
      </c>
      <c r="V100" s="1">
        <v>38718</v>
      </c>
      <c r="W100" s="2">
        <v>5054.7299999999996</v>
      </c>
      <c r="X100" s="3">
        <v>7.4999999999999997E-2</v>
      </c>
      <c r="Y100" s="2">
        <v>86</v>
      </c>
      <c r="Z100">
        <f t="shared" si="1"/>
        <v>1</v>
      </c>
    </row>
    <row r="101" spans="1:26" x14ac:dyDescent="0.2">
      <c r="A101">
        <v>2541</v>
      </c>
      <c r="B101" t="s">
        <v>72</v>
      </c>
      <c r="C101" t="s">
        <v>346</v>
      </c>
      <c r="D101" s="1">
        <v>27930</v>
      </c>
      <c r="E101" s="1">
        <v>34337</v>
      </c>
      <c r="H101" t="s">
        <v>229</v>
      </c>
      <c r="I101">
        <v>26000</v>
      </c>
      <c r="J101" t="s">
        <v>230</v>
      </c>
      <c r="K101" t="s">
        <v>231</v>
      </c>
      <c r="L101" t="s">
        <v>347</v>
      </c>
      <c r="M101" t="s">
        <v>42</v>
      </c>
      <c r="N101" t="s">
        <v>50</v>
      </c>
      <c r="O101">
        <v>2</v>
      </c>
      <c r="P101">
        <v>3</v>
      </c>
      <c r="R101" t="s">
        <v>33</v>
      </c>
      <c r="S101">
        <v>35</v>
      </c>
      <c r="T101" t="s">
        <v>79</v>
      </c>
      <c r="U101" t="s">
        <v>35</v>
      </c>
      <c r="W101" s="2">
        <v>2320.08</v>
      </c>
      <c r="X101" s="3">
        <v>0.1</v>
      </c>
      <c r="Z101">
        <f t="shared" si="1"/>
        <v>1</v>
      </c>
    </row>
    <row r="102" spans="1:26" x14ac:dyDescent="0.2">
      <c r="A102">
        <v>2545</v>
      </c>
      <c r="B102" t="s">
        <v>348</v>
      </c>
      <c r="C102" t="s">
        <v>349</v>
      </c>
      <c r="D102" s="1">
        <v>26914</v>
      </c>
      <c r="E102" s="1">
        <v>34356</v>
      </c>
      <c r="H102" t="s">
        <v>229</v>
      </c>
      <c r="I102">
        <v>26000</v>
      </c>
      <c r="J102" t="s">
        <v>230</v>
      </c>
      <c r="K102" t="s">
        <v>231</v>
      </c>
      <c r="L102" t="s">
        <v>350</v>
      </c>
      <c r="M102" t="s">
        <v>42</v>
      </c>
      <c r="N102" t="s">
        <v>50</v>
      </c>
      <c r="O102">
        <v>1</v>
      </c>
      <c r="P102">
        <v>5</v>
      </c>
      <c r="R102" t="s">
        <v>33</v>
      </c>
      <c r="S102">
        <v>35</v>
      </c>
      <c r="T102" t="s">
        <v>102</v>
      </c>
      <c r="U102" t="s">
        <v>35</v>
      </c>
      <c r="W102" s="2">
        <v>1963.7</v>
      </c>
      <c r="X102" s="3">
        <v>7.4999999999999997E-2</v>
      </c>
      <c r="Y102" s="2">
        <v>244</v>
      </c>
      <c r="Z102">
        <f t="shared" si="1"/>
        <v>1</v>
      </c>
    </row>
    <row r="103" spans="1:26" x14ac:dyDescent="0.2">
      <c r="A103">
        <v>2550</v>
      </c>
      <c r="B103" t="s">
        <v>351</v>
      </c>
      <c r="C103" t="s">
        <v>352</v>
      </c>
      <c r="D103" s="1">
        <v>27997</v>
      </c>
      <c r="E103" s="1">
        <v>34366</v>
      </c>
      <c r="H103" t="s">
        <v>66</v>
      </c>
      <c r="I103">
        <v>13200</v>
      </c>
      <c r="J103" t="s">
        <v>67</v>
      </c>
      <c r="K103" t="s">
        <v>68</v>
      </c>
      <c r="L103" t="s">
        <v>130</v>
      </c>
      <c r="M103" t="s">
        <v>42</v>
      </c>
      <c r="N103" t="s">
        <v>50</v>
      </c>
      <c r="O103">
        <v>5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0.1</v>
      </c>
      <c r="Y103" s="2">
        <v>101</v>
      </c>
      <c r="Z103">
        <f t="shared" si="1"/>
        <v>1</v>
      </c>
    </row>
    <row r="104" spans="1:26" x14ac:dyDescent="0.2">
      <c r="A104">
        <v>2551</v>
      </c>
      <c r="B104" t="s">
        <v>353</v>
      </c>
      <c r="C104" t="s">
        <v>354</v>
      </c>
      <c r="D104" s="1">
        <v>23660</v>
      </c>
      <c r="E104" s="1">
        <v>34370</v>
      </c>
      <c r="H104" t="s">
        <v>59</v>
      </c>
      <c r="I104">
        <v>22020</v>
      </c>
      <c r="J104" t="s">
        <v>60</v>
      </c>
      <c r="K104" t="s">
        <v>61</v>
      </c>
      <c r="L104" t="s">
        <v>355</v>
      </c>
      <c r="M104" t="s">
        <v>42</v>
      </c>
      <c r="N104" t="s">
        <v>50</v>
      </c>
      <c r="O104">
        <v>3</v>
      </c>
      <c r="P104">
        <v>4</v>
      </c>
      <c r="R104" t="s">
        <v>33</v>
      </c>
      <c r="S104">
        <v>35</v>
      </c>
      <c r="T104" t="s">
        <v>43</v>
      </c>
      <c r="U104" t="s">
        <v>35</v>
      </c>
      <c r="W104" s="2">
        <v>2084.21</v>
      </c>
      <c r="X104" s="3">
        <v>8.7499999999999994E-2</v>
      </c>
      <c r="Z104">
        <f t="shared" si="1"/>
        <v>1</v>
      </c>
    </row>
    <row r="105" spans="1:26" x14ac:dyDescent="0.2">
      <c r="A105">
        <v>2560</v>
      </c>
      <c r="B105" t="s">
        <v>356</v>
      </c>
      <c r="C105" t="s">
        <v>357</v>
      </c>
      <c r="D105" s="1">
        <v>33106</v>
      </c>
      <c r="E105" s="1">
        <v>39295</v>
      </c>
      <c r="H105" t="s">
        <v>66</v>
      </c>
      <c r="I105">
        <v>13200</v>
      </c>
      <c r="J105" t="s">
        <v>67</v>
      </c>
      <c r="K105" t="s">
        <v>68</v>
      </c>
      <c r="L105" t="s">
        <v>315</v>
      </c>
      <c r="M105" t="s">
        <v>31</v>
      </c>
      <c r="N105" t="s">
        <v>50</v>
      </c>
      <c r="O105">
        <v>1</v>
      </c>
      <c r="P105">
        <v>5</v>
      </c>
      <c r="R105" t="s">
        <v>316</v>
      </c>
      <c r="S105">
        <v>35</v>
      </c>
      <c r="T105" t="s">
        <v>317</v>
      </c>
      <c r="U105" t="s">
        <v>358</v>
      </c>
      <c r="V105" s="1">
        <v>39295</v>
      </c>
      <c r="W105" s="2">
        <v>804.18</v>
      </c>
      <c r="Z105">
        <f t="shared" si="1"/>
        <v>1</v>
      </c>
    </row>
    <row r="106" spans="1:26" x14ac:dyDescent="0.2">
      <c r="A106">
        <v>2564</v>
      </c>
      <c r="B106" t="s">
        <v>36</v>
      </c>
      <c r="C106" t="s">
        <v>359</v>
      </c>
      <c r="D106" s="1">
        <v>26890</v>
      </c>
      <c r="E106" s="1">
        <v>34426</v>
      </c>
      <c r="H106" t="s">
        <v>229</v>
      </c>
      <c r="I106">
        <v>26000</v>
      </c>
      <c r="J106" t="s">
        <v>230</v>
      </c>
      <c r="K106" t="s">
        <v>231</v>
      </c>
      <c r="L106" t="s">
        <v>274</v>
      </c>
      <c r="M106" t="s">
        <v>42</v>
      </c>
      <c r="N106" t="s">
        <v>50</v>
      </c>
      <c r="O106">
        <v>0</v>
      </c>
      <c r="P106">
        <v>5</v>
      </c>
      <c r="R106" t="s">
        <v>33</v>
      </c>
      <c r="S106">
        <v>35</v>
      </c>
      <c r="T106" t="s">
        <v>34</v>
      </c>
      <c r="U106" t="s">
        <v>35</v>
      </c>
      <c r="W106" s="2">
        <v>2508.0500000000002</v>
      </c>
      <c r="X106" s="3">
        <v>0.1125</v>
      </c>
      <c r="Z106">
        <f t="shared" si="1"/>
        <v>1</v>
      </c>
    </row>
    <row r="107" spans="1:26" x14ac:dyDescent="0.2">
      <c r="A107">
        <v>2567</v>
      </c>
      <c r="B107" t="s">
        <v>222</v>
      </c>
      <c r="C107" t="s">
        <v>360</v>
      </c>
      <c r="D107" s="1">
        <v>27558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299</v>
      </c>
      <c r="M107" t="s">
        <v>42</v>
      </c>
      <c r="N107" t="s">
        <v>50</v>
      </c>
      <c r="O107">
        <v>4</v>
      </c>
      <c r="P107">
        <v>4</v>
      </c>
      <c r="R107" t="s">
        <v>33</v>
      </c>
      <c r="S107">
        <v>35</v>
      </c>
      <c r="T107" t="s">
        <v>142</v>
      </c>
      <c r="U107" t="s">
        <v>35</v>
      </c>
      <c r="W107" s="2">
        <v>2041.98</v>
      </c>
      <c r="X107" s="3">
        <v>0.1</v>
      </c>
      <c r="Z107">
        <f t="shared" si="1"/>
        <v>1</v>
      </c>
    </row>
    <row r="108" spans="1:26" x14ac:dyDescent="0.2">
      <c r="A108">
        <v>2570</v>
      </c>
      <c r="B108" t="s">
        <v>36</v>
      </c>
      <c r="C108" t="s">
        <v>360</v>
      </c>
      <c r="D108" s="1">
        <v>26632</v>
      </c>
      <c r="E108" s="1">
        <v>34441</v>
      </c>
      <c r="H108" t="s">
        <v>229</v>
      </c>
      <c r="I108">
        <v>26000</v>
      </c>
      <c r="J108" t="s">
        <v>230</v>
      </c>
      <c r="K108" t="s">
        <v>231</v>
      </c>
      <c r="L108" t="s">
        <v>361</v>
      </c>
      <c r="M108" t="s">
        <v>42</v>
      </c>
      <c r="N108" t="s">
        <v>50</v>
      </c>
      <c r="O108">
        <v>1</v>
      </c>
      <c r="P108">
        <v>5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7.4999999999999997E-2</v>
      </c>
      <c r="Y108" s="2">
        <v>136</v>
      </c>
      <c r="Z108">
        <f t="shared" si="1"/>
        <v>1</v>
      </c>
    </row>
    <row r="109" spans="1:26" x14ac:dyDescent="0.2">
      <c r="A109">
        <v>2593</v>
      </c>
      <c r="B109" t="s">
        <v>72</v>
      </c>
      <c r="C109" t="s">
        <v>362</v>
      </c>
      <c r="D109" s="1">
        <v>23018</v>
      </c>
      <c r="E109" s="1">
        <v>34536</v>
      </c>
      <c r="H109" t="s">
        <v>124</v>
      </c>
      <c r="I109">
        <v>48000</v>
      </c>
      <c r="J109" t="s">
        <v>137</v>
      </c>
      <c r="K109" t="s">
        <v>138</v>
      </c>
      <c r="L109" t="s">
        <v>363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79</v>
      </c>
      <c r="U109" t="s">
        <v>35</v>
      </c>
      <c r="W109" s="2">
        <v>2320.08</v>
      </c>
      <c r="X109" s="3">
        <v>0.1</v>
      </c>
      <c r="Z109">
        <f t="shared" si="1"/>
        <v>1</v>
      </c>
    </row>
    <row r="110" spans="1:26" x14ac:dyDescent="0.2">
      <c r="A110">
        <v>2596</v>
      </c>
      <c r="B110" t="s">
        <v>364</v>
      </c>
      <c r="C110" t="s">
        <v>365</v>
      </c>
      <c r="D110" s="1">
        <v>24962</v>
      </c>
      <c r="E110" s="1">
        <v>34590</v>
      </c>
      <c r="H110" t="s">
        <v>236</v>
      </c>
      <c r="I110">
        <v>46000</v>
      </c>
      <c r="J110" t="s">
        <v>237</v>
      </c>
      <c r="K110" t="s">
        <v>238</v>
      </c>
      <c r="L110" t="s">
        <v>366</v>
      </c>
      <c r="M110" t="s">
        <v>42</v>
      </c>
      <c r="N110" t="s">
        <v>50</v>
      </c>
      <c r="O110">
        <v>3</v>
      </c>
      <c r="P110">
        <v>3</v>
      </c>
      <c r="R110" t="s">
        <v>33</v>
      </c>
      <c r="S110">
        <v>35</v>
      </c>
      <c r="T110" t="s">
        <v>193</v>
      </c>
      <c r="U110" t="s">
        <v>135</v>
      </c>
      <c r="V110" s="1">
        <v>38718</v>
      </c>
      <c r="W110" s="2">
        <v>5054.7299999999996</v>
      </c>
      <c r="X110" s="3">
        <v>7.4999999999999997E-2</v>
      </c>
      <c r="Z110">
        <f t="shared" si="1"/>
        <v>1</v>
      </c>
    </row>
    <row r="111" spans="1:26" x14ac:dyDescent="0.2">
      <c r="A111">
        <v>2602</v>
      </c>
      <c r="B111" t="s">
        <v>107</v>
      </c>
      <c r="C111" t="s">
        <v>367</v>
      </c>
      <c r="D111" s="1">
        <v>26361</v>
      </c>
      <c r="E111" s="1">
        <v>34153</v>
      </c>
      <c r="H111" t="s">
        <v>66</v>
      </c>
      <c r="I111">
        <v>13200</v>
      </c>
      <c r="J111" t="s">
        <v>67</v>
      </c>
      <c r="K111" t="s">
        <v>68</v>
      </c>
      <c r="L111" t="s">
        <v>368</v>
      </c>
      <c r="M111" t="s">
        <v>31</v>
      </c>
      <c r="N111" t="s">
        <v>32</v>
      </c>
      <c r="O111">
        <v>0</v>
      </c>
      <c r="P111">
        <v>1</v>
      </c>
      <c r="R111" t="s">
        <v>33</v>
      </c>
      <c r="S111">
        <v>35</v>
      </c>
      <c r="T111" t="s">
        <v>70</v>
      </c>
      <c r="U111" t="s">
        <v>135</v>
      </c>
      <c r="V111" s="1">
        <v>38718</v>
      </c>
      <c r="W111" s="2">
        <v>3538.05</v>
      </c>
      <c r="X111" s="3">
        <v>0.1</v>
      </c>
      <c r="Z111">
        <f t="shared" si="1"/>
        <v>1</v>
      </c>
    </row>
    <row r="112" spans="1:26" x14ac:dyDescent="0.2">
      <c r="A112">
        <v>2604</v>
      </c>
      <c r="B112" t="s">
        <v>369</v>
      </c>
      <c r="C112" t="s">
        <v>370</v>
      </c>
      <c r="D112" s="1">
        <v>25170</v>
      </c>
      <c r="E112" s="1">
        <v>34759</v>
      </c>
      <c r="H112" t="s">
        <v>229</v>
      </c>
      <c r="I112">
        <v>26000</v>
      </c>
      <c r="J112" t="s">
        <v>230</v>
      </c>
      <c r="K112" t="s">
        <v>231</v>
      </c>
      <c r="L112" t="s">
        <v>347</v>
      </c>
      <c r="M112" t="s">
        <v>31</v>
      </c>
      <c r="N112" t="s">
        <v>50</v>
      </c>
      <c r="O112">
        <v>5</v>
      </c>
      <c r="P112">
        <v>5</v>
      </c>
      <c r="R112" t="s">
        <v>33</v>
      </c>
      <c r="S112">
        <v>35</v>
      </c>
      <c r="T112" t="s">
        <v>79</v>
      </c>
      <c r="U112" t="s">
        <v>35</v>
      </c>
      <c r="W112" s="2">
        <v>2320.08</v>
      </c>
      <c r="X112" s="3">
        <v>8.7499999999999994E-2</v>
      </c>
      <c r="Z112">
        <f t="shared" si="1"/>
        <v>1</v>
      </c>
    </row>
    <row r="113" spans="1:26" x14ac:dyDescent="0.2">
      <c r="A113">
        <v>2605</v>
      </c>
      <c r="B113" t="s">
        <v>219</v>
      </c>
      <c r="C113" t="s">
        <v>371</v>
      </c>
      <c r="D113" s="1">
        <v>27180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372</v>
      </c>
      <c r="M113" t="s">
        <v>31</v>
      </c>
      <c r="N113" t="s">
        <v>50</v>
      </c>
      <c r="O113">
        <v>0</v>
      </c>
      <c r="P113">
        <v>4</v>
      </c>
      <c r="R113" t="s">
        <v>33</v>
      </c>
      <c r="S113">
        <v>35</v>
      </c>
      <c r="T113" t="s">
        <v>63</v>
      </c>
      <c r="U113" t="s">
        <v>35</v>
      </c>
      <c r="W113" s="2">
        <v>2011.08</v>
      </c>
      <c r="X113" s="3">
        <v>0.1</v>
      </c>
      <c r="Z113">
        <f t="shared" si="1"/>
        <v>1</v>
      </c>
    </row>
    <row r="114" spans="1:26" x14ac:dyDescent="0.2">
      <c r="A114">
        <v>2608</v>
      </c>
      <c r="B114" t="s">
        <v>57</v>
      </c>
      <c r="C114" t="s">
        <v>373</v>
      </c>
      <c r="D114" s="1">
        <v>27661</v>
      </c>
      <c r="E114" s="1">
        <v>34751</v>
      </c>
      <c r="H114" t="s">
        <v>229</v>
      </c>
      <c r="I114">
        <v>26000</v>
      </c>
      <c r="J114" t="s">
        <v>230</v>
      </c>
      <c r="K114" t="s">
        <v>231</v>
      </c>
      <c r="L114" t="s">
        <v>284</v>
      </c>
      <c r="M114" t="s">
        <v>42</v>
      </c>
      <c r="N114" t="s">
        <v>50</v>
      </c>
      <c r="O114">
        <v>4</v>
      </c>
      <c r="P114">
        <v>5</v>
      </c>
      <c r="R114" t="s">
        <v>33</v>
      </c>
      <c r="S114">
        <v>35</v>
      </c>
      <c r="T114" t="s">
        <v>180</v>
      </c>
      <c r="U114" t="s">
        <v>35</v>
      </c>
      <c r="W114" s="2">
        <v>2205.75</v>
      </c>
      <c r="X114" s="3">
        <v>8.7499999999999994E-2</v>
      </c>
      <c r="Y114" s="2">
        <v>111</v>
      </c>
      <c r="Z114">
        <f t="shared" si="1"/>
        <v>1</v>
      </c>
    </row>
    <row r="115" spans="1:26" x14ac:dyDescent="0.2">
      <c r="A115">
        <v>2621</v>
      </c>
      <c r="B115" t="s">
        <v>36</v>
      </c>
      <c r="C115" t="s">
        <v>374</v>
      </c>
      <c r="D115" s="1">
        <v>21361</v>
      </c>
      <c r="E115" s="1">
        <v>34867</v>
      </c>
      <c r="H115" t="s">
        <v>38</v>
      </c>
      <c r="I115">
        <v>25000</v>
      </c>
      <c r="J115" t="s">
        <v>39</v>
      </c>
      <c r="K115" t="s">
        <v>40</v>
      </c>
      <c r="L115" t="s">
        <v>335</v>
      </c>
      <c r="M115" t="s">
        <v>42</v>
      </c>
      <c r="N115" t="s">
        <v>32</v>
      </c>
      <c r="O115">
        <v>0</v>
      </c>
      <c r="P115">
        <v>1</v>
      </c>
      <c r="R115" t="s">
        <v>33</v>
      </c>
      <c r="S115">
        <v>35</v>
      </c>
      <c r="T115" t="s">
        <v>97</v>
      </c>
      <c r="U115" t="s">
        <v>35</v>
      </c>
      <c r="W115" s="2">
        <v>3090</v>
      </c>
      <c r="X115" s="3">
        <v>0.1</v>
      </c>
      <c r="Z115">
        <f t="shared" si="1"/>
        <v>1</v>
      </c>
    </row>
    <row r="116" spans="1:26" x14ac:dyDescent="0.2">
      <c r="A116">
        <v>2624</v>
      </c>
      <c r="B116" t="s">
        <v>36</v>
      </c>
      <c r="C116" t="s">
        <v>375</v>
      </c>
      <c r="D116" s="1">
        <v>29383</v>
      </c>
      <c r="E116" s="1">
        <v>35977</v>
      </c>
      <c r="H116" t="s">
        <v>66</v>
      </c>
      <c r="I116">
        <v>13200</v>
      </c>
      <c r="J116" t="s">
        <v>67</v>
      </c>
      <c r="K116" t="s">
        <v>68</v>
      </c>
      <c r="L116" t="s">
        <v>376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34</v>
      </c>
      <c r="U116" t="s">
        <v>35</v>
      </c>
      <c r="W116" s="2">
        <v>2508.0500000000002</v>
      </c>
      <c r="X116" s="3">
        <v>0.1125</v>
      </c>
      <c r="Z116">
        <f t="shared" si="1"/>
        <v>1</v>
      </c>
    </row>
    <row r="117" spans="1:26" x14ac:dyDescent="0.2">
      <c r="A117">
        <v>2644</v>
      </c>
      <c r="B117" t="s">
        <v>240</v>
      </c>
      <c r="C117" t="s">
        <v>377</v>
      </c>
      <c r="D117" s="1">
        <v>25554</v>
      </c>
      <c r="E117" s="1">
        <v>34924</v>
      </c>
      <c r="H117" t="s">
        <v>229</v>
      </c>
      <c r="I117">
        <v>26000</v>
      </c>
      <c r="J117" t="s">
        <v>230</v>
      </c>
      <c r="K117" t="s">
        <v>231</v>
      </c>
      <c r="L117" t="s">
        <v>378</v>
      </c>
      <c r="M117" t="s">
        <v>42</v>
      </c>
      <c r="N117" t="s">
        <v>50</v>
      </c>
      <c r="O117">
        <v>2</v>
      </c>
      <c r="P117">
        <v>4</v>
      </c>
      <c r="R117" t="s">
        <v>33</v>
      </c>
      <c r="S117">
        <v>35</v>
      </c>
      <c r="T117" t="s">
        <v>160</v>
      </c>
      <c r="U117" t="s">
        <v>35</v>
      </c>
      <c r="W117" s="2">
        <v>1987.39</v>
      </c>
      <c r="X117" s="3">
        <v>0.1</v>
      </c>
      <c r="Z117">
        <f t="shared" si="1"/>
        <v>1</v>
      </c>
    </row>
    <row r="118" spans="1:26" x14ac:dyDescent="0.2">
      <c r="A118">
        <v>2675</v>
      </c>
      <c r="B118" t="s">
        <v>72</v>
      </c>
      <c r="C118" t="s">
        <v>379</v>
      </c>
      <c r="D118" s="1">
        <v>27379</v>
      </c>
      <c r="E118" s="1">
        <v>35176</v>
      </c>
      <c r="H118" t="s">
        <v>260</v>
      </c>
      <c r="I118">
        <v>43000</v>
      </c>
      <c r="J118" t="s">
        <v>261</v>
      </c>
      <c r="K118" t="s">
        <v>262</v>
      </c>
      <c r="L118" t="s">
        <v>380</v>
      </c>
      <c r="M118" t="s">
        <v>42</v>
      </c>
      <c r="N118" t="s">
        <v>50</v>
      </c>
      <c r="O118">
        <v>5</v>
      </c>
      <c r="P118">
        <v>3</v>
      </c>
      <c r="R118" t="s">
        <v>33</v>
      </c>
      <c r="S118">
        <v>35</v>
      </c>
      <c r="T118" t="s">
        <v>34</v>
      </c>
      <c r="U118" t="s">
        <v>35</v>
      </c>
      <c r="W118" s="2">
        <v>2508.0500000000002</v>
      </c>
      <c r="X118" s="3">
        <v>0.1</v>
      </c>
      <c r="Z118">
        <f t="shared" si="1"/>
        <v>1</v>
      </c>
    </row>
    <row r="119" spans="1:26" x14ac:dyDescent="0.2">
      <c r="A119">
        <v>2679</v>
      </c>
      <c r="B119" t="s">
        <v>297</v>
      </c>
      <c r="C119" t="s">
        <v>381</v>
      </c>
      <c r="D119" s="1">
        <v>27257</v>
      </c>
      <c r="E119" s="1">
        <v>35190</v>
      </c>
      <c r="H119" t="s">
        <v>124</v>
      </c>
      <c r="I119">
        <v>48000</v>
      </c>
      <c r="J119" t="s">
        <v>137</v>
      </c>
      <c r="K119" t="s">
        <v>138</v>
      </c>
      <c r="L119" t="s">
        <v>306</v>
      </c>
      <c r="M119" t="s">
        <v>42</v>
      </c>
      <c r="N119" t="s">
        <v>50</v>
      </c>
      <c r="O119">
        <v>5</v>
      </c>
      <c r="P119">
        <v>5</v>
      </c>
      <c r="R119" t="s">
        <v>33</v>
      </c>
      <c r="S119">
        <v>35</v>
      </c>
      <c r="T119" t="s">
        <v>102</v>
      </c>
      <c r="U119" t="s">
        <v>35</v>
      </c>
      <c r="W119" s="2">
        <v>1963.7</v>
      </c>
      <c r="X119" s="3">
        <v>0.1</v>
      </c>
      <c r="Y119" s="2">
        <v>124</v>
      </c>
      <c r="Z119">
        <f t="shared" si="1"/>
        <v>1</v>
      </c>
    </row>
    <row r="120" spans="1:26" x14ac:dyDescent="0.2">
      <c r="A120">
        <v>2688</v>
      </c>
      <c r="B120" t="s">
        <v>382</v>
      </c>
      <c r="C120" t="s">
        <v>383</v>
      </c>
      <c r="D120" s="1">
        <v>25738</v>
      </c>
      <c r="E120" s="1">
        <v>35206</v>
      </c>
      <c r="H120" t="s">
        <v>229</v>
      </c>
      <c r="I120">
        <v>26000</v>
      </c>
      <c r="J120" t="s">
        <v>230</v>
      </c>
      <c r="K120" t="s">
        <v>231</v>
      </c>
      <c r="L120" t="s">
        <v>378</v>
      </c>
      <c r="M120" t="s">
        <v>31</v>
      </c>
      <c r="N120" t="s">
        <v>50</v>
      </c>
      <c r="O120">
        <v>3</v>
      </c>
      <c r="P120">
        <v>3</v>
      </c>
      <c r="R120" t="s">
        <v>33</v>
      </c>
      <c r="S120">
        <v>35</v>
      </c>
      <c r="T120" t="s">
        <v>160</v>
      </c>
      <c r="U120" t="s">
        <v>35</v>
      </c>
      <c r="W120" s="2">
        <v>1987.39</v>
      </c>
      <c r="X120" s="3">
        <v>0.1</v>
      </c>
      <c r="Y120" s="2">
        <v>136</v>
      </c>
      <c r="Z120">
        <f t="shared" si="1"/>
        <v>1</v>
      </c>
    </row>
    <row r="121" spans="1:26" x14ac:dyDescent="0.2">
      <c r="A121">
        <v>2689</v>
      </c>
      <c r="B121" t="s">
        <v>57</v>
      </c>
      <c r="C121" t="s">
        <v>384</v>
      </c>
      <c r="D121" s="1">
        <v>24581</v>
      </c>
      <c r="E121" s="1">
        <v>39142</v>
      </c>
      <c r="H121" t="s">
        <v>236</v>
      </c>
      <c r="I121">
        <v>46000</v>
      </c>
      <c r="J121" t="s">
        <v>237</v>
      </c>
      <c r="K121" t="s">
        <v>238</v>
      </c>
      <c r="L121" t="s">
        <v>366</v>
      </c>
      <c r="M121" t="s">
        <v>42</v>
      </c>
      <c r="N121" t="s">
        <v>50</v>
      </c>
      <c r="O121">
        <v>2</v>
      </c>
      <c r="P121">
        <v>3</v>
      </c>
      <c r="R121" t="s">
        <v>33</v>
      </c>
      <c r="S121">
        <v>35</v>
      </c>
      <c r="T121" t="s">
        <v>193</v>
      </c>
      <c r="U121" t="s">
        <v>457</v>
      </c>
      <c r="V121" s="1">
        <v>39142</v>
      </c>
      <c r="W121" s="2">
        <v>4416</v>
      </c>
      <c r="X121" s="3">
        <v>0.1</v>
      </c>
      <c r="Z121">
        <f t="shared" si="1"/>
        <v>1</v>
      </c>
    </row>
    <row r="122" spans="1:26" x14ac:dyDescent="0.2">
      <c r="A122">
        <v>2695</v>
      </c>
      <c r="B122" t="s">
        <v>195</v>
      </c>
      <c r="C122" t="s">
        <v>385</v>
      </c>
      <c r="D122" s="1">
        <v>27523</v>
      </c>
      <c r="E122" s="1">
        <v>35249</v>
      </c>
      <c r="H122" t="s">
        <v>59</v>
      </c>
      <c r="I122">
        <v>22020</v>
      </c>
      <c r="J122" t="s">
        <v>60</v>
      </c>
      <c r="K122" t="s">
        <v>61</v>
      </c>
      <c r="L122" t="s">
        <v>386</v>
      </c>
      <c r="M122" t="s">
        <v>42</v>
      </c>
      <c r="N122" t="s">
        <v>50</v>
      </c>
      <c r="O122">
        <v>3</v>
      </c>
      <c r="P122">
        <v>5</v>
      </c>
      <c r="R122" t="s">
        <v>33</v>
      </c>
      <c r="S122">
        <v>35</v>
      </c>
      <c r="T122" t="s">
        <v>134</v>
      </c>
      <c r="U122" t="s">
        <v>135</v>
      </c>
      <c r="V122" s="1">
        <v>38718</v>
      </c>
      <c r="W122" s="2">
        <v>4185.92</v>
      </c>
      <c r="X122" s="3">
        <v>0.1</v>
      </c>
      <c r="Y122" s="2">
        <v>80</v>
      </c>
      <c r="Z122">
        <f t="shared" si="1"/>
        <v>1</v>
      </c>
    </row>
    <row r="123" spans="1:26" x14ac:dyDescent="0.2">
      <c r="A123">
        <v>2717</v>
      </c>
      <c r="B123" t="s">
        <v>57</v>
      </c>
      <c r="C123" t="s">
        <v>387</v>
      </c>
      <c r="D123" s="1">
        <v>33305</v>
      </c>
      <c r="E123" s="1">
        <v>39661</v>
      </c>
      <c r="H123" t="s">
        <v>66</v>
      </c>
      <c r="I123">
        <v>13200</v>
      </c>
      <c r="J123" t="s">
        <v>67</v>
      </c>
      <c r="K123" t="s">
        <v>68</v>
      </c>
      <c r="L123" t="s">
        <v>315</v>
      </c>
      <c r="M123" t="s">
        <v>42</v>
      </c>
      <c r="N123" t="s">
        <v>32</v>
      </c>
      <c r="O123">
        <v>0</v>
      </c>
      <c r="P123">
        <v>1</v>
      </c>
      <c r="R123" t="s">
        <v>316</v>
      </c>
      <c r="S123">
        <v>35</v>
      </c>
      <c r="T123" t="s">
        <v>317</v>
      </c>
      <c r="U123" t="s">
        <v>318</v>
      </c>
      <c r="V123" s="1">
        <v>39661</v>
      </c>
      <c r="W123" s="2">
        <v>766.04</v>
      </c>
      <c r="Z123">
        <f t="shared" si="1"/>
        <v>1</v>
      </c>
    </row>
    <row r="124" spans="1:26" x14ac:dyDescent="0.2">
      <c r="A124">
        <v>2735</v>
      </c>
      <c r="B124" t="s">
        <v>388</v>
      </c>
      <c r="C124" t="s">
        <v>389</v>
      </c>
      <c r="D124" s="1">
        <v>22365</v>
      </c>
      <c r="E124" s="1">
        <v>35462</v>
      </c>
      <c r="H124" t="s">
        <v>245</v>
      </c>
      <c r="I124">
        <v>41000</v>
      </c>
      <c r="J124" t="s">
        <v>246</v>
      </c>
      <c r="K124" t="s">
        <v>247</v>
      </c>
      <c r="L124" t="s">
        <v>390</v>
      </c>
      <c r="M124" t="s">
        <v>31</v>
      </c>
      <c r="N124" t="s">
        <v>50</v>
      </c>
      <c r="O124">
        <v>0</v>
      </c>
      <c r="P124">
        <v>5</v>
      </c>
      <c r="R124" t="s">
        <v>33</v>
      </c>
      <c r="S124">
        <v>35</v>
      </c>
      <c r="T124" t="s">
        <v>168</v>
      </c>
      <c r="U124" t="s">
        <v>35</v>
      </c>
      <c r="W124" s="2">
        <v>2756.28</v>
      </c>
      <c r="X124" s="3">
        <v>0.1</v>
      </c>
      <c r="Z124">
        <f t="shared" si="1"/>
        <v>1</v>
      </c>
    </row>
    <row r="125" spans="1:26" x14ac:dyDescent="0.2">
      <c r="A125">
        <v>2763</v>
      </c>
      <c r="B125" t="s">
        <v>328</v>
      </c>
      <c r="C125" t="s">
        <v>391</v>
      </c>
      <c r="D125" s="1">
        <v>29151</v>
      </c>
      <c r="E125" s="1">
        <v>35582</v>
      </c>
      <c r="H125" t="s">
        <v>236</v>
      </c>
      <c r="I125">
        <v>46000</v>
      </c>
      <c r="J125" t="s">
        <v>237</v>
      </c>
      <c r="K125" t="s">
        <v>238</v>
      </c>
      <c r="L125" t="s">
        <v>392</v>
      </c>
      <c r="M125" t="s">
        <v>42</v>
      </c>
      <c r="N125" t="s">
        <v>50</v>
      </c>
      <c r="O125">
        <v>5</v>
      </c>
      <c r="P125">
        <v>4</v>
      </c>
      <c r="R125" t="s">
        <v>33</v>
      </c>
      <c r="S125">
        <v>35</v>
      </c>
      <c r="T125" t="s">
        <v>193</v>
      </c>
      <c r="U125" t="s">
        <v>135</v>
      </c>
      <c r="V125" s="1">
        <v>38718</v>
      </c>
      <c r="W125" s="2">
        <v>5054.7299999999996</v>
      </c>
      <c r="X125" s="3">
        <v>0.1</v>
      </c>
      <c r="Z125">
        <f t="shared" si="1"/>
        <v>1</v>
      </c>
    </row>
    <row r="126" spans="1:26" x14ac:dyDescent="0.2">
      <c r="A126">
        <v>2767</v>
      </c>
      <c r="B126" t="s">
        <v>36</v>
      </c>
      <c r="C126" t="s">
        <v>393</v>
      </c>
      <c r="D126" s="1">
        <v>29221</v>
      </c>
      <c r="E126" s="1">
        <v>35582</v>
      </c>
      <c r="H126" t="s">
        <v>229</v>
      </c>
      <c r="I126">
        <v>26000</v>
      </c>
      <c r="J126" t="s">
        <v>230</v>
      </c>
      <c r="K126" t="s">
        <v>231</v>
      </c>
      <c r="L126" t="s">
        <v>394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134</v>
      </c>
      <c r="U126" t="s">
        <v>135</v>
      </c>
      <c r="V126" s="1">
        <v>38718</v>
      </c>
      <c r="W126" s="2">
        <v>4185.92</v>
      </c>
      <c r="X126" s="3">
        <v>0.1</v>
      </c>
      <c r="Z126">
        <f t="shared" si="1"/>
        <v>1</v>
      </c>
    </row>
    <row r="127" spans="1:26" x14ac:dyDescent="0.2">
      <c r="A127">
        <v>2769</v>
      </c>
      <c r="B127" t="s">
        <v>57</v>
      </c>
      <c r="C127" t="s">
        <v>395</v>
      </c>
      <c r="D127" s="1">
        <v>24774</v>
      </c>
      <c r="E127" s="1">
        <v>35604</v>
      </c>
      <c r="H127" t="s">
        <v>59</v>
      </c>
      <c r="I127">
        <v>22020</v>
      </c>
      <c r="J127" t="s">
        <v>60</v>
      </c>
      <c r="K127" t="s">
        <v>61</v>
      </c>
      <c r="L127" t="s">
        <v>355</v>
      </c>
      <c r="M127" t="s">
        <v>42</v>
      </c>
      <c r="N127" t="s">
        <v>50</v>
      </c>
      <c r="O127">
        <v>0</v>
      </c>
      <c r="P127">
        <v>3</v>
      </c>
      <c r="R127" t="s">
        <v>33</v>
      </c>
      <c r="S127">
        <v>35</v>
      </c>
      <c r="T127" t="s">
        <v>43</v>
      </c>
      <c r="U127" t="s">
        <v>35</v>
      </c>
      <c r="W127" s="2">
        <v>2084.21</v>
      </c>
      <c r="X127" s="3">
        <v>8.7499999999999994E-2</v>
      </c>
      <c r="Z127">
        <f t="shared" si="1"/>
        <v>1</v>
      </c>
    </row>
    <row r="128" spans="1:26" x14ac:dyDescent="0.2">
      <c r="A128">
        <v>2770</v>
      </c>
      <c r="B128" t="s">
        <v>57</v>
      </c>
      <c r="C128" t="s">
        <v>396</v>
      </c>
      <c r="D128" s="1">
        <v>29562</v>
      </c>
      <c r="E128" s="1">
        <v>35613</v>
      </c>
      <c r="H128" t="s">
        <v>236</v>
      </c>
      <c r="I128">
        <v>46000</v>
      </c>
      <c r="J128" t="s">
        <v>237</v>
      </c>
      <c r="K128" t="s">
        <v>238</v>
      </c>
      <c r="L128" t="s">
        <v>397</v>
      </c>
      <c r="M128" t="s">
        <v>42</v>
      </c>
      <c r="N128" t="s">
        <v>50</v>
      </c>
      <c r="O128">
        <v>0</v>
      </c>
      <c r="P128">
        <v>4</v>
      </c>
      <c r="R128" t="s">
        <v>33</v>
      </c>
      <c r="S128">
        <v>35</v>
      </c>
      <c r="T128" t="s">
        <v>97</v>
      </c>
      <c r="U128" t="s">
        <v>35</v>
      </c>
      <c r="W128" s="2">
        <v>3090</v>
      </c>
      <c r="X128" s="3">
        <v>0.1125</v>
      </c>
      <c r="Z128">
        <f t="shared" si="1"/>
        <v>1</v>
      </c>
    </row>
    <row r="129" spans="1:26" x14ac:dyDescent="0.2">
      <c r="A129">
        <v>2791</v>
      </c>
      <c r="B129" t="s">
        <v>398</v>
      </c>
      <c r="C129" t="s">
        <v>399</v>
      </c>
      <c r="D129" s="1">
        <v>27508</v>
      </c>
      <c r="E129" s="1">
        <v>35651</v>
      </c>
      <c r="H129" t="s">
        <v>229</v>
      </c>
      <c r="I129">
        <v>26000</v>
      </c>
      <c r="J129" t="s">
        <v>230</v>
      </c>
      <c r="K129" t="s">
        <v>231</v>
      </c>
      <c r="L129" t="s">
        <v>400</v>
      </c>
      <c r="M129" t="s">
        <v>31</v>
      </c>
      <c r="N129" t="s">
        <v>50</v>
      </c>
      <c r="O129">
        <v>2</v>
      </c>
      <c r="P129">
        <v>4</v>
      </c>
      <c r="R129" t="s">
        <v>33</v>
      </c>
      <c r="S129">
        <v>35</v>
      </c>
      <c r="T129" t="s">
        <v>168</v>
      </c>
      <c r="U129" t="s">
        <v>35</v>
      </c>
      <c r="W129" s="2">
        <v>2756.28</v>
      </c>
      <c r="X129" s="3">
        <v>0.1</v>
      </c>
      <c r="Z129">
        <f t="shared" si="1"/>
        <v>1</v>
      </c>
    </row>
    <row r="130" spans="1:26" x14ac:dyDescent="0.2">
      <c r="A130">
        <v>2848</v>
      </c>
      <c r="B130" t="s">
        <v>36</v>
      </c>
      <c r="C130" t="s">
        <v>401</v>
      </c>
      <c r="D130" s="1">
        <v>29208</v>
      </c>
      <c r="E130" s="1">
        <v>36101</v>
      </c>
      <c r="H130" t="s">
        <v>260</v>
      </c>
      <c r="I130">
        <v>43000</v>
      </c>
      <c r="J130" t="s">
        <v>261</v>
      </c>
      <c r="K130" t="s">
        <v>262</v>
      </c>
      <c r="L130" t="s">
        <v>402</v>
      </c>
      <c r="M130" t="s">
        <v>42</v>
      </c>
      <c r="N130" t="s">
        <v>50</v>
      </c>
      <c r="O130">
        <v>3</v>
      </c>
      <c r="P130">
        <v>3</v>
      </c>
      <c r="R130" t="s">
        <v>33</v>
      </c>
      <c r="S130">
        <v>35</v>
      </c>
      <c r="T130" t="s">
        <v>134</v>
      </c>
      <c r="U130" t="s">
        <v>135</v>
      </c>
      <c r="V130" s="1">
        <v>38718</v>
      </c>
      <c r="W130" s="2">
        <v>4185.92</v>
      </c>
      <c r="X130" s="3">
        <v>0.1125</v>
      </c>
      <c r="Z130">
        <f t="shared" si="1"/>
        <v>1</v>
      </c>
    </row>
    <row r="131" spans="1:26" x14ac:dyDescent="0.2">
      <c r="A131">
        <v>2874</v>
      </c>
      <c r="B131" t="s">
        <v>36</v>
      </c>
      <c r="C131" t="s">
        <v>403</v>
      </c>
      <c r="D131" s="1">
        <v>29254</v>
      </c>
      <c r="E131" s="1">
        <v>36281</v>
      </c>
      <c r="H131" t="s">
        <v>229</v>
      </c>
      <c r="I131">
        <v>26000</v>
      </c>
      <c r="J131" t="s">
        <v>230</v>
      </c>
      <c r="K131" t="s">
        <v>231</v>
      </c>
      <c r="L131" t="s">
        <v>284</v>
      </c>
      <c r="M131" t="s">
        <v>42</v>
      </c>
      <c r="N131" t="s">
        <v>50</v>
      </c>
      <c r="O131">
        <v>2</v>
      </c>
      <c r="P131">
        <v>3</v>
      </c>
      <c r="R131" t="s">
        <v>33</v>
      </c>
      <c r="S131">
        <v>35</v>
      </c>
      <c r="T131" t="s">
        <v>180</v>
      </c>
      <c r="U131" t="s">
        <v>35</v>
      </c>
      <c r="W131" s="2">
        <v>2205.75</v>
      </c>
      <c r="X131" s="3">
        <v>0.1</v>
      </c>
      <c r="Z131">
        <f t="shared" ref="Z131:Z182" si="2">ROUND(IF(R131="AT",S131/40,S131/35),2)</f>
        <v>1</v>
      </c>
    </row>
    <row r="132" spans="1:26" x14ac:dyDescent="0.2">
      <c r="A132">
        <v>2969</v>
      </c>
      <c r="B132" t="s">
        <v>72</v>
      </c>
      <c r="C132" t="s">
        <v>404</v>
      </c>
      <c r="D132" s="1">
        <v>25732</v>
      </c>
      <c r="E132" s="1">
        <v>36925</v>
      </c>
      <c r="H132" t="s">
        <v>245</v>
      </c>
      <c r="I132">
        <v>41000</v>
      </c>
      <c r="J132" t="s">
        <v>246</v>
      </c>
      <c r="K132" t="s">
        <v>247</v>
      </c>
      <c r="L132" t="s">
        <v>405</v>
      </c>
      <c r="M132" t="s">
        <v>42</v>
      </c>
      <c r="N132" t="s">
        <v>32</v>
      </c>
      <c r="O132">
        <v>0</v>
      </c>
      <c r="P132">
        <v>1</v>
      </c>
      <c r="R132" t="s">
        <v>33</v>
      </c>
      <c r="S132">
        <v>35</v>
      </c>
      <c r="T132" t="s">
        <v>160</v>
      </c>
      <c r="U132" t="s">
        <v>35</v>
      </c>
      <c r="W132" s="2">
        <v>1987.39</v>
      </c>
      <c r="X132" s="3">
        <v>7.4999999999999997E-2</v>
      </c>
      <c r="Y132" s="2">
        <v>87</v>
      </c>
      <c r="Z132">
        <f t="shared" si="2"/>
        <v>1</v>
      </c>
    </row>
    <row r="133" spans="1:26" x14ac:dyDescent="0.2">
      <c r="A133">
        <v>2990</v>
      </c>
      <c r="B133" t="s">
        <v>72</v>
      </c>
      <c r="C133" t="s">
        <v>406</v>
      </c>
      <c r="D133" s="1">
        <v>30767</v>
      </c>
      <c r="E133" s="1">
        <v>37044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50</v>
      </c>
      <c r="O133">
        <v>1</v>
      </c>
      <c r="P133">
        <v>5</v>
      </c>
      <c r="R133" t="s">
        <v>33</v>
      </c>
      <c r="S133">
        <v>35</v>
      </c>
      <c r="T133" t="s">
        <v>160</v>
      </c>
      <c r="U133" t="s">
        <v>35</v>
      </c>
      <c r="W133" s="2">
        <v>1987.39</v>
      </c>
      <c r="X133" s="3">
        <v>0.1</v>
      </c>
      <c r="Z133">
        <f t="shared" si="2"/>
        <v>1</v>
      </c>
    </row>
    <row r="134" spans="1:26" x14ac:dyDescent="0.2">
      <c r="A134">
        <v>3037</v>
      </c>
      <c r="B134" t="s">
        <v>351</v>
      </c>
      <c r="C134" t="s">
        <v>407</v>
      </c>
      <c r="D134" s="1">
        <v>29817</v>
      </c>
      <c r="E134" s="1">
        <v>37149</v>
      </c>
      <c r="H134" t="s">
        <v>245</v>
      </c>
      <c r="I134">
        <v>41000</v>
      </c>
      <c r="J134" t="s">
        <v>246</v>
      </c>
      <c r="K134" t="s">
        <v>247</v>
      </c>
      <c r="L134" t="s">
        <v>408</v>
      </c>
      <c r="M134" t="s">
        <v>42</v>
      </c>
      <c r="N134" t="s">
        <v>50</v>
      </c>
      <c r="O134">
        <v>5</v>
      </c>
      <c r="P134">
        <v>4</v>
      </c>
      <c r="R134" t="s">
        <v>33</v>
      </c>
      <c r="S134">
        <v>35</v>
      </c>
      <c r="T134" t="s">
        <v>102</v>
      </c>
      <c r="U134" t="s">
        <v>35</v>
      </c>
      <c r="W134" s="2">
        <v>1963.7</v>
      </c>
      <c r="X134" s="3">
        <v>0.1125</v>
      </c>
      <c r="Y134" s="2">
        <v>249</v>
      </c>
      <c r="Z134">
        <f t="shared" si="2"/>
        <v>1</v>
      </c>
    </row>
    <row r="135" spans="1:26" x14ac:dyDescent="0.2">
      <c r="A135">
        <v>3041</v>
      </c>
      <c r="B135" t="s">
        <v>227</v>
      </c>
      <c r="C135" t="s">
        <v>409</v>
      </c>
      <c r="D135" s="1">
        <v>26246</v>
      </c>
      <c r="E135" s="1">
        <v>37261</v>
      </c>
      <c r="H135" t="s">
        <v>245</v>
      </c>
      <c r="I135">
        <v>41000</v>
      </c>
      <c r="J135" t="s">
        <v>246</v>
      </c>
      <c r="K135" t="s">
        <v>247</v>
      </c>
      <c r="L135" t="s">
        <v>410</v>
      </c>
      <c r="M135" t="s">
        <v>42</v>
      </c>
      <c r="N135" t="s">
        <v>50</v>
      </c>
      <c r="O135">
        <v>4</v>
      </c>
      <c r="P135">
        <v>3</v>
      </c>
      <c r="R135" t="s">
        <v>33</v>
      </c>
      <c r="S135">
        <v>35</v>
      </c>
      <c r="T135" t="s">
        <v>70</v>
      </c>
      <c r="U135" t="s">
        <v>135</v>
      </c>
      <c r="V135" s="1">
        <v>38718</v>
      </c>
      <c r="W135" s="2">
        <v>3538.05</v>
      </c>
      <c r="X135" s="3">
        <v>7.4999999999999997E-2</v>
      </c>
      <c r="Z135">
        <f t="shared" si="2"/>
        <v>1</v>
      </c>
    </row>
    <row r="136" spans="1:26" x14ac:dyDescent="0.2">
      <c r="A136">
        <v>3044</v>
      </c>
      <c r="B136" t="s">
        <v>411</v>
      </c>
      <c r="C136" t="s">
        <v>412</v>
      </c>
      <c r="D136" s="1">
        <v>31210</v>
      </c>
      <c r="E136" s="1">
        <v>37317</v>
      </c>
      <c r="H136" t="s">
        <v>245</v>
      </c>
      <c r="I136">
        <v>41000</v>
      </c>
      <c r="J136" t="s">
        <v>246</v>
      </c>
      <c r="K136" t="s">
        <v>247</v>
      </c>
      <c r="L136" t="s">
        <v>337</v>
      </c>
      <c r="M136" t="s">
        <v>42</v>
      </c>
      <c r="N136" t="s">
        <v>50</v>
      </c>
      <c r="O136">
        <v>0</v>
      </c>
      <c r="P136">
        <v>3</v>
      </c>
      <c r="R136" t="s">
        <v>33</v>
      </c>
      <c r="S136">
        <v>40</v>
      </c>
      <c r="T136" t="s">
        <v>160</v>
      </c>
      <c r="U136" t="s">
        <v>35</v>
      </c>
      <c r="W136" s="2">
        <v>1987.39</v>
      </c>
      <c r="X136" s="3">
        <v>7.4999999999999997E-2</v>
      </c>
      <c r="Z136">
        <f t="shared" si="2"/>
        <v>1.1399999999999999</v>
      </c>
    </row>
    <row r="137" spans="1:26" x14ac:dyDescent="0.2">
      <c r="A137">
        <v>3052</v>
      </c>
      <c r="B137" t="s">
        <v>36</v>
      </c>
      <c r="C137" t="s">
        <v>413</v>
      </c>
      <c r="D137" s="1">
        <v>31557</v>
      </c>
      <c r="E137" s="1">
        <v>37625</v>
      </c>
      <c r="H137" t="s">
        <v>245</v>
      </c>
      <c r="I137">
        <v>41000</v>
      </c>
      <c r="J137" t="s">
        <v>246</v>
      </c>
      <c r="K137" t="s">
        <v>247</v>
      </c>
      <c r="L137" t="s">
        <v>408</v>
      </c>
      <c r="M137" t="s">
        <v>42</v>
      </c>
      <c r="N137" t="s">
        <v>50</v>
      </c>
      <c r="O137">
        <v>2</v>
      </c>
      <c r="P137">
        <v>5</v>
      </c>
      <c r="R137" t="s">
        <v>33</v>
      </c>
      <c r="S137">
        <v>35</v>
      </c>
      <c r="T137" t="s">
        <v>102</v>
      </c>
      <c r="U137" t="s">
        <v>35</v>
      </c>
      <c r="W137" s="2">
        <v>1963.7</v>
      </c>
      <c r="X137" s="3">
        <v>8.7499999999999994E-2</v>
      </c>
      <c r="Y137" s="2">
        <v>200</v>
      </c>
      <c r="Z137">
        <f t="shared" si="2"/>
        <v>1</v>
      </c>
    </row>
    <row r="138" spans="1:26" x14ac:dyDescent="0.2">
      <c r="A138">
        <v>3053</v>
      </c>
      <c r="B138" t="s">
        <v>300</v>
      </c>
      <c r="C138" t="s">
        <v>414</v>
      </c>
      <c r="D138" s="1">
        <v>30617</v>
      </c>
      <c r="E138" s="1">
        <v>37653</v>
      </c>
      <c r="H138" t="s">
        <v>245</v>
      </c>
      <c r="I138">
        <v>41000</v>
      </c>
      <c r="J138" t="s">
        <v>246</v>
      </c>
      <c r="K138" t="s">
        <v>247</v>
      </c>
      <c r="L138" t="s">
        <v>415</v>
      </c>
      <c r="M138" t="s">
        <v>31</v>
      </c>
      <c r="N138" t="s">
        <v>50</v>
      </c>
      <c r="O138">
        <v>2</v>
      </c>
      <c r="P138">
        <v>3</v>
      </c>
      <c r="R138" t="s">
        <v>33</v>
      </c>
      <c r="S138">
        <v>35</v>
      </c>
      <c r="T138" t="s">
        <v>79</v>
      </c>
      <c r="U138" t="s">
        <v>35</v>
      </c>
      <c r="W138" s="2">
        <v>2320.08</v>
      </c>
      <c r="X138" s="3">
        <v>7.4999999999999997E-2</v>
      </c>
      <c r="Z138">
        <f t="shared" si="2"/>
        <v>1</v>
      </c>
    </row>
    <row r="139" spans="1:26" x14ac:dyDescent="0.2">
      <c r="A139">
        <v>3054</v>
      </c>
      <c r="B139" t="s">
        <v>72</v>
      </c>
      <c r="C139" t="s">
        <v>416</v>
      </c>
      <c r="D139" s="1">
        <v>26849</v>
      </c>
      <c r="E139" s="1">
        <v>37681</v>
      </c>
      <c r="H139" t="s">
        <v>245</v>
      </c>
      <c r="I139">
        <v>41000</v>
      </c>
      <c r="J139" t="s">
        <v>246</v>
      </c>
      <c r="K139" t="s">
        <v>247</v>
      </c>
      <c r="L139" t="s">
        <v>417</v>
      </c>
      <c r="M139" t="s">
        <v>42</v>
      </c>
      <c r="N139" t="s">
        <v>32</v>
      </c>
      <c r="O139">
        <v>0</v>
      </c>
      <c r="P139">
        <v>1</v>
      </c>
      <c r="R139" t="s">
        <v>33</v>
      </c>
      <c r="S139">
        <v>35</v>
      </c>
      <c r="T139" t="s">
        <v>97</v>
      </c>
      <c r="U139" t="s">
        <v>35</v>
      </c>
      <c r="W139" s="2">
        <v>3090</v>
      </c>
      <c r="X139" s="3">
        <v>7.4999999999999997E-2</v>
      </c>
      <c r="Z139">
        <f t="shared" si="2"/>
        <v>1</v>
      </c>
    </row>
    <row r="140" spans="1:26" x14ac:dyDescent="0.2">
      <c r="A140">
        <v>3055</v>
      </c>
      <c r="B140" t="s">
        <v>72</v>
      </c>
      <c r="C140" t="s">
        <v>418</v>
      </c>
      <c r="D140" s="1">
        <v>30004</v>
      </c>
      <c r="E140" s="1">
        <v>37712</v>
      </c>
      <c r="H140" t="s">
        <v>53</v>
      </c>
      <c r="I140">
        <v>55000</v>
      </c>
      <c r="J140" t="s">
        <v>54</v>
      </c>
      <c r="K140" t="s">
        <v>55</v>
      </c>
      <c r="L140" t="s">
        <v>56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40</v>
      </c>
      <c r="T140" t="s">
        <v>34</v>
      </c>
      <c r="U140" t="s">
        <v>35</v>
      </c>
      <c r="W140" s="2">
        <v>2508.0500000000002</v>
      </c>
      <c r="X140" s="3">
        <v>8.7499999999999994E-2</v>
      </c>
      <c r="Z140">
        <f t="shared" si="2"/>
        <v>1.1399999999999999</v>
      </c>
    </row>
    <row r="141" spans="1:26" x14ac:dyDescent="0.2">
      <c r="A141">
        <v>3062</v>
      </c>
      <c r="B141" t="s">
        <v>195</v>
      </c>
      <c r="C141" t="s">
        <v>421</v>
      </c>
      <c r="D141" s="1">
        <v>30870</v>
      </c>
      <c r="E141" s="1">
        <v>37895</v>
      </c>
      <c r="H141" t="s">
        <v>90</v>
      </c>
      <c r="I141">
        <v>44000</v>
      </c>
      <c r="J141" t="s">
        <v>91</v>
      </c>
      <c r="K141" t="s">
        <v>92</v>
      </c>
      <c r="L141" t="s">
        <v>422</v>
      </c>
      <c r="M141" t="s">
        <v>42</v>
      </c>
      <c r="N141" t="s">
        <v>50</v>
      </c>
      <c r="O141">
        <v>0</v>
      </c>
      <c r="P141">
        <v>5</v>
      </c>
      <c r="R141" t="s">
        <v>33</v>
      </c>
      <c r="S141">
        <v>35</v>
      </c>
      <c r="T141" t="s">
        <v>180</v>
      </c>
      <c r="U141" t="s">
        <v>35</v>
      </c>
      <c r="W141" s="2">
        <v>2205.75</v>
      </c>
      <c r="X141" s="3">
        <v>0.1</v>
      </c>
      <c r="Z141">
        <f t="shared" si="2"/>
        <v>1</v>
      </c>
    </row>
    <row r="142" spans="1:26" x14ac:dyDescent="0.2">
      <c r="A142">
        <v>3063</v>
      </c>
      <c r="B142" t="s">
        <v>319</v>
      </c>
      <c r="C142" t="s">
        <v>421</v>
      </c>
      <c r="D142" s="1">
        <v>27001</v>
      </c>
      <c r="E142" s="1">
        <v>37926</v>
      </c>
      <c r="H142" t="s">
        <v>245</v>
      </c>
      <c r="I142">
        <v>41000</v>
      </c>
      <c r="J142" t="s">
        <v>246</v>
      </c>
      <c r="K142" t="s">
        <v>247</v>
      </c>
      <c r="L142" t="s">
        <v>272</v>
      </c>
      <c r="M142" t="s">
        <v>42</v>
      </c>
      <c r="N142" t="s">
        <v>50</v>
      </c>
      <c r="O142">
        <v>5</v>
      </c>
      <c r="P142">
        <v>3</v>
      </c>
      <c r="R142" t="s">
        <v>33</v>
      </c>
      <c r="S142">
        <v>35</v>
      </c>
      <c r="T142" t="s">
        <v>142</v>
      </c>
      <c r="U142" t="s">
        <v>35</v>
      </c>
      <c r="W142" s="2">
        <v>2041.98</v>
      </c>
      <c r="X142" s="3">
        <v>0.1</v>
      </c>
      <c r="Z142">
        <f t="shared" si="2"/>
        <v>1</v>
      </c>
    </row>
    <row r="143" spans="1:26" x14ac:dyDescent="0.2">
      <c r="A143">
        <v>3064</v>
      </c>
      <c r="B143" t="s">
        <v>57</v>
      </c>
      <c r="C143" t="s">
        <v>423</v>
      </c>
      <c r="D143" s="1">
        <v>32019</v>
      </c>
      <c r="E143" s="1">
        <v>37956</v>
      </c>
      <c r="H143" t="s">
        <v>245</v>
      </c>
      <c r="I143">
        <v>41000</v>
      </c>
      <c r="J143" t="s">
        <v>246</v>
      </c>
      <c r="K143" t="s">
        <v>247</v>
      </c>
      <c r="L143" t="s">
        <v>415</v>
      </c>
      <c r="M143" t="s">
        <v>42</v>
      </c>
      <c r="N143" t="s">
        <v>32</v>
      </c>
      <c r="O143">
        <v>0</v>
      </c>
      <c r="P143">
        <v>1</v>
      </c>
      <c r="R143" t="s">
        <v>33</v>
      </c>
      <c r="S143">
        <v>35</v>
      </c>
      <c r="T143" t="s">
        <v>79</v>
      </c>
      <c r="U143" t="s">
        <v>35</v>
      </c>
      <c r="W143" s="2">
        <v>2320.08</v>
      </c>
      <c r="X143" s="3">
        <v>0.1</v>
      </c>
      <c r="Z143">
        <f t="shared" si="2"/>
        <v>1</v>
      </c>
    </row>
    <row r="144" spans="1:26" x14ac:dyDescent="0.2">
      <c r="A144">
        <v>3065</v>
      </c>
      <c r="B144" t="s">
        <v>240</v>
      </c>
      <c r="C144" t="s">
        <v>424</v>
      </c>
      <c r="D144" s="1">
        <v>29760</v>
      </c>
      <c r="E144" s="1">
        <v>37987</v>
      </c>
      <c r="H144" t="s">
        <v>245</v>
      </c>
      <c r="I144">
        <v>41000</v>
      </c>
      <c r="J144" t="s">
        <v>246</v>
      </c>
      <c r="K144" t="s">
        <v>247</v>
      </c>
      <c r="L144" t="s">
        <v>425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102</v>
      </c>
      <c r="U144" t="s">
        <v>35</v>
      </c>
      <c r="W144" s="2">
        <v>1963.7</v>
      </c>
      <c r="X144" s="3">
        <v>7.4999999999999997E-2</v>
      </c>
      <c r="Y144" s="2">
        <v>168</v>
      </c>
      <c r="Z144">
        <f t="shared" si="2"/>
        <v>1</v>
      </c>
    </row>
    <row r="145" spans="1:26" x14ac:dyDescent="0.2">
      <c r="A145">
        <v>3068</v>
      </c>
      <c r="B145" t="s">
        <v>426</v>
      </c>
      <c r="C145" t="s">
        <v>427</v>
      </c>
      <c r="D145" s="1">
        <v>29568</v>
      </c>
      <c r="E145" s="1">
        <v>38078</v>
      </c>
      <c r="H145" t="s">
        <v>245</v>
      </c>
      <c r="I145">
        <v>41000</v>
      </c>
      <c r="J145" t="s">
        <v>246</v>
      </c>
      <c r="K145" t="s">
        <v>247</v>
      </c>
      <c r="L145" t="s">
        <v>257</v>
      </c>
      <c r="M145" t="s">
        <v>31</v>
      </c>
      <c r="N145" t="s">
        <v>50</v>
      </c>
      <c r="O145">
        <v>1</v>
      </c>
      <c r="P145">
        <v>3</v>
      </c>
      <c r="R145" t="s">
        <v>33</v>
      </c>
      <c r="S145">
        <v>35</v>
      </c>
      <c r="T145" t="s">
        <v>97</v>
      </c>
      <c r="U145" t="s">
        <v>35</v>
      </c>
      <c r="W145" s="2">
        <v>3090</v>
      </c>
      <c r="X145" s="3">
        <v>0.1</v>
      </c>
      <c r="Z145">
        <f t="shared" si="2"/>
        <v>1</v>
      </c>
    </row>
    <row r="146" spans="1:26" x14ac:dyDescent="0.2">
      <c r="A146">
        <v>3071</v>
      </c>
      <c r="B146" t="s">
        <v>36</v>
      </c>
      <c r="C146" t="s">
        <v>428</v>
      </c>
      <c r="D146" s="1">
        <v>30854</v>
      </c>
      <c r="E146" s="1">
        <v>38108</v>
      </c>
      <c r="H146" t="s">
        <v>229</v>
      </c>
      <c r="I146">
        <v>26000</v>
      </c>
      <c r="J146" t="s">
        <v>230</v>
      </c>
      <c r="K146" t="s">
        <v>231</v>
      </c>
      <c r="L146" t="s">
        <v>400</v>
      </c>
      <c r="M146" t="s">
        <v>42</v>
      </c>
      <c r="N146" t="s">
        <v>50</v>
      </c>
      <c r="O146">
        <v>5</v>
      </c>
      <c r="P146">
        <v>5</v>
      </c>
      <c r="R146" t="s">
        <v>33</v>
      </c>
      <c r="S146">
        <v>35</v>
      </c>
      <c r="T146" t="s">
        <v>168</v>
      </c>
      <c r="U146" t="s">
        <v>35</v>
      </c>
      <c r="W146" s="2">
        <v>2756.28</v>
      </c>
      <c r="X146" s="3">
        <v>0.1</v>
      </c>
      <c r="Y146" s="2">
        <v>127</v>
      </c>
      <c r="Z146">
        <f t="shared" si="2"/>
        <v>1</v>
      </c>
    </row>
    <row r="147" spans="1:26" x14ac:dyDescent="0.2">
      <c r="A147">
        <v>3072</v>
      </c>
      <c r="B147" t="s">
        <v>36</v>
      </c>
      <c r="C147" t="s">
        <v>429</v>
      </c>
      <c r="D147" s="1">
        <v>27017</v>
      </c>
      <c r="E147" s="1">
        <v>38169</v>
      </c>
      <c r="H147" t="s">
        <v>236</v>
      </c>
      <c r="I147">
        <v>46000</v>
      </c>
      <c r="J147" t="s">
        <v>237</v>
      </c>
      <c r="K147" t="s">
        <v>238</v>
      </c>
      <c r="L147" t="s">
        <v>430</v>
      </c>
      <c r="M147" t="s">
        <v>42</v>
      </c>
      <c r="N147" t="s">
        <v>50</v>
      </c>
      <c r="O147">
        <v>5</v>
      </c>
      <c r="P147">
        <v>5</v>
      </c>
      <c r="R147" t="s">
        <v>33</v>
      </c>
      <c r="S147">
        <v>35</v>
      </c>
      <c r="T147" t="s">
        <v>168</v>
      </c>
      <c r="U147" t="s">
        <v>35</v>
      </c>
      <c r="W147" s="2">
        <v>2756.28</v>
      </c>
      <c r="X147" s="3">
        <v>0.1</v>
      </c>
      <c r="Y147" s="2">
        <v>113</v>
      </c>
      <c r="Z147">
        <f t="shared" si="2"/>
        <v>1</v>
      </c>
    </row>
    <row r="148" spans="1:26" x14ac:dyDescent="0.2">
      <c r="A148">
        <v>3073</v>
      </c>
      <c r="B148" t="s">
        <v>57</v>
      </c>
      <c r="C148" t="s">
        <v>431</v>
      </c>
      <c r="D148" s="1">
        <v>29868</v>
      </c>
      <c r="E148" s="1">
        <v>39264</v>
      </c>
      <c r="H148" t="s">
        <v>236</v>
      </c>
      <c r="I148">
        <v>46000</v>
      </c>
      <c r="J148" t="s">
        <v>237</v>
      </c>
      <c r="K148" t="s">
        <v>238</v>
      </c>
      <c r="L148" t="s">
        <v>392</v>
      </c>
      <c r="M148" t="s">
        <v>42</v>
      </c>
      <c r="N148" t="s">
        <v>50</v>
      </c>
      <c r="O148">
        <v>4</v>
      </c>
      <c r="P148">
        <v>3</v>
      </c>
      <c r="R148" t="s">
        <v>33</v>
      </c>
      <c r="S148">
        <v>35</v>
      </c>
      <c r="T148" t="s">
        <v>134</v>
      </c>
      <c r="U148" t="s">
        <v>190</v>
      </c>
      <c r="V148" s="1">
        <v>39264</v>
      </c>
      <c r="W148" s="2">
        <v>3767.74</v>
      </c>
      <c r="X148" s="3">
        <v>0.1</v>
      </c>
      <c r="Y148" s="2">
        <v>142</v>
      </c>
      <c r="Z148">
        <f t="shared" si="2"/>
        <v>1</v>
      </c>
    </row>
    <row r="149" spans="1:26" x14ac:dyDescent="0.2">
      <c r="A149">
        <v>3074</v>
      </c>
      <c r="B149" t="s">
        <v>216</v>
      </c>
      <c r="C149" t="s">
        <v>432</v>
      </c>
      <c r="D149" s="1">
        <v>23156</v>
      </c>
      <c r="E149" s="1">
        <v>38200</v>
      </c>
      <c r="H149" t="s">
        <v>66</v>
      </c>
      <c r="I149">
        <v>13200</v>
      </c>
      <c r="J149" t="s">
        <v>67</v>
      </c>
      <c r="K149" t="s">
        <v>68</v>
      </c>
      <c r="L149" t="s">
        <v>433</v>
      </c>
      <c r="M149" t="s">
        <v>42</v>
      </c>
      <c r="N149" t="s">
        <v>50</v>
      </c>
      <c r="O149">
        <v>4</v>
      </c>
      <c r="P149">
        <v>4</v>
      </c>
      <c r="R149" t="s">
        <v>75</v>
      </c>
      <c r="S149">
        <v>35</v>
      </c>
      <c r="W149" s="2">
        <v>5028.59</v>
      </c>
      <c r="Z149">
        <f t="shared" si="2"/>
        <v>0.88</v>
      </c>
    </row>
    <row r="150" spans="1:26" x14ac:dyDescent="0.2">
      <c r="A150">
        <v>3075</v>
      </c>
      <c r="B150" t="s">
        <v>267</v>
      </c>
      <c r="C150" t="s">
        <v>434</v>
      </c>
      <c r="D150" s="1">
        <v>28122</v>
      </c>
      <c r="E150" s="1">
        <v>39295</v>
      </c>
      <c r="H150" t="s">
        <v>229</v>
      </c>
      <c r="I150">
        <v>26000</v>
      </c>
      <c r="J150" t="s">
        <v>230</v>
      </c>
      <c r="K150" t="s">
        <v>231</v>
      </c>
      <c r="L150" t="s">
        <v>302</v>
      </c>
      <c r="M150" t="s">
        <v>42</v>
      </c>
      <c r="N150" t="s">
        <v>50</v>
      </c>
      <c r="O150">
        <v>2</v>
      </c>
      <c r="P150">
        <v>5</v>
      </c>
      <c r="R150" t="s">
        <v>33</v>
      </c>
      <c r="S150">
        <v>35</v>
      </c>
      <c r="T150" t="s">
        <v>193</v>
      </c>
      <c r="U150" t="s">
        <v>258</v>
      </c>
      <c r="V150" s="1">
        <v>39295</v>
      </c>
      <c r="W150" s="2">
        <v>4295.62</v>
      </c>
      <c r="X150" s="3">
        <v>7.4999999999999997E-2</v>
      </c>
      <c r="Z150">
        <f t="shared" si="2"/>
        <v>1</v>
      </c>
    </row>
    <row r="151" spans="1:26" x14ac:dyDescent="0.2">
      <c r="A151">
        <v>3076</v>
      </c>
      <c r="B151" t="s">
        <v>267</v>
      </c>
      <c r="C151" t="s">
        <v>435</v>
      </c>
      <c r="D151" s="1">
        <v>21637</v>
      </c>
      <c r="E151" s="1">
        <v>38224</v>
      </c>
      <c r="H151" t="s">
        <v>260</v>
      </c>
      <c r="I151">
        <v>43000</v>
      </c>
      <c r="J151" t="s">
        <v>261</v>
      </c>
      <c r="K151" t="s">
        <v>262</v>
      </c>
      <c r="L151" t="s">
        <v>436</v>
      </c>
      <c r="M151" t="s">
        <v>42</v>
      </c>
      <c r="N151" t="s">
        <v>50</v>
      </c>
      <c r="O151">
        <v>2</v>
      </c>
      <c r="P151">
        <v>5</v>
      </c>
      <c r="R151" t="s">
        <v>33</v>
      </c>
      <c r="S151">
        <v>35</v>
      </c>
      <c r="T151" t="s">
        <v>43</v>
      </c>
      <c r="U151" t="s">
        <v>35</v>
      </c>
      <c r="W151" s="2">
        <v>2084.21</v>
      </c>
      <c r="X151" s="3">
        <v>0.1</v>
      </c>
      <c r="Z151">
        <f t="shared" si="2"/>
        <v>1</v>
      </c>
    </row>
    <row r="152" spans="1:26" x14ac:dyDescent="0.2">
      <c r="A152">
        <v>3078</v>
      </c>
      <c r="B152" t="s">
        <v>240</v>
      </c>
      <c r="C152" t="s">
        <v>437</v>
      </c>
      <c r="D152" s="1">
        <v>30379</v>
      </c>
      <c r="E152" s="1">
        <v>38231</v>
      </c>
      <c r="H152" t="s">
        <v>229</v>
      </c>
      <c r="I152">
        <v>26000</v>
      </c>
      <c r="J152" t="s">
        <v>230</v>
      </c>
      <c r="K152" t="s">
        <v>231</v>
      </c>
      <c r="L152" t="s">
        <v>361</v>
      </c>
      <c r="M152" t="s">
        <v>42</v>
      </c>
      <c r="N152" t="s">
        <v>32</v>
      </c>
      <c r="O152">
        <v>0</v>
      </c>
      <c r="P152">
        <v>1</v>
      </c>
      <c r="R152" t="s">
        <v>33</v>
      </c>
      <c r="S152">
        <v>35</v>
      </c>
      <c r="T152" t="s">
        <v>142</v>
      </c>
      <c r="U152" t="s">
        <v>35</v>
      </c>
      <c r="W152" s="2">
        <v>2041.98</v>
      </c>
      <c r="X152" s="3">
        <v>0.1</v>
      </c>
      <c r="Y152" s="2">
        <v>278</v>
      </c>
      <c r="Z152">
        <f t="shared" si="2"/>
        <v>1</v>
      </c>
    </row>
    <row r="153" spans="1:26" x14ac:dyDescent="0.2">
      <c r="A153">
        <v>3079</v>
      </c>
      <c r="B153" t="s">
        <v>72</v>
      </c>
      <c r="C153" t="s">
        <v>437</v>
      </c>
      <c r="D153" s="1">
        <v>31982</v>
      </c>
      <c r="E153" s="1">
        <v>39692</v>
      </c>
      <c r="F153" s="1">
        <v>40056</v>
      </c>
      <c r="H153" t="s">
        <v>66</v>
      </c>
      <c r="I153">
        <v>13200</v>
      </c>
      <c r="J153" t="s">
        <v>67</v>
      </c>
      <c r="K153" t="s">
        <v>68</v>
      </c>
      <c r="L153" t="s">
        <v>438</v>
      </c>
      <c r="M153" t="s">
        <v>42</v>
      </c>
      <c r="N153" t="s">
        <v>50</v>
      </c>
      <c r="O153">
        <v>4</v>
      </c>
      <c r="P153">
        <v>5</v>
      </c>
      <c r="R153" t="s">
        <v>33</v>
      </c>
      <c r="S153">
        <v>35</v>
      </c>
      <c r="T153" t="s">
        <v>168</v>
      </c>
      <c r="U153" t="s">
        <v>35</v>
      </c>
      <c r="W153" s="2">
        <v>2756.28</v>
      </c>
      <c r="X153" s="3">
        <v>8.7499999999999994E-2</v>
      </c>
      <c r="Z153">
        <f t="shared" si="2"/>
        <v>1</v>
      </c>
    </row>
    <row r="154" spans="1:26" x14ac:dyDescent="0.2">
      <c r="A154">
        <v>3083</v>
      </c>
      <c r="B154" t="s">
        <v>72</v>
      </c>
      <c r="C154" t="s">
        <v>439</v>
      </c>
      <c r="D154" s="1">
        <v>31673</v>
      </c>
      <c r="E154" s="1">
        <v>38292</v>
      </c>
      <c r="H154" t="s">
        <v>229</v>
      </c>
      <c r="I154">
        <v>26000</v>
      </c>
      <c r="J154" t="s">
        <v>230</v>
      </c>
      <c r="K154" t="s">
        <v>231</v>
      </c>
      <c r="L154" t="s">
        <v>440</v>
      </c>
      <c r="M154" t="s">
        <v>42</v>
      </c>
      <c r="N154" t="s">
        <v>50</v>
      </c>
      <c r="O154">
        <v>0</v>
      </c>
      <c r="P154">
        <v>4</v>
      </c>
      <c r="R154" t="s">
        <v>33</v>
      </c>
      <c r="S154">
        <v>35</v>
      </c>
      <c r="T154" t="s">
        <v>70</v>
      </c>
      <c r="U154" t="s">
        <v>135</v>
      </c>
      <c r="V154" s="1">
        <v>38718</v>
      </c>
      <c r="W154" s="2">
        <v>3538.05</v>
      </c>
      <c r="X154" s="3">
        <v>0.1125</v>
      </c>
      <c r="Z154">
        <f t="shared" si="2"/>
        <v>1</v>
      </c>
    </row>
    <row r="155" spans="1:26" x14ac:dyDescent="0.2">
      <c r="A155">
        <v>3084</v>
      </c>
      <c r="B155" t="s">
        <v>348</v>
      </c>
      <c r="C155" t="s">
        <v>441</v>
      </c>
      <c r="D155" s="1">
        <v>32184</v>
      </c>
      <c r="E155" s="1">
        <v>38353</v>
      </c>
      <c r="H155" t="s">
        <v>245</v>
      </c>
      <c r="I155">
        <v>41000</v>
      </c>
      <c r="J155" t="s">
        <v>246</v>
      </c>
      <c r="K155" t="s">
        <v>247</v>
      </c>
      <c r="L155" t="s">
        <v>257</v>
      </c>
      <c r="M155" t="s">
        <v>42</v>
      </c>
      <c r="N155" t="s">
        <v>32</v>
      </c>
      <c r="O155">
        <v>0</v>
      </c>
      <c r="P155">
        <v>1</v>
      </c>
      <c r="R155" t="s">
        <v>33</v>
      </c>
      <c r="S155">
        <v>35</v>
      </c>
      <c r="T155" t="s">
        <v>97</v>
      </c>
      <c r="U155" t="s">
        <v>35</v>
      </c>
      <c r="W155" s="2">
        <v>3090</v>
      </c>
      <c r="X155" s="3">
        <v>0.1</v>
      </c>
      <c r="Z155">
        <f t="shared" si="2"/>
        <v>1</v>
      </c>
    </row>
    <row r="156" spans="1:26" x14ac:dyDescent="0.2">
      <c r="A156">
        <v>3085</v>
      </c>
      <c r="B156" t="s">
        <v>398</v>
      </c>
      <c r="C156" t="s">
        <v>442</v>
      </c>
      <c r="D156" s="1">
        <v>26872</v>
      </c>
      <c r="E156" s="1">
        <v>38353</v>
      </c>
      <c r="H156" t="s">
        <v>245</v>
      </c>
      <c r="I156">
        <v>41000</v>
      </c>
      <c r="J156" t="s">
        <v>246</v>
      </c>
      <c r="K156" t="s">
        <v>247</v>
      </c>
      <c r="L156" t="s">
        <v>332</v>
      </c>
      <c r="M156" t="s">
        <v>31</v>
      </c>
      <c r="N156" t="s">
        <v>50</v>
      </c>
      <c r="O156">
        <v>3</v>
      </c>
      <c r="P156">
        <v>5</v>
      </c>
      <c r="R156" t="s">
        <v>33</v>
      </c>
      <c r="S156">
        <v>35</v>
      </c>
      <c r="T156" t="s">
        <v>106</v>
      </c>
      <c r="U156" t="s">
        <v>35</v>
      </c>
      <c r="W156" s="2">
        <v>2138.8000000000002</v>
      </c>
      <c r="X156" s="3">
        <v>0.1</v>
      </c>
      <c r="Z156">
        <f t="shared" si="2"/>
        <v>1</v>
      </c>
    </row>
    <row r="157" spans="1:26" x14ac:dyDescent="0.2">
      <c r="A157">
        <v>3087</v>
      </c>
      <c r="B157" t="s">
        <v>227</v>
      </c>
      <c r="C157" t="s">
        <v>442</v>
      </c>
      <c r="D157" s="1">
        <v>30059</v>
      </c>
      <c r="E157" s="1">
        <v>38353</v>
      </c>
      <c r="H157" t="s">
        <v>59</v>
      </c>
      <c r="I157">
        <v>22030</v>
      </c>
      <c r="J157" t="s">
        <v>289</v>
      </c>
      <c r="K157" t="s">
        <v>61</v>
      </c>
      <c r="L157" t="s">
        <v>443</v>
      </c>
      <c r="M157" t="s">
        <v>42</v>
      </c>
      <c r="N157" t="s">
        <v>32</v>
      </c>
      <c r="O157">
        <v>0</v>
      </c>
      <c r="P157">
        <v>1</v>
      </c>
      <c r="R157" t="s">
        <v>33</v>
      </c>
      <c r="S157">
        <v>35</v>
      </c>
      <c r="T157" t="s">
        <v>97</v>
      </c>
      <c r="U157" t="s">
        <v>35</v>
      </c>
      <c r="W157" s="2">
        <v>3090</v>
      </c>
      <c r="X157" s="3">
        <v>0.1</v>
      </c>
      <c r="Z157">
        <f t="shared" si="2"/>
        <v>1</v>
      </c>
    </row>
    <row r="158" spans="1:26" x14ac:dyDescent="0.2">
      <c r="A158">
        <v>3090</v>
      </c>
      <c r="B158" t="s">
        <v>36</v>
      </c>
      <c r="C158" t="s">
        <v>444</v>
      </c>
      <c r="D158" s="1">
        <v>29858</v>
      </c>
      <c r="E158" s="1">
        <v>38412</v>
      </c>
      <c r="H158" t="s">
        <v>236</v>
      </c>
      <c r="I158">
        <v>46000</v>
      </c>
      <c r="J158" t="s">
        <v>237</v>
      </c>
      <c r="K158" t="s">
        <v>238</v>
      </c>
      <c r="L158" t="s">
        <v>445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97</v>
      </c>
      <c r="U158" t="s">
        <v>35</v>
      </c>
      <c r="W158" s="2">
        <v>3090</v>
      </c>
      <c r="X158" s="3">
        <v>8.7499999999999994E-2</v>
      </c>
      <c r="Y158" s="2">
        <v>100</v>
      </c>
      <c r="Z158">
        <f t="shared" si="2"/>
        <v>1</v>
      </c>
    </row>
    <row r="159" spans="1:26" x14ac:dyDescent="0.2">
      <c r="A159">
        <v>3092</v>
      </c>
      <c r="B159" t="s">
        <v>446</v>
      </c>
      <c r="C159" t="s">
        <v>447</v>
      </c>
      <c r="D159" s="1">
        <v>31388</v>
      </c>
      <c r="E159" s="1">
        <v>39569</v>
      </c>
      <c r="H159" t="s">
        <v>27</v>
      </c>
      <c r="I159">
        <v>64000</v>
      </c>
      <c r="J159" t="s">
        <v>28</v>
      </c>
      <c r="K159" t="s">
        <v>29</v>
      </c>
      <c r="L159" t="s">
        <v>448</v>
      </c>
      <c r="M159" t="s">
        <v>31</v>
      </c>
      <c r="N159" t="s">
        <v>50</v>
      </c>
      <c r="O159">
        <v>5</v>
      </c>
      <c r="P159">
        <v>4</v>
      </c>
      <c r="R159" t="s">
        <v>33</v>
      </c>
      <c r="S159">
        <v>35</v>
      </c>
      <c r="T159" t="s">
        <v>134</v>
      </c>
      <c r="U159" t="s">
        <v>255</v>
      </c>
      <c r="V159" s="1">
        <v>39569</v>
      </c>
      <c r="W159" s="2">
        <v>3558.65</v>
      </c>
      <c r="X159" s="3">
        <v>0.1</v>
      </c>
      <c r="Z159">
        <f t="shared" si="2"/>
        <v>1</v>
      </c>
    </row>
    <row r="160" spans="1:26" x14ac:dyDescent="0.2">
      <c r="A160">
        <v>3093</v>
      </c>
      <c r="B160" t="s">
        <v>36</v>
      </c>
      <c r="C160" t="s">
        <v>447</v>
      </c>
      <c r="D160" s="1">
        <v>29557</v>
      </c>
      <c r="E160" s="1">
        <v>38534</v>
      </c>
      <c r="H160" t="s">
        <v>66</v>
      </c>
      <c r="I160">
        <v>13200</v>
      </c>
      <c r="J160" t="s">
        <v>67</v>
      </c>
      <c r="K160" t="s">
        <v>68</v>
      </c>
      <c r="L160" t="s">
        <v>368</v>
      </c>
      <c r="M160" t="s">
        <v>42</v>
      </c>
      <c r="N160" t="s">
        <v>50</v>
      </c>
      <c r="O160">
        <v>2</v>
      </c>
      <c r="P160">
        <v>5</v>
      </c>
      <c r="R160" t="s">
        <v>33</v>
      </c>
      <c r="S160">
        <v>35</v>
      </c>
      <c r="T160" t="s">
        <v>70</v>
      </c>
      <c r="U160" t="s">
        <v>135</v>
      </c>
      <c r="V160" s="1">
        <v>38718</v>
      </c>
      <c r="W160" s="2">
        <v>3538.05</v>
      </c>
      <c r="X160" s="3">
        <v>8.7499999999999994E-2</v>
      </c>
      <c r="Y160" s="2">
        <v>88</v>
      </c>
      <c r="Z160">
        <f t="shared" si="2"/>
        <v>1</v>
      </c>
    </row>
    <row r="161" spans="1:26" x14ac:dyDescent="0.2">
      <c r="A161">
        <v>3095</v>
      </c>
      <c r="B161" t="s">
        <v>195</v>
      </c>
      <c r="C161" t="s">
        <v>449</v>
      </c>
      <c r="D161" s="1">
        <v>28251</v>
      </c>
      <c r="E161" s="1">
        <v>38565</v>
      </c>
      <c r="H161" t="s">
        <v>59</v>
      </c>
      <c r="I161">
        <v>22030</v>
      </c>
      <c r="J161" t="s">
        <v>289</v>
      </c>
      <c r="K161" t="s">
        <v>61</v>
      </c>
      <c r="L161" t="s">
        <v>450</v>
      </c>
      <c r="M161" t="s">
        <v>42</v>
      </c>
      <c r="N161" t="s">
        <v>50</v>
      </c>
      <c r="O161">
        <v>5</v>
      </c>
      <c r="P161">
        <v>4</v>
      </c>
      <c r="R161" t="s">
        <v>33</v>
      </c>
      <c r="S161">
        <v>35</v>
      </c>
      <c r="T161" t="s">
        <v>70</v>
      </c>
      <c r="U161" t="s">
        <v>135</v>
      </c>
      <c r="V161" s="1">
        <v>38718</v>
      </c>
      <c r="W161" s="2">
        <v>3538.05</v>
      </c>
      <c r="X161" s="3">
        <v>7.4999999999999997E-2</v>
      </c>
      <c r="Z161">
        <f t="shared" si="2"/>
        <v>1</v>
      </c>
    </row>
    <row r="162" spans="1:26" x14ac:dyDescent="0.2">
      <c r="A162">
        <v>3096</v>
      </c>
      <c r="B162" t="s">
        <v>195</v>
      </c>
      <c r="C162" t="s">
        <v>451</v>
      </c>
      <c r="D162" s="1">
        <v>32380</v>
      </c>
      <c r="E162" s="1">
        <v>38596</v>
      </c>
      <c r="H162" t="s">
        <v>59</v>
      </c>
      <c r="I162">
        <v>22030</v>
      </c>
      <c r="J162" t="s">
        <v>289</v>
      </c>
      <c r="K162" t="s">
        <v>61</v>
      </c>
      <c r="L162" t="s">
        <v>443</v>
      </c>
      <c r="M162" t="s">
        <v>42</v>
      </c>
      <c r="N162" t="s">
        <v>50</v>
      </c>
      <c r="O162">
        <v>3</v>
      </c>
      <c r="P162">
        <v>4</v>
      </c>
      <c r="R162" t="s">
        <v>33</v>
      </c>
      <c r="S162">
        <v>35</v>
      </c>
      <c r="T162" t="s">
        <v>97</v>
      </c>
      <c r="U162" t="s">
        <v>35</v>
      </c>
      <c r="W162" s="2">
        <v>3090</v>
      </c>
      <c r="X162" s="3">
        <v>7.4999999999999997E-2</v>
      </c>
      <c r="Z162">
        <f t="shared" si="2"/>
        <v>1</v>
      </c>
    </row>
    <row r="163" spans="1:26" x14ac:dyDescent="0.2">
      <c r="A163">
        <v>3099</v>
      </c>
      <c r="B163" t="s">
        <v>452</v>
      </c>
      <c r="C163" t="s">
        <v>451</v>
      </c>
      <c r="D163" s="1">
        <v>28368</v>
      </c>
      <c r="E163" s="1">
        <v>39194</v>
      </c>
      <c r="H163" t="s">
        <v>245</v>
      </c>
      <c r="I163">
        <v>41000</v>
      </c>
      <c r="J163" t="s">
        <v>246</v>
      </c>
      <c r="K163" t="s">
        <v>247</v>
      </c>
      <c r="L163" t="s">
        <v>394</v>
      </c>
      <c r="M163" t="s">
        <v>42</v>
      </c>
      <c r="N163" t="s">
        <v>32</v>
      </c>
      <c r="O163">
        <v>0</v>
      </c>
      <c r="P163">
        <v>1</v>
      </c>
      <c r="R163" t="s">
        <v>33</v>
      </c>
      <c r="S163">
        <v>35</v>
      </c>
      <c r="T163" t="s">
        <v>134</v>
      </c>
      <c r="U163" t="s">
        <v>190</v>
      </c>
      <c r="V163" s="1">
        <v>39194</v>
      </c>
      <c r="W163" s="2">
        <v>3767.74</v>
      </c>
      <c r="X163" s="3">
        <v>0.1</v>
      </c>
      <c r="Z163">
        <f t="shared" si="2"/>
        <v>1</v>
      </c>
    </row>
    <row r="164" spans="1:26" x14ac:dyDescent="0.2">
      <c r="A164">
        <v>3100</v>
      </c>
      <c r="B164" t="s">
        <v>36</v>
      </c>
      <c r="C164" t="s">
        <v>453</v>
      </c>
      <c r="D164" s="1">
        <v>29521</v>
      </c>
      <c r="E164" s="1">
        <v>38838</v>
      </c>
      <c r="H164" t="s">
        <v>245</v>
      </c>
      <c r="I164">
        <v>41000</v>
      </c>
      <c r="J164" t="s">
        <v>246</v>
      </c>
      <c r="K164" t="s">
        <v>247</v>
      </c>
      <c r="L164" t="s">
        <v>454</v>
      </c>
      <c r="M164" t="s">
        <v>42</v>
      </c>
      <c r="N164" t="s">
        <v>50</v>
      </c>
      <c r="O164">
        <v>1</v>
      </c>
      <c r="P164">
        <v>3</v>
      </c>
      <c r="R164" t="s">
        <v>33</v>
      </c>
      <c r="S164">
        <v>35</v>
      </c>
      <c r="T164" t="s">
        <v>34</v>
      </c>
      <c r="U164" t="s">
        <v>35</v>
      </c>
      <c r="W164" s="2">
        <v>2508.0500000000002</v>
      </c>
      <c r="X164" s="3">
        <v>0.1125</v>
      </c>
      <c r="Z164">
        <f t="shared" si="2"/>
        <v>1</v>
      </c>
    </row>
    <row r="165" spans="1:26" x14ac:dyDescent="0.2">
      <c r="A165">
        <v>3101</v>
      </c>
      <c r="B165" t="s">
        <v>216</v>
      </c>
      <c r="C165" t="s">
        <v>455</v>
      </c>
      <c r="D165" s="1">
        <v>30709</v>
      </c>
      <c r="E165" s="1">
        <v>38838</v>
      </c>
      <c r="H165" t="s">
        <v>124</v>
      </c>
      <c r="I165">
        <v>48000</v>
      </c>
      <c r="J165" t="s">
        <v>137</v>
      </c>
      <c r="K165" t="s">
        <v>138</v>
      </c>
      <c r="L165" t="s">
        <v>456</v>
      </c>
      <c r="M165" t="s">
        <v>42</v>
      </c>
      <c r="N165" t="s">
        <v>32</v>
      </c>
      <c r="O165">
        <v>0</v>
      </c>
      <c r="P165">
        <v>1</v>
      </c>
      <c r="R165" t="s">
        <v>33</v>
      </c>
      <c r="S165">
        <v>35</v>
      </c>
      <c r="T165" t="s">
        <v>70</v>
      </c>
      <c r="U165" t="s">
        <v>135</v>
      </c>
      <c r="V165" s="1">
        <v>38838</v>
      </c>
      <c r="W165" s="2">
        <v>3435</v>
      </c>
      <c r="X165" s="3">
        <v>0.1</v>
      </c>
      <c r="Z165">
        <f t="shared" si="2"/>
        <v>1</v>
      </c>
    </row>
    <row r="166" spans="1:26" x14ac:dyDescent="0.2">
      <c r="A166">
        <v>3102</v>
      </c>
      <c r="B166" t="s">
        <v>195</v>
      </c>
      <c r="C166" t="s">
        <v>455</v>
      </c>
      <c r="D166" s="1">
        <v>29578</v>
      </c>
      <c r="E166" s="1">
        <v>38930</v>
      </c>
      <c r="H166" t="s">
        <v>236</v>
      </c>
      <c r="I166">
        <v>46000</v>
      </c>
      <c r="J166" t="s">
        <v>237</v>
      </c>
      <c r="K166" t="s">
        <v>238</v>
      </c>
      <c r="L166" t="s">
        <v>392</v>
      </c>
      <c r="M166" t="s">
        <v>42</v>
      </c>
      <c r="N166" t="s">
        <v>50</v>
      </c>
      <c r="O166">
        <v>0</v>
      </c>
      <c r="P166">
        <v>5</v>
      </c>
      <c r="R166" t="s">
        <v>33</v>
      </c>
      <c r="S166">
        <v>35</v>
      </c>
      <c r="T166" t="s">
        <v>193</v>
      </c>
      <c r="U166" t="s">
        <v>457</v>
      </c>
      <c r="V166" s="1">
        <v>38930</v>
      </c>
      <c r="W166" s="2">
        <v>4548.4799999999996</v>
      </c>
      <c r="X166" s="3">
        <v>7.4999999999999997E-2</v>
      </c>
      <c r="Y166" s="2">
        <v>137</v>
      </c>
      <c r="Z166">
        <f t="shared" si="2"/>
        <v>1</v>
      </c>
    </row>
    <row r="167" spans="1:26" x14ac:dyDescent="0.2">
      <c r="A167">
        <v>3103</v>
      </c>
      <c r="B167" t="s">
        <v>76</v>
      </c>
      <c r="C167" t="s">
        <v>458</v>
      </c>
      <c r="D167" s="1">
        <v>31923</v>
      </c>
      <c r="E167" s="1">
        <v>38961</v>
      </c>
      <c r="H167" t="s">
        <v>90</v>
      </c>
      <c r="I167">
        <v>44000</v>
      </c>
      <c r="J167" t="s">
        <v>91</v>
      </c>
      <c r="K167" t="s">
        <v>92</v>
      </c>
      <c r="L167" t="s">
        <v>459</v>
      </c>
      <c r="M167" t="s">
        <v>42</v>
      </c>
      <c r="N167" t="s">
        <v>50</v>
      </c>
      <c r="O167">
        <v>2</v>
      </c>
      <c r="P167">
        <v>3</v>
      </c>
      <c r="R167" t="s">
        <v>33</v>
      </c>
      <c r="S167">
        <v>35</v>
      </c>
      <c r="T167" t="s">
        <v>34</v>
      </c>
      <c r="U167" t="s">
        <v>35</v>
      </c>
      <c r="W167" s="2">
        <v>2508.0500000000002</v>
      </c>
      <c r="X167" s="3">
        <v>8.7499999999999994E-2</v>
      </c>
      <c r="Y167" s="2">
        <v>237</v>
      </c>
      <c r="Z167">
        <f t="shared" si="2"/>
        <v>1</v>
      </c>
    </row>
    <row r="168" spans="1:26" x14ac:dyDescent="0.2">
      <c r="A168">
        <v>3111</v>
      </c>
      <c r="B168" t="s">
        <v>464</v>
      </c>
      <c r="C168" t="s">
        <v>465</v>
      </c>
      <c r="D168" s="1">
        <v>30462</v>
      </c>
      <c r="E168" s="1">
        <v>38869</v>
      </c>
      <c r="H168" t="s">
        <v>66</v>
      </c>
      <c r="I168">
        <v>13200</v>
      </c>
      <c r="J168" t="s">
        <v>67</v>
      </c>
      <c r="K168" t="s">
        <v>68</v>
      </c>
      <c r="L168" t="s">
        <v>296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142</v>
      </c>
      <c r="U168" t="s">
        <v>35</v>
      </c>
      <c r="W168" s="2">
        <v>2041.98</v>
      </c>
      <c r="X168" s="3">
        <v>0.1125</v>
      </c>
      <c r="Z168">
        <f t="shared" si="2"/>
        <v>1</v>
      </c>
    </row>
    <row r="169" spans="1:26" x14ac:dyDescent="0.2">
      <c r="A169">
        <v>3112</v>
      </c>
      <c r="B169" t="s">
        <v>275</v>
      </c>
      <c r="C169" t="s">
        <v>466</v>
      </c>
      <c r="D169" s="1">
        <v>28631</v>
      </c>
      <c r="E169" s="1">
        <v>38869</v>
      </c>
      <c r="H169" t="s">
        <v>59</v>
      </c>
      <c r="I169">
        <v>22030</v>
      </c>
      <c r="J169" t="s">
        <v>289</v>
      </c>
      <c r="K169" t="s">
        <v>61</v>
      </c>
      <c r="L169" t="s">
        <v>350</v>
      </c>
      <c r="M169" t="s">
        <v>42</v>
      </c>
      <c r="N169" t="s">
        <v>32</v>
      </c>
      <c r="O169">
        <v>0</v>
      </c>
      <c r="P169">
        <v>1</v>
      </c>
      <c r="R169" t="s">
        <v>33</v>
      </c>
      <c r="S169">
        <v>35</v>
      </c>
      <c r="T169" t="s">
        <v>102</v>
      </c>
      <c r="U169" t="s">
        <v>35</v>
      </c>
      <c r="W169" s="2">
        <v>1963.7</v>
      </c>
      <c r="X169" s="3">
        <v>8.7499999999999994E-2</v>
      </c>
      <c r="Y169" s="2">
        <v>104</v>
      </c>
      <c r="Z169">
        <f t="shared" si="2"/>
        <v>1</v>
      </c>
    </row>
    <row r="170" spans="1:26" x14ac:dyDescent="0.2">
      <c r="A170">
        <v>3113</v>
      </c>
      <c r="B170" t="s">
        <v>467</v>
      </c>
      <c r="C170" t="s">
        <v>468</v>
      </c>
      <c r="D170" s="1">
        <v>27975</v>
      </c>
      <c r="E170" s="1">
        <v>38869</v>
      </c>
      <c r="H170" t="s">
        <v>245</v>
      </c>
      <c r="I170">
        <v>41000</v>
      </c>
      <c r="J170" t="s">
        <v>246</v>
      </c>
      <c r="K170" t="s">
        <v>247</v>
      </c>
      <c r="L170" t="s">
        <v>337</v>
      </c>
      <c r="M170" t="s">
        <v>31</v>
      </c>
      <c r="N170" t="s">
        <v>32</v>
      </c>
      <c r="O170">
        <v>0</v>
      </c>
      <c r="P170">
        <v>1</v>
      </c>
      <c r="R170" t="s">
        <v>33</v>
      </c>
      <c r="S170">
        <v>35</v>
      </c>
      <c r="T170" t="s">
        <v>160</v>
      </c>
      <c r="U170" t="s">
        <v>35</v>
      </c>
      <c r="W170" s="2">
        <v>1987.39</v>
      </c>
      <c r="X170" s="3">
        <v>0.1</v>
      </c>
      <c r="Z170">
        <f t="shared" si="2"/>
        <v>1</v>
      </c>
    </row>
    <row r="171" spans="1:26" x14ac:dyDescent="0.2">
      <c r="A171">
        <v>3117</v>
      </c>
      <c r="B171" t="s">
        <v>297</v>
      </c>
      <c r="C171" t="s">
        <v>469</v>
      </c>
      <c r="D171" s="1">
        <v>31059</v>
      </c>
      <c r="E171" s="1">
        <v>38991</v>
      </c>
      <c r="H171" t="s">
        <v>236</v>
      </c>
      <c r="I171">
        <v>46000</v>
      </c>
      <c r="J171" t="s">
        <v>237</v>
      </c>
      <c r="K171" t="s">
        <v>238</v>
      </c>
      <c r="L171" t="s">
        <v>470</v>
      </c>
      <c r="M171" t="s">
        <v>42</v>
      </c>
      <c r="N171" t="s">
        <v>50</v>
      </c>
      <c r="O171">
        <v>3</v>
      </c>
      <c r="P171">
        <v>5</v>
      </c>
      <c r="R171" t="s">
        <v>33</v>
      </c>
      <c r="S171">
        <v>35</v>
      </c>
      <c r="T171" t="s">
        <v>63</v>
      </c>
      <c r="U171" t="s">
        <v>35</v>
      </c>
      <c r="W171" s="2">
        <v>2011.08</v>
      </c>
      <c r="X171" s="3">
        <v>0.1125</v>
      </c>
      <c r="Z171">
        <f t="shared" si="2"/>
        <v>1</v>
      </c>
    </row>
    <row r="172" spans="1:26" x14ac:dyDescent="0.2">
      <c r="A172">
        <v>3118</v>
      </c>
      <c r="B172" t="s">
        <v>72</v>
      </c>
      <c r="C172" t="s">
        <v>471</v>
      </c>
      <c r="D172" s="1">
        <v>33168</v>
      </c>
      <c r="E172" s="1">
        <v>39083</v>
      </c>
      <c r="H172" t="s">
        <v>59</v>
      </c>
      <c r="I172">
        <v>22010</v>
      </c>
      <c r="J172" t="s">
        <v>60</v>
      </c>
      <c r="K172" t="s">
        <v>61</v>
      </c>
      <c r="L172" t="s">
        <v>472</v>
      </c>
      <c r="M172" t="s">
        <v>42</v>
      </c>
      <c r="N172" t="s">
        <v>32</v>
      </c>
      <c r="O172">
        <v>0</v>
      </c>
      <c r="P172">
        <v>1</v>
      </c>
      <c r="R172" t="s">
        <v>33</v>
      </c>
      <c r="S172">
        <v>35</v>
      </c>
      <c r="T172" t="s">
        <v>142</v>
      </c>
      <c r="U172" t="s">
        <v>35</v>
      </c>
      <c r="W172" s="2">
        <v>2041.98</v>
      </c>
      <c r="X172" s="3">
        <v>0.1</v>
      </c>
      <c r="Y172" s="2">
        <v>254</v>
      </c>
      <c r="Z172">
        <f t="shared" si="2"/>
        <v>1</v>
      </c>
    </row>
    <row r="173" spans="1:26" x14ac:dyDescent="0.2">
      <c r="A173">
        <v>3119</v>
      </c>
      <c r="B173" t="s">
        <v>473</v>
      </c>
      <c r="C173" t="s">
        <v>474</v>
      </c>
      <c r="D173" s="1">
        <v>29330</v>
      </c>
      <c r="E173" s="1">
        <v>38718</v>
      </c>
      <c r="H173" t="s">
        <v>66</v>
      </c>
      <c r="I173">
        <v>13200</v>
      </c>
      <c r="J173" t="s">
        <v>67</v>
      </c>
      <c r="K173" t="s">
        <v>68</v>
      </c>
      <c r="L173" t="s">
        <v>78</v>
      </c>
      <c r="M173" t="s">
        <v>42</v>
      </c>
      <c r="N173" t="s">
        <v>157</v>
      </c>
      <c r="O173">
        <v>0</v>
      </c>
      <c r="P173">
        <v>1</v>
      </c>
      <c r="R173" t="s">
        <v>33</v>
      </c>
      <c r="S173">
        <v>35</v>
      </c>
      <c r="T173" t="s">
        <v>79</v>
      </c>
      <c r="U173" t="s">
        <v>35</v>
      </c>
      <c r="W173" s="2">
        <v>2320.08</v>
      </c>
      <c r="X173" s="3">
        <v>0.1125</v>
      </c>
      <c r="Z173">
        <f t="shared" si="2"/>
        <v>1</v>
      </c>
    </row>
    <row r="174" spans="1:26" x14ac:dyDescent="0.2">
      <c r="A174">
        <v>3120</v>
      </c>
      <c r="B174" t="s">
        <v>275</v>
      </c>
      <c r="C174" t="s">
        <v>475</v>
      </c>
      <c r="D174" s="1">
        <v>30306</v>
      </c>
      <c r="E174" s="1">
        <v>39814</v>
      </c>
      <c r="H174" t="s">
        <v>113</v>
      </c>
      <c r="I174">
        <v>31000</v>
      </c>
      <c r="J174" t="s">
        <v>114</v>
      </c>
      <c r="K174" t="s">
        <v>115</v>
      </c>
      <c r="L174" t="s">
        <v>476</v>
      </c>
      <c r="M174" t="s">
        <v>42</v>
      </c>
      <c r="N174" t="s">
        <v>50</v>
      </c>
      <c r="O174">
        <v>4</v>
      </c>
      <c r="P174">
        <v>4</v>
      </c>
      <c r="R174" t="s">
        <v>33</v>
      </c>
      <c r="S174">
        <v>35</v>
      </c>
      <c r="T174" t="s">
        <v>134</v>
      </c>
      <c r="U174" t="s">
        <v>255</v>
      </c>
      <c r="V174" s="1">
        <v>39814</v>
      </c>
      <c r="W174" s="2">
        <v>3558.65</v>
      </c>
      <c r="X174" s="3">
        <v>8.7499999999999994E-2</v>
      </c>
      <c r="Z174">
        <f t="shared" si="2"/>
        <v>1</v>
      </c>
    </row>
    <row r="175" spans="1:26" x14ac:dyDescent="0.2">
      <c r="A175">
        <v>3122</v>
      </c>
      <c r="B175" t="s">
        <v>76</v>
      </c>
      <c r="C175" t="s">
        <v>479</v>
      </c>
      <c r="D175" s="1">
        <v>28004</v>
      </c>
      <c r="E175" s="1">
        <v>38718</v>
      </c>
      <c r="H175" t="s">
        <v>236</v>
      </c>
      <c r="I175">
        <v>46000</v>
      </c>
      <c r="J175" t="s">
        <v>237</v>
      </c>
      <c r="K175" t="s">
        <v>238</v>
      </c>
      <c r="L175" t="s">
        <v>445</v>
      </c>
      <c r="M175" t="s">
        <v>42</v>
      </c>
      <c r="N175" t="s">
        <v>50</v>
      </c>
      <c r="O175">
        <v>1</v>
      </c>
      <c r="P175">
        <v>5</v>
      </c>
      <c r="R175" t="s">
        <v>33</v>
      </c>
      <c r="S175">
        <v>35</v>
      </c>
      <c r="T175" t="s">
        <v>97</v>
      </c>
      <c r="U175" t="s">
        <v>35</v>
      </c>
      <c r="W175" s="2">
        <v>3090</v>
      </c>
      <c r="X175" s="3">
        <v>0.1125</v>
      </c>
      <c r="Z175">
        <f t="shared" si="2"/>
        <v>1</v>
      </c>
    </row>
    <row r="176" spans="1:26" x14ac:dyDescent="0.2">
      <c r="A176">
        <v>3123</v>
      </c>
      <c r="B176" t="s">
        <v>240</v>
      </c>
      <c r="C176" t="s">
        <v>480</v>
      </c>
      <c r="D176" s="1">
        <v>32978</v>
      </c>
      <c r="E176" s="1">
        <v>38822</v>
      </c>
      <c r="H176" t="s">
        <v>66</v>
      </c>
      <c r="I176">
        <v>13200</v>
      </c>
      <c r="J176" t="s">
        <v>67</v>
      </c>
      <c r="K176" t="s">
        <v>68</v>
      </c>
      <c r="L176" t="s">
        <v>481</v>
      </c>
      <c r="M176" t="s">
        <v>42</v>
      </c>
      <c r="N176" t="s">
        <v>50</v>
      </c>
      <c r="O176">
        <v>3</v>
      </c>
      <c r="P176">
        <v>3</v>
      </c>
      <c r="R176" t="s">
        <v>33</v>
      </c>
      <c r="S176">
        <v>35</v>
      </c>
      <c r="T176" t="s">
        <v>180</v>
      </c>
      <c r="U176" t="s">
        <v>35</v>
      </c>
      <c r="W176" s="2">
        <v>2205.75</v>
      </c>
      <c r="X176" s="3">
        <v>0.1125</v>
      </c>
      <c r="Z176">
        <f t="shared" si="2"/>
        <v>1</v>
      </c>
    </row>
    <row r="177" spans="1:26" x14ac:dyDescent="0.2">
      <c r="A177">
        <v>3125</v>
      </c>
      <c r="B177" t="s">
        <v>282</v>
      </c>
      <c r="C177" t="s">
        <v>482</v>
      </c>
      <c r="D177" s="1">
        <v>28520</v>
      </c>
      <c r="E177" s="1">
        <v>38869</v>
      </c>
      <c r="H177" t="s">
        <v>229</v>
      </c>
      <c r="I177">
        <v>26000</v>
      </c>
      <c r="J177" t="s">
        <v>230</v>
      </c>
      <c r="K177" t="s">
        <v>231</v>
      </c>
      <c r="L177" t="s">
        <v>483</v>
      </c>
      <c r="M177" t="s">
        <v>31</v>
      </c>
      <c r="N177" t="s">
        <v>50</v>
      </c>
      <c r="O177">
        <v>2</v>
      </c>
      <c r="P177">
        <v>5</v>
      </c>
      <c r="R177" t="s">
        <v>33</v>
      </c>
      <c r="S177">
        <v>35</v>
      </c>
      <c r="T177" t="s">
        <v>43</v>
      </c>
      <c r="U177" t="s">
        <v>35</v>
      </c>
      <c r="W177" s="2">
        <v>2084.21</v>
      </c>
      <c r="X177" s="3">
        <v>7.4999999999999997E-2</v>
      </c>
      <c r="Z177">
        <f t="shared" si="2"/>
        <v>1</v>
      </c>
    </row>
    <row r="178" spans="1:26" x14ac:dyDescent="0.2">
      <c r="A178">
        <v>3126</v>
      </c>
      <c r="B178" t="s">
        <v>72</v>
      </c>
      <c r="C178" t="s">
        <v>484</v>
      </c>
      <c r="D178" s="1">
        <v>28047</v>
      </c>
      <c r="E178" s="1">
        <v>38869</v>
      </c>
      <c r="H178" t="s">
        <v>245</v>
      </c>
      <c r="I178">
        <v>41000</v>
      </c>
      <c r="J178" t="s">
        <v>246</v>
      </c>
      <c r="K178" t="s">
        <v>247</v>
      </c>
      <c r="L178" t="s">
        <v>425</v>
      </c>
      <c r="M178" t="s">
        <v>42</v>
      </c>
      <c r="N178" t="s">
        <v>32</v>
      </c>
      <c r="O178">
        <v>0</v>
      </c>
      <c r="P178">
        <v>1</v>
      </c>
      <c r="R178" t="s">
        <v>33</v>
      </c>
      <c r="S178">
        <v>35</v>
      </c>
      <c r="T178" t="s">
        <v>102</v>
      </c>
      <c r="U178" t="s">
        <v>35</v>
      </c>
      <c r="W178" s="2">
        <v>1963.7</v>
      </c>
      <c r="X178" s="3">
        <v>0.1</v>
      </c>
      <c r="Y178" s="2">
        <v>80</v>
      </c>
      <c r="Z178">
        <f t="shared" si="2"/>
        <v>1</v>
      </c>
    </row>
    <row r="179" spans="1:26" x14ac:dyDescent="0.2">
      <c r="A179">
        <v>3128</v>
      </c>
      <c r="B179" t="s">
        <v>485</v>
      </c>
      <c r="C179" t="s">
        <v>486</v>
      </c>
      <c r="D179" s="1">
        <v>29501</v>
      </c>
      <c r="E179" s="1">
        <v>38930</v>
      </c>
      <c r="H179" t="s">
        <v>90</v>
      </c>
      <c r="I179">
        <v>44000</v>
      </c>
      <c r="J179" t="s">
        <v>91</v>
      </c>
      <c r="K179" t="s">
        <v>92</v>
      </c>
      <c r="L179" t="s">
        <v>487</v>
      </c>
      <c r="M179" t="s">
        <v>42</v>
      </c>
      <c r="N179" t="s">
        <v>50</v>
      </c>
      <c r="O179">
        <v>0</v>
      </c>
      <c r="P179">
        <v>3</v>
      </c>
      <c r="R179" t="s">
        <v>33</v>
      </c>
      <c r="S179">
        <v>35</v>
      </c>
      <c r="T179" t="s">
        <v>97</v>
      </c>
      <c r="U179" t="s">
        <v>35</v>
      </c>
      <c r="W179" s="2">
        <v>3090</v>
      </c>
      <c r="X179" s="3">
        <v>0.1125</v>
      </c>
      <c r="Y179" s="2"/>
      <c r="Z179">
        <f t="shared" si="2"/>
        <v>1</v>
      </c>
    </row>
    <row r="180" spans="1:26" x14ac:dyDescent="0.2">
      <c r="A180">
        <v>3129</v>
      </c>
      <c r="B180" t="s">
        <v>103</v>
      </c>
      <c r="C180" t="s">
        <v>488</v>
      </c>
      <c r="D180" s="1">
        <v>28533</v>
      </c>
      <c r="E180" s="1">
        <v>38961</v>
      </c>
      <c r="H180" t="s">
        <v>85</v>
      </c>
      <c r="I180">
        <v>65010</v>
      </c>
      <c r="J180" t="s">
        <v>202</v>
      </c>
      <c r="K180" t="s">
        <v>87</v>
      </c>
      <c r="L180" t="s">
        <v>489</v>
      </c>
      <c r="M180" t="s">
        <v>42</v>
      </c>
      <c r="N180" t="s">
        <v>32</v>
      </c>
      <c r="O180">
        <v>0</v>
      </c>
      <c r="P180">
        <v>1</v>
      </c>
      <c r="R180" t="s">
        <v>33</v>
      </c>
      <c r="S180">
        <v>35</v>
      </c>
      <c r="T180" t="s">
        <v>106</v>
      </c>
      <c r="U180" t="s">
        <v>35</v>
      </c>
      <c r="W180" s="2">
        <v>2138.8000000000002</v>
      </c>
      <c r="X180" s="3">
        <v>8.7499999999999994E-2</v>
      </c>
      <c r="Z180">
        <f t="shared" si="2"/>
        <v>1</v>
      </c>
    </row>
    <row r="181" spans="1:26" x14ac:dyDescent="0.2">
      <c r="A181">
        <v>3130</v>
      </c>
      <c r="B181" t="s">
        <v>348</v>
      </c>
      <c r="C181" t="s">
        <v>490</v>
      </c>
      <c r="D181" s="1">
        <v>32989</v>
      </c>
      <c r="E181" s="1">
        <v>38961</v>
      </c>
      <c r="H181" t="s">
        <v>66</v>
      </c>
      <c r="I181">
        <v>13200</v>
      </c>
      <c r="J181" t="s">
        <v>67</v>
      </c>
      <c r="K181" t="s">
        <v>68</v>
      </c>
      <c r="L181" t="s">
        <v>78</v>
      </c>
      <c r="M181" t="s">
        <v>42</v>
      </c>
      <c r="N181" t="s">
        <v>32</v>
      </c>
      <c r="O181">
        <v>0</v>
      </c>
      <c r="P181">
        <v>1</v>
      </c>
      <c r="R181" t="s">
        <v>33</v>
      </c>
      <c r="S181">
        <v>35</v>
      </c>
      <c r="T181" t="s">
        <v>168</v>
      </c>
      <c r="U181" t="s">
        <v>35</v>
      </c>
      <c r="W181" s="2">
        <v>2756.28</v>
      </c>
      <c r="X181" s="3">
        <v>0.1</v>
      </c>
      <c r="Y181" s="2">
        <v>143</v>
      </c>
      <c r="Z181">
        <f t="shared" si="2"/>
        <v>1</v>
      </c>
    </row>
    <row r="182" spans="1:26" x14ac:dyDescent="0.2">
      <c r="A182">
        <v>3131</v>
      </c>
      <c r="B182" t="s">
        <v>348</v>
      </c>
      <c r="C182" t="s">
        <v>491</v>
      </c>
      <c r="D182" s="1">
        <v>29173</v>
      </c>
      <c r="E182" s="1">
        <v>38961</v>
      </c>
      <c r="H182" t="s">
        <v>85</v>
      </c>
      <c r="I182">
        <v>65010</v>
      </c>
      <c r="J182" t="s">
        <v>202</v>
      </c>
      <c r="K182" t="s">
        <v>87</v>
      </c>
      <c r="L182" t="s">
        <v>492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35</v>
      </c>
      <c r="T182" t="s">
        <v>106</v>
      </c>
      <c r="U182" t="s">
        <v>35</v>
      </c>
      <c r="W182" s="2">
        <v>2138.8000000000002</v>
      </c>
      <c r="X182" s="3">
        <v>8.7499999999999994E-2</v>
      </c>
      <c r="Y182" s="2">
        <v>236</v>
      </c>
      <c r="Z182">
        <f t="shared" si="2"/>
        <v>1</v>
      </c>
    </row>
    <row r="183" spans="1:26" x14ac:dyDescent="0.2">
      <c r="A183">
        <v>3132</v>
      </c>
      <c r="B183" t="s">
        <v>36</v>
      </c>
      <c r="C183" t="s">
        <v>493</v>
      </c>
      <c r="D183" s="1">
        <v>32611</v>
      </c>
      <c r="E183" s="1">
        <v>39326</v>
      </c>
      <c r="F183" s="1">
        <v>40056</v>
      </c>
      <c r="H183" t="s">
        <v>245</v>
      </c>
      <c r="I183">
        <v>41000</v>
      </c>
      <c r="J183" t="s">
        <v>246</v>
      </c>
      <c r="K183" t="s">
        <v>247</v>
      </c>
      <c r="L183" t="s">
        <v>327</v>
      </c>
      <c r="M183" t="s">
        <v>42</v>
      </c>
      <c r="N183" t="s">
        <v>32</v>
      </c>
      <c r="O183">
        <v>0</v>
      </c>
      <c r="P183">
        <v>1</v>
      </c>
      <c r="R183" t="s">
        <v>33</v>
      </c>
      <c r="S183">
        <v>35</v>
      </c>
      <c r="T183" t="s">
        <v>102</v>
      </c>
      <c r="U183" t="s">
        <v>35</v>
      </c>
      <c r="W183" s="2">
        <v>1963.7</v>
      </c>
      <c r="X183" s="3">
        <v>0.1</v>
      </c>
      <c r="Y183" s="2">
        <v>211</v>
      </c>
      <c r="Z183">
        <f>ROUND(IF(R183="AT",S183/40,S183/35),2)</f>
        <v>1</v>
      </c>
    </row>
    <row r="184" spans="1:26" x14ac:dyDescent="0.2">
      <c r="A184">
        <v>3133</v>
      </c>
      <c r="B184" t="s">
        <v>240</v>
      </c>
      <c r="C184" t="s">
        <v>494</v>
      </c>
      <c r="D184" s="1">
        <v>32251</v>
      </c>
      <c r="E184" s="1">
        <v>39326</v>
      </c>
      <c r="F184" s="1">
        <v>40056</v>
      </c>
      <c r="H184" t="s">
        <v>245</v>
      </c>
      <c r="I184">
        <v>41000</v>
      </c>
      <c r="J184" t="s">
        <v>246</v>
      </c>
      <c r="K184" t="s">
        <v>247</v>
      </c>
      <c r="L184" t="s">
        <v>405</v>
      </c>
      <c r="M184" t="s">
        <v>42</v>
      </c>
      <c r="N184" t="s">
        <v>32</v>
      </c>
      <c r="O184">
        <v>0</v>
      </c>
      <c r="P184">
        <v>1</v>
      </c>
      <c r="R184" t="s">
        <v>33</v>
      </c>
      <c r="S184">
        <v>35</v>
      </c>
      <c r="T184" t="s">
        <v>160</v>
      </c>
      <c r="U184" t="s">
        <v>35</v>
      </c>
      <c r="W184" s="2">
        <v>1987.39</v>
      </c>
      <c r="X184" s="3">
        <v>7.4999999999999997E-2</v>
      </c>
      <c r="Y184" s="2">
        <v>283</v>
      </c>
      <c r="Z184">
        <f t="shared" ref="Z184:Z196" si="3">ROUND(IF(R184="AT",S184/40,S184/35),2)</f>
        <v>1</v>
      </c>
    </row>
    <row r="185" spans="1:26" x14ac:dyDescent="0.2">
      <c r="A185">
        <v>1129</v>
      </c>
      <c r="B185" t="s">
        <v>348</v>
      </c>
      <c r="C185" t="s">
        <v>495</v>
      </c>
      <c r="D185" s="1">
        <v>24522</v>
      </c>
      <c r="E185" s="1">
        <v>39845</v>
      </c>
      <c r="F185" s="1"/>
      <c r="H185" t="s">
        <v>46</v>
      </c>
      <c r="I185">
        <v>51020</v>
      </c>
      <c r="J185" t="s">
        <v>47</v>
      </c>
      <c r="K185" t="s">
        <v>48</v>
      </c>
      <c r="L185" t="s">
        <v>496</v>
      </c>
      <c r="M185" t="s">
        <v>42</v>
      </c>
      <c r="N185" t="s">
        <v>32</v>
      </c>
      <c r="O185">
        <v>0</v>
      </c>
      <c r="P185">
        <v>1</v>
      </c>
      <c r="R185" t="s">
        <v>33</v>
      </c>
      <c r="S185">
        <v>40</v>
      </c>
      <c r="T185" t="s">
        <v>97</v>
      </c>
      <c r="U185" t="s">
        <v>35</v>
      </c>
      <c r="W185" s="2">
        <v>3090</v>
      </c>
      <c r="X185" s="3">
        <v>8.7499999999999994E-2</v>
      </c>
      <c r="Y185" s="2"/>
      <c r="Z185">
        <f t="shared" si="3"/>
        <v>1.1399999999999999</v>
      </c>
    </row>
    <row r="186" spans="1:26" x14ac:dyDescent="0.2">
      <c r="A186">
        <v>2269</v>
      </c>
      <c r="B186" t="s">
        <v>144</v>
      </c>
      <c r="C186" t="s">
        <v>497</v>
      </c>
      <c r="D186" s="1">
        <v>26103</v>
      </c>
      <c r="E186" s="1">
        <v>39893</v>
      </c>
      <c r="H186" t="s">
        <v>229</v>
      </c>
      <c r="I186">
        <v>26000</v>
      </c>
      <c r="J186" t="s">
        <v>230</v>
      </c>
      <c r="K186" t="s">
        <v>231</v>
      </c>
      <c r="L186" t="s">
        <v>284</v>
      </c>
      <c r="M186" t="s">
        <v>31</v>
      </c>
      <c r="N186" t="s">
        <v>50</v>
      </c>
      <c r="O186">
        <v>1</v>
      </c>
      <c r="P186">
        <v>5</v>
      </c>
      <c r="R186" t="s">
        <v>33</v>
      </c>
      <c r="S186">
        <v>35</v>
      </c>
      <c r="T186" t="s">
        <v>180</v>
      </c>
      <c r="U186" t="s">
        <v>35</v>
      </c>
      <c r="W186" s="2">
        <v>2205.75</v>
      </c>
      <c r="X186" s="3">
        <v>0.1</v>
      </c>
      <c r="Z186">
        <f t="shared" si="3"/>
        <v>1</v>
      </c>
    </row>
    <row r="187" spans="1:26" x14ac:dyDescent="0.2">
      <c r="A187">
        <v>1121</v>
      </c>
      <c r="B187" t="s">
        <v>131</v>
      </c>
      <c r="C187" t="s">
        <v>498</v>
      </c>
      <c r="D187" s="1">
        <v>29011</v>
      </c>
      <c r="E187" s="1">
        <v>39934</v>
      </c>
      <c r="H187" t="s">
        <v>113</v>
      </c>
      <c r="I187">
        <v>31000</v>
      </c>
      <c r="J187" t="s">
        <v>114</v>
      </c>
      <c r="K187" t="s">
        <v>115</v>
      </c>
      <c r="L187" t="s">
        <v>499</v>
      </c>
      <c r="M187" t="s">
        <v>31</v>
      </c>
      <c r="N187" t="s">
        <v>50</v>
      </c>
      <c r="O187">
        <v>1</v>
      </c>
      <c r="P187">
        <v>3</v>
      </c>
      <c r="R187" t="s">
        <v>33</v>
      </c>
      <c r="S187">
        <v>35</v>
      </c>
      <c r="T187" t="s">
        <v>193</v>
      </c>
      <c r="U187" t="s">
        <v>194</v>
      </c>
      <c r="V187" s="1">
        <v>39934</v>
      </c>
      <c r="W187" s="2">
        <v>3925</v>
      </c>
      <c r="X187" s="3">
        <v>0.1</v>
      </c>
      <c r="Z187">
        <f t="shared" si="3"/>
        <v>1</v>
      </c>
    </row>
    <row r="188" spans="1:26" x14ac:dyDescent="0.2">
      <c r="A188">
        <v>1223</v>
      </c>
      <c r="B188" t="s">
        <v>222</v>
      </c>
      <c r="C188" t="s">
        <v>500</v>
      </c>
      <c r="D188" s="1">
        <v>31837</v>
      </c>
      <c r="E188" s="1">
        <v>39934</v>
      </c>
      <c r="F188" s="1">
        <v>40298</v>
      </c>
      <c r="H188" t="s">
        <v>113</v>
      </c>
      <c r="I188">
        <v>31000</v>
      </c>
      <c r="J188" t="s">
        <v>114</v>
      </c>
      <c r="K188" t="s">
        <v>115</v>
      </c>
      <c r="L188" t="s">
        <v>501</v>
      </c>
      <c r="M188" t="s">
        <v>42</v>
      </c>
      <c r="N188" t="s">
        <v>50</v>
      </c>
      <c r="O188">
        <v>5</v>
      </c>
      <c r="P188">
        <v>5</v>
      </c>
      <c r="R188" t="s">
        <v>33</v>
      </c>
      <c r="S188">
        <v>40</v>
      </c>
      <c r="T188" t="s">
        <v>97</v>
      </c>
      <c r="U188" t="s">
        <v>35</v>
      </c>
      <c r="V188" s="1"/>
      <c r="W188" s="2">
        <v>3000</v>
      </c>
      <c r="X188" s="3">
        <v>0.1125</v>
      </c>
      <c r="Z188">
        <f t="shared" si="3"/>
        <v>1.1399999999999999</v>
      </c>
    </row>
    <row r="189" spans="1:26" x14ac:dyDescent="0.2">
      <c r="A189">
        <v>3056</v>
      </c>
      <c r="B189" t="s">
        <v>502</v>
      </c>
      <c r="C189" t="s">
        <v>503</v>
      </c>
      <c r="D189" s="1">
        <v>30502</v>
      </c>
      <c r="E189" s="1">
        <v>39965</v>
      </c>
      <c r="F189" s="1"/>
      <c r="H189" t="s">
        <v>245</v>
      </c>
      <c r="I189">
        <v>41000</v>
      </c>
      <c r="J189" t="s">
        <v>246</v>
      </c>
      <c r="K189" t="s">
        <v>247</v>
      </c>
      <c r="L189" t="s">
        <v>337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35</v>
      </c>
      <c r="T189" t="s">
        <v>160</v>
      </c>
      <c r="U189" t="s">
        <v>35</v>
      </c>
      <c r="W189" s="2">
        <v>1987.39</v>
      </c>
      <c r="X189" s="3">
        <v>0.1</v>
      </c>
      <c r="Y189" s="2">
        <v>100</v>
      </c>
      <c r="Z189">
        <f t="shared" si="3"/>
        <v>1</v>
      </c>
    </row>
    <row r="190" spans="1:26" x14ac:dyDescent="0.2">
      <c r="A190">
        <v>3057</v>
      </c>
      <c r="B190" t="s">
        <v>504</v>
      </c>
      <c r="C190" t="s">
        <v>505</v>
      </c>
      <c r="D190" s="1">
        <v>28801</v>
      </c>
      <c r="E190" s="1">
        <v>39965</v>
      </c>
      <c r="H190" t="s">
        <v>245</v>
      </c>
      <c r="I190">
        <v>41000</v>
      </c>
      <c r="J190" t="s">
        <v>246</v>
      </c>
      <c r="K190" t="s">
        <v>247</v>
      </c>
      <c r="L190" t="s">
        <v>281</v>
      </c>
      <c r="M190" t="s">
        <v>42</v>
      </c>
      <c r="N190" t="s">
        <v>50</v>
      </c>
      <c r="O190">
        <v>5</v>
      </c>
      <c r="P190">
        <v>4</v>
      </c>
      <c r="R190" t="s">
        <v>33</v>
      </c>
      <c r="S190">
        <v>35</v>
      </c>
      <c r="T190" t="s">
        <v>106</v>
      </c>
      <c r="U190" t="s">
        <v>35</v>
      </c>
      <c r="W190" s="2">
        <v>2138.8000000000002</v>
      </c>
      <c r="X190" s="3">
        <v>0.1</v>
      </c>
      <c r="Y190" s="2"/>
      <c r="Z190">
        <f t="shared" si="3"/>
        <v>1</v>
      </c>
    </row>
    <row r="191" spans="1:26" x14ac:dyDescent="0.2">
      <c r="A191">
        <v>3104</v>
      </c>
      <c r="B191" t="s">
        <v>195</v>
      </c>
      <c r="C191" t="s">
        <v>506</v>
      </c>
      <c r="D191" s="1">
        <v>17073</v>
      </c>
      <c r="E191" s="1">
        <v>39995</v>
      </c>
      <c r="H191" t="s">
        <v>59</v>
      </c>
      <c r="I191">
        <v>22010</v>
      </c>
      <c r="J191" t="s">
        <v>60</v>
      </c>
      <c r="K191" t="s">
        <v>61</v>
      </c>
      <c r="L191" t="s">
        <v>461</v>
      </c>
      <c r="M191" t="s">
        <v>42</v>
      </c>
      <c r="N191" t="s">
        <v>50</v>
      </c>
      <c r="O191">
        <v>1</v>
      </c>
      <c r="P191">
        <v>5</v>
      </c>
      <c r="R191" t="s">
        <v>75</v>
      </c>
      <c r="S191">
        <v>40</v>
      </c>
      <c r="W191" s="2">
        <v>5156.84</v>
      </c>
      <c r="X191" s="3"/>
      <c r="Z191">
        <f t="shared" si="3"/>
        <v>1</v>
      </c>
    </row>
    <row r="192" spans="1:26" x14ac:dyDescent="0.2">
      <c r="A192">
        <v>3105</v>
      </c>
      <c r="B192" t="s">
        <v>507</v>
      </c>
      <c r="C192" t="s">
        <v>508</v>
      </c>
      <c r="D192" s="1">
        <v>32581</v>
      </c>
      <c r="E192" s="1">
        <v>39996</v>
      </c>
      <c r="H192" t="s">
        <v>236</v>
      </c>
      <c r="I192">
        <v>46000</v>
      </c>
      <c r="J192" t="s">
        <v>237</v>
      </c>
      <c r="K192" t="s">
        <v>238</v>
      </c>
      <c r="L192" t="s">
        <v>463</v>
      </c>
      <c r="M192" t="s">
        <v>42</v>
      </c>
      <c r="N192" t="s">
        <v>32</v>
      </c>
      <c r="O192">
        <v>0</v>
      </c>
      <c r="P192">
        <v>1</v>
      </c>
      <c r="R192" t="s">
        <v>33</v>
      </c>
      <c r="S192">
        <v>40</v>
      </c>
      <c r="T192" t="s">
        <v>142</v>
      </c>
      <c r="U192" t="s">
        <v>35</v>
      </c>
      <c r="W192" s="2">
        <v>2041.98</v>
      </c>
      <c r="X192" s="3">
        <v>0.1</v>
      </c>
      <c r="Z192">
        <f t="shared" si="3"/>
        <v>1.1399999999999999</v>
      </c>
    </row>
    <row r="193" spans="1:26" x14ac:dyDescent="0.2">
      <c r="A193">
        <v>3106</v>
      </c>
      <c r="B193" t="s">
        <v>509</v>
      </c>
      <c r="C193" t="s">
        <v>510</v>
      </c>
      <c r="D193" s="1">
        <v>21486</v>
      </c>
      <c r="E193" s="1">
        <v>39997</v>
      </c>
      <c r="H193" t="s">
        <v>236</v>
      </c>
      <c r="I193">
        <v>46000</v>
      </c>
      <c r="J193" t="s">
        <v>237</v>
      </c>
      <c r="K193" t="s">
        <v>238</v>
      </c>
      <c r="L193" t="s">
        <v>239</v>
      </c>
      <c r="M193" t="s">
        <v>42</v>
      </c>
      <c r="N193" t="s">
        <v>50</v>
      </c>
      <c r="O193">
        <v>1</v>
      </c>
      <c r="P193">
        <v>5</v>
      </c>
      <c r="R193" t="s">
        <v>33</v>
      </c>
      <c r="S193">
        <v>35</v>
      </c>
      <c r="T193" t="s">
        <v>70</v>
      </c>
      <c r="U193" t="s">
        <v>71</v>
      </c>
      <c r="V193" s="1">
        <v>39995</v>
      </c>
      <c r="W193" s="2">
        <v>3091.5</v>
      </c>
      <c r="X193" s="3">
        <v>0.1</v>
      </c>
      <c r="Z193">
        <f t="shared" si="3"/>
        <v>1</v>
      </c>
    </row>
    <row r="194" spans="1:26" x14ac:dyDescent="0.2">
      <c r="A194">
        <v>3108</v>
      </c>
      <c r="B194" t="s">
        <v>511</v>
      </c>
      <c r="C194" t="s">
        <v>512</v>
      </c>
      <c r="D194" s="1">
        <v>32741</v>
      </c>
      <c r="E194" s="1">
        <v>39998</v>
      </c>
      <c r="H194" t="s">
        <v>245</v>
      </c>
      <c r="I194">
        <v>41000</v>
      </c>
      <c r="J194" t="s">
        <v>246</v>
      </c>
      <c r="K194" t="s">
        <v>247</v>
      </c>
      <c r="L194" t="s">
        <v>417</v>
      </c>
      <c r="M194" t="s">
        <v>42</v>
      </c>
      <c r="N194" t="s">
        <v>50</v>
      </c>
      <c r="O194">
        <v>2</v>
      </c>
      <c r="P194">
        <v>5</v>
      </c>
      <c r="R194" t="s">
        <v>33</v>
      </c>
      <c r="S194">
        <v>35</v>
      </c>
      <c r="T194" t="s">
        <v>106</v>
      </c>
      <c r="U194" t="s">
        <v>35</v>
      </c>
      <c r="V194" s="1"/>
      <c r="W194" s="2">
        <v>2138.8000000000002</v>
      </c>
      <c r="X194" s="3">
        <v>0.1</v>
      </c>
      <c r="Y194" s="2">
        <v>222</v>
      </c>
      <c r="Z194">
        <f t="shared" si="3"/>
        <v>1</v>
      </c>
    </row>
    <row r="195" spans="1:26" x14ac:dyDescent="0.2">
      <c r="A195">
        <v>1198</v>
      </c>
      <c r="B195" t="s">
        <v>177</v>
      </c>
      <c r="C195" t="s">
        <v>513</v>
      </c>
      <c r="D195" s="1">
        <v>27167</v>
      </c>
      <c r="E195" s="1">
        <v>40026</v>
      </c>
      <c r="H195" t="s">
        <v>46</v>
      </c>
      <c r="I195">
        <v>51000</v>
      </c>
      <c r="J195" t="s">
        <v>100</v>
      </c>
      <c r="K195" t="s">
        <v>48</v>
      </c>
      <c r="L195" t="s">
        <v>179</v>
      </c>
      <c r="M195" t="s">
        <v>31</v>
      </c>
      <c r="N195" t="s">
        <v>50</v>
      </c>
      <c r="O195">
        <v>1</v>
      </c>
      <c r="P195">
        <v>4</v>
      </c>
      <c r="R195" t="s">
        <v>33</v>
      </c>
      <c r="S195">
        <v>25</v>
      </c>
      <c r="T195" t="s">
        <v>180</v>
      </c>
      <c r="U195" t="s">
        <v>35</v>
      </c>
      <c r="W195" s="2">
        <v>2205.75</v>
      </c>
      <c r="X195" s="3">
        <v>0.1125</v>
      </c>
      <c r="Y195" s="2"/>
      <c r="Z195">
        <f t="shared" si="3"/>
        <v>0.71</v>
      </c>
    </row>
    <row r="196" spans="1:26" x14ac:dyDescent="0.2">
      <c r="A196">
        <v>1199</v>
      </c>
      <c r="B196" t="s">
        <v>72</v>
      </c>
      <c r="C196" t="s">
        <v>514</v>
      </c>
      <c r="D196" s="1">
        <v>30506</v>
      </c>
      <c r="E196" s="1">
        <v>40027</v>
      </c>
      <c r="H196" t="s">
        <v>59</v>
      </c>
      <c r="I196">
        <v>21000</v>
      </c>
      <c r="J196" t="s">
        <v>155</v>
      </c>
      <c r="K196" t="s">
        <v>61</v>
      </c>
      <c r="L196" t="s">
        <v>164</v>
      </c>
      <c r="M196" t="s">
        <v>42</v>
      </c>
      <c r="N196" t="s">
        <v>50</v>
      </c>
      <c r="O196">
        <v>2</v>
      </c>
      <c r="P196">
        <v>4</v>
      </c>
      <c r="R196" t="s">
        <v>33</v>
      </c>
      <c r="S196">
        <v>40</v>
      </c>
      <c r="T196" t="s">
        <v>70</v>
      </c>
      <c r="U196" t="s">
        <v>71</v>
      </c>
      <c r="V196" s="1">
        <v>40026</v>
      </c>
      <c r="W196" s="2">
        <v>3184.25</v>
      </c>
      <c r="X196" s="3">
        <v>0.1125</v>
      </c>
      <c r="Y196" s="2">
        <v>221</v>
      </c>
      <c r="Z196">
        <f t="shared" si="3"/>
        <v>1.1399999999999999</v>
      </c>
    </row>
    <row r="197" spans="1:26" x14ac:dyDescent="0.2">
      <c r="D197" s="1"/>
      <c r="E197" s="1"/>
      <c r="V197" s="1"/>
      <c r="W197" s="2"/>
      <c r="X197" s="3"/>
      <c r="Y197" s="2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3"/>
  <sheetViews>
    <sheetView topLeftCell="R164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1177</v>
      </c>
      <c r="B29" t="s">
        <v>76</v>
      </c>
      <c r="C29" t="s">
        <v>152</v>
      </c>
      <c r="D29" s="1">
        <v>28524</v>
      </c>
      <c r="E29" s="1">
        <v>38353</v>
      </c>
      <c r="H29" t="s">
        <v>124</v>
      </c>
      <c r="I29">
        <v>49000</v>
      </c>
      <c r="J29" t="s">
        <v>125</v>
      </c>
      <c r="K29" t="s">
        <v>126</v>
      </c>
      <c r="L29" t="s">
        <v>153</v>
      </c>
      <c r="M29" t="s">
        <v>42</v>
      </c>
      <c r="N29" t="s">
        <v>32</v>
      </c>
      <c r="O29">
        <v>0</v>
      </c>
      <c r="P29">
        <v>1</v>
      </c>
      <c r="R29" t="s">
        <v>75</v>
      </c>
      <c r="S29">
        <v>40</v>
      </c>
      <c r="W29" s="2">
        <v>5436.63</v>
      </c>
      <c r="Z29">
        <f t="shared" si="0"/>
        <v>1</v>
      </c>
    </row>
    <row r="30" spans="1:26" x14ac:dyDescent="0.2">
      <c r="A30">
        <v>1178</v>
      </c>
      <c r="B30" t="s">
        <v>131</v>
      </c>
      <c r="C30" t="s">
        <v>154</v>
      </c>
      <c r="D30" s="1">
        <v>28425</v>
      </c>
      <c r="E30" s="1">
        <v>38384</v>
      </c>
      <c r="H30" t="s">
        <v>59</v>
      </c>
      <c r="I30">
        <v>21000</v>
      </c>
      <c r="J30" t="s">
        <v>155</v>
      </c>
      <c r="K30" t="s">
        <v>61</v>
      </c>
      <c r="L30" t="s">
        <v>156</v>
      </c>
      <c r="M30" t="s">
        <v>31</v>
      </c>
      <c r="N30" t="s">
        <v>157</v>
      </c>
      <c r="O30">
        <v>0</v>
      </c>
      <c r="P30">
        <v>1</v>
      </c>
      <c r="R30" t="s">
        <v>33</v>
      </c>
      <c r="S30">
        <v>20</v>
      </c>
      <c r="T30" t="s">
        <v>142</v>
      </c>
      <c r="U30" t="s">
        <v>35</v>
      </c>
      <c r="W30" s="2">
        <v>2041.98</v>
      </c>
      <c r="X30" s="3">
        <v>0.1</v>
      </c>
      <c r="Z30">
        <f t="shared" si="0"/>
        <v>0.56999999999999995</v>
      </c>
    </row>
    <row r="31" spans="1:26" x14ac:dyDescent="0.2">
      <c r="A31">
        <v>1181</v>
      </c>
      <c r="B31" t="s">
        <v>131</v>
      </c>
      <c r="C31" t="s">
        <v>158</v>
      </c>
      <c r="D31" s="1">
        <v>29019</v>
      </c>
      <c r="E31" s="1">
        <v>39539</v>
      </c>
      <c r="F31" s="1">
        <v>40268</v>
      </c>
      <c r="H31" t="s">
        <v>46</v>
      </c>
      <c r="I31">
        <v>51020</v>
      </c>
      <c r="J31" t="s">
        <v>47</v>
      </c>
      <c r="K31" t="s">
        <v>48</v>
      </c>
      <c r="L31" t="s">
        <v>159</v>
      </c>
      <c r="M31" t="s">
        <v>31</v>
      </c>
      <c r="N31" t="s">
        <v>32</v>
      </c>
      <c r="O31">
        <v>0</v>
      </c>
      <c r="P31">
        <v>1</v>
      </c>
      <c r="R31" t="s">
        <v>33</v>
      </c>
      <c r="S31">
        <v>35</v>
      </c>
      <c r="T31" t="s">
        <v>160</v>
      </c>
      <c r="U31" t="s">
        <v>35</v>
      </c>
      <c r="W31" s="2">
        <v>1987.39</v>
      </c>
      <c r="X31" s="3">
        <v>0.1</v>
      </c>
      <c r="Y31" s="2">
        <v>63</v>
      </c>
      <c r="Z31">
        <f t="shared" si="0"/>
        <v>1</v>
      </c>
    </row>
    <row r="32" spans="1:26" x14ac:dyDescent="0.2">
      <c r="A32">
        <v>1183</v>
      </c>
      <c r="B32" t="s">
        <v>44</v>
      </c>
      <c r="C32" t="s">
        <v>161</v>
      </c>
      <c r="D32" s="1">
        <v>30702</v>
      </c>
      <c r="E32" s="1">
        <v>37289</v>
      </c>
      <c r="H32" t="s">
        <v>27</v>
      </c>
      <c r="I32">
        <v>64000</v>
      </c>
      <c r="J32" t="s">
        <v>28</v>
      </c>
      <c r="K32" t="s">
        <v>29</v>
      </c>
      <c r="L32" t="s">
        <v>162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63</v>
      </c>
      <c r="U32" t="s">
        <v>35</v>
      </c>
      <c r="W32" s="2">
        <v>2011.08</v>
      </c>
      <c r="X32" s="3">
        <v>0.1</v>
      </c>
      <c r="Z32">
        <f t="shared" si="0"/>
        <v>1</v>
      </c>
    </row>
    <row r="33" spans="1:26" x14ac:dyDescent="0.2">
      <c r="A33">
        <v>1186</v>
      </c>
      <c r="B33" t="s">
        <v>119</v>
      </c>
      <c r="C33" t="s">
        <v>163</v>
      </c>
      <c r="D33" s="1">
        <v>32794</v>
      </c>
      <c r="E33" s="1">
        <v>38808</v>
      </c>
      <c r="H33" t="s">
        <v>59</v>
      </c>
      <c r="I33">
        <v>21000</v>
      </c>
      <c r="J33" t="s">
        <v>155</v>
      </c>
      <c r="K33" t="s">
        <v>61</v>
      </c>
      <c r="L33" t="s">
        <v>164</v>
      </c>
      <c r="M33" t="s">
        <v>31</v>
      </c>
      <c r="N33" t="s">
        <v>50</v>
      </c>
      <c r="O33">
        <v>3</v>
      </c>
      <c r="P33">
        <v>5</v>
      </c>
      <c r="R33" t="s">
        <v>33</v>
      </c>
      <c r="S33">
        <v>35</v>
      </c>
      <c r="T33" t="s">
        <v>70</v>
      </c>
      <c r="U33" t="s">
        <v>135</v>
      </c>
      <c r="V33" s="1">
        <v>38808</v>
      </c>
      <c r="W33" s="2">
        <v>3435</v>
      </c>
      <c r="X33" s="3">
        <v>0.1</v>
      </c>
      <c r="Z33">
        <f t="shared" si="0"/>
        <v>1</v>
      </c>
    </row>
    <row r="34" spans="1:26" x14ac:dyDescent="0.2">
      <c r="A34">
        <v>1188</v>
      </c>
      <c r="B34" t="s">
        <v>165</v>
      </c>
      <c r="C34" t="s">
        <v>166</v>
      </c>
      <c r="D34" s="1">
        <v>29077</v>
      </c>
      <c r="E34" s="1">
        <v>38473</v>
      </c>
      <c r="H34" t="s">
        <v>27</v>
      </c>
      <c r="I34">
        <v>64000</v>
      </c>
      <c r="J34" t="s">
        <v>28</v>
      </c>
      <c r="K34" t="s">
        <v>29</v>
      </c>
      <c r="L34" t="s">
        <v>167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168</v>
      </c>
      <c r="U34" t="s">
        <v>35</v>
      </c>
      <c r="W34" s="2">
        <v>2756.28</v>
      </c>
      <c r="X34" s="3">
        <v>0.1</v>
      </c>
      <c r="Z34">
        <f t="shared" si="0"/>
        <v>1</v>
      </c>
    </row>
    <row r="35" spans="1:26" x14ac:dyDescent="0.2">
      <c r="A35">
        <v>1193</v>
      </c>
      <c r="B35" t="s">
        <v>169</v>
      </c>
      <c r="C35" t="s">
        <v>170</v>
      </c>
      <c r="D35" s="1">
        <v>28411</v>
      </c>
      <c r="E35" s="1">
        <v>38565</v>
      </c>
      <c r="H35" t="s">
        <v>59</v>
      </c>
      <c r="I35">
        <v>21000</v>
      </c>
      <c r="J35" t="s">
        <v>155</v>
      </c>
      <c r="K35" t="s">
        <v>61</v>
      </c>
      <c r="L35" t="s">
        <v>171</v>
      </c>
      <c r="M35" t="s">
        <v>31</v>
      </c>
      <c r="N35" t="s">
        <v>50</v>
      </c>
      <c r="O35">
        <v>2</v>
      </c>
      <c r="P35">
        <v>4</v>
      </c>
      <c r="R35" t="s">
        <v>33</v>
      </c>
      <c r="S35">
        <v>40</v>
      </c>
      <c r="T35" t="s">
        <v>43</v>
      </c>
      <c r="U35" t="s">
        <v>35</v>
      </c>
      <c r="W35" s="2">
        <v>2084.21</v>
      </c>
      <c r="X35" s="3">
        <v>8.7499999999999994E-2</v>
      </c>
      <c r="Z35">
        <f t="shared" si="0"/>
        <v>1.1399999999999999</v>
      </c>
    </row>
    <row r="36" spans="1:26" x14ac:dyDescent="0.2">
      <c r="A36">
        <v>1194</v>
      </c>
      <c r="B36" t="s">
        <v>172</v>
      </c>
      <c r="C36" t="s">
        <v>173</v>
      </c>
      <c r="D36" s="1">
        <v>30177</v>
      </c>
      <c r="E36" s="1">
        <v>38579</v>
      </c>
      <c r="H36" t="s">
        <v>113</v>
      </c>
      <c r="I36">
        <v>31000</v>
      </c>
      <c r="J36" t="s">
        <v>114</v>
      </c>
      <c r="K36" t="s">
        <v>115</v>
      </c>
      <c r="L36" t="s">
        <v>174</v>
      </c>
      <c r="M36" t="s">
        <v>42</v>
      </c>
      <c r="N36" t="s">
        <v>50</v>
      </c>
      <c r="O36">
        <v>0</v>
      </c>
      <c r="P36">
        <v>4</v>
      </c>
      <c r="R36" t="s">
        <v>75</v>
      </c>
      <c r="S36">
        <v>40</v>
      </c>
      <c r="W36" s="2">
        <v>5085.8500000000004</v>
      </c>
      <c r="Z36">
        <f t="shared" si="0"/>
        <v>1</v>
      </c>
    </row>
    <row r="37" spans="1:26" x14ac:dyDescent="0.2">
      <c r="A37">
        <v>1197</v>
      </c>
      <c r="B37" t="s">
        <v>131</v>
      </c>
      <c r="C37" t="s">
        <v>175</v>
      </c>
      <c r="D37" s="1">
        <v>28366</v>
      </c>
      <c r="E37" s="1">
        <v>38626</v>
      </c>
      <c r="H37" t="s">
        <v>124</v>
      </c>
      <c r="I37">
        <v>48000</v>
      </c>
      <c r="J37" t="s">
        <v>137</v>
      </c>
      <c r="K37" t="s">
        <v>138</v>
      </c>
      <c r="L37" t="s">
        <v>176</v>
      </c>
      <c r="M37" t="s">
        <v>31</v>
      </c>
      <c r="N37" t="s">
        <v>50</v>
      </c>
      <c r="O37">
        <v>0</v>
      </c>
      <c r="P37">
        <v>4</v>
      </c>
      <c r="R37" t="s">
        <v>33</v>
      </c>
      <c r="S37">
        <v>25</v>
      </c>
      <c r="T37" t="s">
        <v>134</v>
      </c>
      <c r="U37" t="s">
        <v>135</v>
      </c>
      <c r="V37" s="1">
        <v>38718</v>
      </c>
      <c r="W37" s="2">
        <v>4185.92</v>
      </c>
      <c r="X37" s="3">
        <v>0.1</v>
      </c>
      <c r="Z37">
        <f t="shared" si="0"/>
        <v>0.71</v>
      </c>
    </row>
    <row r="38" spans="1:26" x14ac:dyDescent="0.2">
      <c r="A38">
        <v>1198</v>
      </c>
      <c r="B38" t="s">
        <v>177</v>
      </c>
      <c r="C38" t="s">
        <v>178</v>
      </c>
      <c r="D38" s="1">
        <v>27167</v>
      </c>
      <c r="E38" s="1">
        <v>38676</v>
      </c>
      <c r="H38" t="s">
        <v>46</v>
      </c>
      <c r="I38">
        <v>51000</v>
      </c>
      <c r="J38" t="s">
        <v>100</v>
      </c>
      <c r="K38" t="s">
        <v>48</v>
      </c>
      <c r="L38" t="s">
        <v>179</v>
      </c>
      <c r="M38" t="s">
        <v>31</v>
      </c>
      <c r="N38" t="s">
        <v>50</v>
      </c>
      <c r="O38">
        <v>1</v>
      </c>
      <c r="P38">
        <v>4</v>
      </c>
      <c r="R38" t="s">
        <v>33</v>
      </c>
      <c r="S38">
        <v>25</v>
      </c>
      <c r="T38" t="s">
        <v>180</v>
      </c>
      <c r="U38" t="s">
        <v>35</v>
      </c>
      <c r="W38" s="2">
        <v>2205.75</v>
      </c>
      <c r="X38" s="3">
        <v>0.1125</v>
      </c>
      <c r="Z38">
        <f t="shared" si="0"/>
        <v>0.71</v>
      </c>
    </row>
    <row r="39" spans="1:26" x14ac:dyDescent="0.2">
      <c r="A39">
        <v>1199</v>
      </c>
      <c r="B39" t="s">
        <v>72</v>
      </c>
      <c r="C39" t="s">
        <v>181</v>
      </c>
      <c r="D39" s="1">
        <v>30506</v>
      </c>
      <c r="E39" s="1">
        <v>39083</v>
      </c>
      <c r="H39" t="s">
        <v>59</v>
      </c>
      <c r="I39">
        <v>21000</v>
      </c>
      <c r="J39" t="s">
        <v>155</v>
      </c>
      <c r="K39" t="s">
        <v>61</v>
      </c>
      <c r="L39" t="s">
        <v>164</v>
      </c>
      <c r="M39" t="s">
        <v>42</v>
      </c>
      <c r="N39" t="s">
        <v>50</v>
      </c>
      <c r="O39">
        <v>2</v>
      </c>
      <c r="P39">
        <v>4</v>
      </c>
      <c r="R39" t="s">
        <v>33</v>
      </c>
      <c r="S39">
        <v>40</v>
      </c>
      <c r="T39" t="s">
        <v>70</v>
      </c>
      <c r="U39" t="s">
        <v>71</v>
      </c>
      <c r="V39" s="1">
        <v>39083</v>
      </c>
      <c r="W39" s="2">
        <v>3184.25</v>
      </c>
      <c r="X39" s="3">
        <v>0.1125</v>
      </c>
      <c r="Y39" s="2">
        <v>221</v>
      </c>
      <c r="Z39">
        <f t="shared" si="0"/>
        <v>1.1399999999999999</v>
      </c>
    </row>
    <row r="40" spans="1:26" x14ac:dyDescent="0.2">
      <c r="A40">
        <v>1200</v>
      </c>
      <c r="B40" t="s">
        <v>182</v>
      </c>
      <c r="C40" t="s">
        <v>183</v>
      </c>
      <c r="D40" s="1">
        <v>28105</v>
      </c>
      <c r="E40" s="1">
        <v>39142</v>
      </c>
      <c r="H40" t="s">
        <v>38</v>
      </c>
      <c r="I40">
        <v>25000</v>
      </c>
      <c r="J40" t="s">
        <v>39</v>
      </c>
      <c r="K40" t="s">
        <v>40</v>
      </c>
      <c r="L40" t="s">
        <v>184</v>
      </c>
      <c r="M40" t="s">
        <v>31</v>
      </c>
      <c r="N40" t="s">
        <v>50</v>
      </c>
      <c r="O40">
        <v>2</v>
      </c>
      <c r="P40">
        <v>3</v>
      </c>
      <c r="R40" t="s">
        <v>33</v>
      </c>
      <c r="S40">
        <v>35</v>
      </c>
      <c r="T40" t="s">
        <v>70</v>
      </c>
      <c r="U40" t="s">
        <v>71</v>
      </c>
      <c r="V40" s="1">
        <v>39142</v>
      </c>
      <c r="W40" s="2">
        <v>3184.25</v>
      </c>
      <c r="X40" s="3">
        <v>0.1125</v>
      </c>
      <c r="Z40">
        <f t="shared" si="0"/>
        <v>1</v>
      </c>
    </row>
    <row r="41" spans="1:26" x14ac:dyDescent="0.2">
      <c r="A41">
        <v>1201</v>
      </c>
      <c r="B41" t="s">
        <v>185</v>
      </c>
      <c r="C41" t="s">
        <v>186</v>
      </c>
      <c r="D41" s="1">
        <v>32336</v>
      </c>
      <c r="E41" s="1">
        <v>38808</v>
      </c>
      <c r="H41" t="s">
        <v>46</v>
      </c>
      <c r="I41">
        <v>51020</v>
      </c>
      <c r="J41" t="s">
        <v>47</v>
      </c>
      <c r="K41" t="s">
        <v>48</v>
      </c>
      <c r="L41" t="s">
        <v>187</v>
      </c>
      <c r="M41" t="s">
        <v>42</v>
      </c>
      <c r="N41" t="s">
        <v>50</v>
      </c>
      <c r="O41">
        <v>2</v>
      </c>
      <c r="P41">
        <v>4</v>
      </c>
      <c r="R41" t="s">
        <v>33</v>
      </c>
      <c r="S41">
        <v>40</v>
      </c>
      <c r="T41" t="s">
        <v>180</v>
      </c>
      <c r="U41" t="s">
        <v>35</v>
      </c>
      <c r="W41" s="2">
        <v>2205.75</v>
      </c>
      <c r="X41" s="3">
        <v>8.7499999999999994E-2</v>
      </c>
      <c r="Z41">
        <f t="shared" si="0"/>
        <v>1.1399999999999999</v>
      </c>
    </row>
    <row r="42" spans="1:26" x14ac:dyDescent="0.2">
      <c r="A42">
        <v>1203</v>
      </c>
      <c r="B42" t="s">
        <v>188</v>
      </c>
      <c r="C42" t="s">
        <v>189</v>
      </c>
      <c r="D42" s="1">
        <v>27696</v>
      </c>
      <c r="E42" s="1">
        <v>38961</v>
      </c>
      <c r="H42" t="s">
        <v>38</v>
      </c>
      <c r="I42">
        <v>25000</v>
      </c>
      <c r="J42" t="s">
        <v>39</v>
      </c>
      <c r="K42" t="s">
        <v>40</v>
      </c>
      <c r="L42" t="s">
        <v>133</v>
      </c>
      <c r="M42" t="s">
        <v>42</v>
      </c>
      <c r="N42" t="s">
        <v>32</v>
      </c>
      <c r="O42">
        <v>0</v>
      </c>
      <c r="P42">
        <v>1</v>
      </c>
      <c r="R42" t="s">
        <v>33</v>
      </c>
      <c r="S42">
        <v>40</v>
      </c>
      <c r="T42" t="s">
        <v>134</v>
      </c>
      <c r="U42" t="s">
        <v>190</v>
      </c>
      <c r="V42" s="1">
        <v>38961</v>
      </c>
      <c r="W42" s="2">
        <v>3767.74</v>
      </c>
      <c r="X42" s="3">
        <v>0.1</v>
      </c>
      <c r="Z42">
        <f t="shared" si="0"/>
        <v>1.1399999999999999</v>
      </c>
    </row>
    <row r="43" spans="1:26" x14ac:dyDescent="0.2">
      <c r="A43">
        <v>1204</v>
      </c>
      <c r="B43" t="s">
        <v>94</v>
      </c>
      <c r="C43" t="s">
        <v>191</v>
      </c>
      <c r="D43" s="1">
        <v>33110</v>
      </c>
      <c r="E43" s="1">
        <v>39722</v>
      </c>
      <c r="H43" t="s">
        <v>59</v>
      </c>
      <c r="I43">
        <v>21000</v>
      </c>
      <c r="J43" t="s">
        <v>155</v>
      </c>
      <c r="K43" t="s">
        <v>61</v>
      </c>
      <c r="L43" t="s">
        <v>192</v>
      </c>
      <c r="M43" t="s">
        <v>31</v>
      </c>
      <c r="N43" t="s">
        <v>50</v>
      </c>
      <c r="O43">
        <v>1</v>
      </c>
      <c r="P43">
        <v>4</v>
      </c>
      <c r="Q43">
        <v>60</v>
      </c>
      <c r="R43" t="s">
        <v>33</v>
      </c>
      <c r="S43">
        <v>35</v>
      </c>
      <c r="T43" t="s">
        <v>193</v>
      </c>
      <c r="U43" t="s">
        <v>194</v>
      </c>
      <c r="V43" s="1">
        <v>39722</v>
      </c>
      <c r="W43" s="2">
        <v>4042.75</v>
      </c>
      <c r="X43" s="3">
        <v>8.7499999999999994E-2</v>
      </c>
      <c r="Z43">
        <f t="shared" si="0"/>
        <v>1</v>
      </c>
    </row>
    <row r="44" spans="1:26" x14ac:dyDescent="0.2">
      <c r="A44">
        <v>1206</v>
      </c>
      <c r="B44" t="s">
        <v>195</v>
      </c>
      <c r="C44" t="s">
        <v>196</v>
      </c>
      <c r="D44" s="1">
        <v>27484</v>
      </c>
      <c r="E44" s="1">
        <v>38653</v>
      </c>
      <c r="H44" t="s">
        <v>38</v>
      </c>
      <c r="I44">
        <v>25000</v>
      </c>
      <c r="J44" t="s">
        <v>39</v>
      </c>
      <c r="K44" t="s">
        <v>40</v>
      </c>
      <c r="L44" t="s">
        <v>197</v>
      </c>
      <c r="M44" t="s">
        <v>42</v>
      </c>
      <c r="N44" t="s">
        <v>32</v>
      </c>
      <c r="O44">
        <v>0</v>
      </c>
      <c r="P44">
        <v>1</v>
      </c>
      <c r="R44" t="s">
        <v>33</v>
      </c>
      <c r="S44">
        <v>35</v>
      </c>
      <c r="T44" t="s">
        <v>134</v>
      </c>
      <c r="U44" t="s">
        <v>135</v>
      </c>
      <c r="V44" s="1">
        <v>38718</v>
      </c>
      <c r="W44" s="2">
        <v>4185.92</v>
      </c>
      <c r="X44" s="3">
        <v>0.1</v>
      </c>
      <c r="Y44" s="2">
        <v>99</v>
      </c>
      <c r="Z44">
        <f t="shared" si="0"/>
        <v>1</v>
      </c>
    </row>
    <row r="45" spans="1:26" x14ac:dyDescent="0.2">
      <c r="A45">
        <v>1210</v>
      </c>
      <c r="B45" t="s">
        <v>198</v>
      </c>
      <c r="C45" t="s">
        <v>199</v>
      </c>
      <c r="D45" s="1">
        <v>27783</v>
      </c>
      <c r="E45" s="1">
        <v>38961</v>
      </c>
      <c r="H45" t="s">
        <v>27</v>
      </c>
      <c r="I45">
        <v>64000</v>
      </c>
      <c r="J45" t="s">
        <v>28</v>
      </c>
      <c r="K45" t="s">
        <v>29</v>
      </c>
      <c r="L45" t="s">
        <v>200</v>
      </c>
      <c r="M45" t="s">
        <v>31</v>
      </c>
      <c r="N45" t="s">
        <v>50</v>
      </c>
      <c r="O45">
        <v>3</v>
      </c>
      <c r="P45">
        <v>5</v>
      </c>
      <c r="R45" t="s">
        <v>33</v>
      </c>
      <c r="S45">
        <v>16</v>
      </c>
      <c r="T45" t="s">
        <v>43</v>
      </c>
      <c r="U45" t="s">
        <v>35</v>
      </c>
      <c r="W45" s="2">
        <v>2084.21</v>
      </c>
      <c r="X45" s="3">
        <v>0.1</v>
      </c>
      <c r="Z45">
        <f t="shared" si="0"/>
        <v>0.46</v>
      </c>
    </row>
    <row r="46" spans="1:26" x14ac:dyDescent="0.2">
      <c r="A46">
        <v>1212</v>
      </c>
      <c r="B46" t="s">
        <v>72</v>
      </c>
      <c r="C46" t="s">
        <v>201</v>
      </c>
      <c r="D46" s="1">
        <v>31120</v>
      </c>
      <c r="E46" s="1">
        <v>39783</v>
      </c>
      <c r="F46" s="1">
        <v>40329</v>
      </c>
      <c r="H46" t="s">
        <v>85</v>
      </c>
      <c r="I46">
        <v>65010</v>
      </c>
      <c r="J46" t="s">
        <v>202</v>
      </c>
      <c r="K46" t="s">
        <v>87</v>
      </c>
      <c r="L46" t="s">
        <v>203</v>
      </c>
      <c r="M46" t="s">
        <v>42</v>
      </c>
      <c r="N46" t="s">
        <v>32</v>
      </c>
      <c r="O46">
        <v>0</v>
      </c>
      <c r="P46">
        <v>1</v>
      </c>
      <c r="R46" t="s">
        <v>33</v>
      </c>
      <c r="S46">
        <v>35</v>
      </c>
      <c r="T46" t="s">
        <v>34</v>
      </c>
      <c r="U46" t="s">
        <v>35</v>
      </c>
      <c r="W46" s="2">
        <v>2508.0500000000002</v>
      </c>
      <c r="X46" s="3">
        <v>0.1</v>
      </c>
      <c r="Z46">
        <f t="shared" si="0"/>
        <v>1</v>
      </c>
    </row>
    <row r="47" spans="1:26" x14ac:dyDescent="0.2">
      <c r="A47">
        <v>1215</v>
      </c>
      <c r="B47" t="s">
        <v>72</v>
      </c>
      <c r="C47" t="s">
        <v>204</v>
      </c>
      <c r="D47" s="1">
        <v>32902</v>
      </c>
      <c r="E47" s="1">
        <v>38749</v>
      </c>
      <c r="H47" t="s">
        <v>46</v>
      </c>
      <c r="I47">
        <v>51010</v>
      </c>
      <c r="J47" t="s">
        <v>205</v>
      </c>
      <c r="K47" t="s">
        <v>48</v>
      </c>
      <c r="L47" t="s">
        <v>206</v>
      </c>
      <c r="M47" t="s">
        <v>42</v>
      </c>
      <c r="N47" t="s">
        <v>50</v>
      </c>
      <c r="O47">
        <v>3</v>
      </c>
      <c r="P47">
        <v>5</v>
      </c>
      <c r="R47" t="s">
        <v>33</v>
      </c>
      <c r="S47">
        <v>40</v>
      </c>
      <c r="T47" t="s">
        <v>63</v>
      </c>
      <c r="U47" t="s">
        <v>35</v>
      </c>
      <c r="W47" s="2">
        <v>2011.08</v>
      </c>
      <c r="X47" s="3">
        <v>0.1125</v>
      </c>
      <c r="Z47">
        <f t="shared" si="0"/>
        <v>1.1399999999999999</v>
      </c>
    </row>
    <row r="48" spans="1:26" x14ac:dyDescent="0.2">
      <c r="A48">
        <v>1221</v>
      </c>
      <c r="B48" t="s">
        <v>207</v>
      </c>
      <c r="C48" t="s">
        <v>208</v>
      </c>
      <c r="D48" s="1">
        <v>32989</v>
      </c>
      <c r="E48" s="1">
        <v>38838</v>
      </c>
      <c r="H48" t="s">
        <v>46</v>
      </c>
      <c r="I48">
        <v>51010</v>
      </c>
      <c r="J48" t="s">
        <v>205</v>
      </c>
      <c r="K48" t="s">
        <v>48</v>
      </c>
      <c r="L48" t="s">
        <v>209</v>
      </c>
      <c r="M48" t="s">
        <v>42</v>
      </c>
      <c r="N48" t="s">
        <v>32</v>
      </c>
      <c r="O48">
        <v>0</v>
      </c>
      <c r="P48">
        <v>1</v>
      </c>
      <c r="R48" t="s">
        <v>75</v>
      </c>
      <c r="S48">
        <v>40</v>
      </c>
      <c r="W48" s="2">
        <v>1400</v>
      </c>
      <c r="Z48">
        <f t="shared" si="0"/>
        <v>1</v>
      </c>
    </row>
    <row r="49" spans="1:26" x14ac:dyDescent="0.2">
      <c r="A49">
        <v>1224</v>
      </c>
      <c r="B49" t="s">
        <v>72</v>
      </c>
      <c r="C49" t="s">
        <v>210</v>
      </c>
      <c r="D49" s="1">
        <v>30799</v>
      </c>
      <c r="E49" s="1">
        <v>38869</v>
      </c>
      <c r="H49" t="s">
        <v>46</v>
      </c>
      <c r="I49">
        <v>51010</v>
      </c>
      <c r="J49" t="s">
        <v>205</v>
      </c>
      <c r="K49" t="s">
        <v>48</v>
      </c>
      <c r="L49" t="s">
        <v>211</v>
      </c>
      <c r="M49" t="s">
        <v>42</v>
      </c>
      <c r="N49" t="s">
        <v>50</v>
      </c>
      <c r="O49">
        <v>2</v>
      </c>
      <c r="P49">
        <v>4</v>
      </c>
      <c r="R49" t="s">
        <v>75</v>
      </c>
      <c r="S49">
        <v>40</v>
      </c>
      <c r="W49" s="2">
        <v>1280</v>
      </c>
      <c r="Z49">
        <f t="shared" si="0"/>
        <v>1</v>
      </c>
    </row>
    <row r="50" spans="1:26" x14ac:dyDescent="0.2">
      <c r="A50">
        <v>1227</v>
      </c>
      <c r="B50" t="s">
        <v>212</v>
      </c>
      <c r="C50" t="s">
        <v>213</v>
      </c>
      <c r="D50" s="1">
        <v>29061</v>
      </c>
      <c r="E50" s="1">
        <v>38930</v>
      </c>
      <c r="H50" t="s">
        <v>53</v>
      </c>
      <c r="I50">
        <v>55000</v>
      </c>
      <c r="J50" t="s">
        <v>54</v>
      </c>
      <c r="K50" t="s">
        <v>55</v>
      </c>
      <c r="L50" t="s">
        <v>214</v>
      </c>
      <c r="M50" t="s">
        <v>31</v>
      </c>
      <c r="N50" t="s">
        <v>32</v>
      </c>
      <c r="O50">
        <v>0</v>
      </c>
      <c r="P50">
        <v>1</v>
      </c>
      <c r="R50" t="s">
        <v>33</v>
      </c>
      <c r="S50">
        <v>40</v>
      </c>
      <c r="T50" t="s">
        <v>160</v>
      </c>
      <c r="U50" t="s">
        <v>35</v>
      </c>
      <c r="W50" s="2">
        <v>1987.39</v>
      </c>
      <c r="X50" s="3">
        <v>7.4999999999999997E-2</v>
      </c>
      <c r="Z50">
        <f t="shared" si="0"/>
        <v>1.1399999999999999</v>
      </c>
    </row>
    <row r="51" spans="1:26" x14ac:dyDescent="0.2">
      <c r="A51">
        <v>1228</v>
      </c>
      <c r="B51" t="s">
        <v>51</v>
      </c>
      <c r="C51" t="s">
        <v>215</v>
      </c>
      <c r="D51" s="1">
        <v>30903</v>
      </c>
      <c r="E51" s="1">
        <v>38961</v>
      </c>
      <c r="H51" t="s">
        <v>46</v>
      </c>
      <c r="I51">
        <v>51000</v>
      </c>
      <c r="J51" t="s">
        <v>100</v>
      </c>
      <c r="K51" t="s">
        <v>48</v>
      </c>
      <c r="L51" t="s">
        <v>121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35</v>
      </c>
      <c r="T51" t="s">
        <v>79</v>
      </c>
      <c r="U51" t="s">
        <v>35</v>
      </c>
      <c r="W51" s="2">
        <v>2320.08</v>
      </c>
      <c r="X51" s="3">
        <v>7.4999999999999997E-2</v>
      </c>
      <c r="Y51" s="2">
        <v>147</v>
      </c>
      <c r="Z51">
        <f t="shared" si="0"/>
        <v>1</v>
      </c>
    </row>
    <row r="52" spans="1:26" x14ac:dyDescent="0.2">
      <c r="A52">
        <v>1229</v>
      </c>
      <c r="B52" t="s">
        <v>216</v>
      </c>
      <c r="C52" t="s">
        <v>217</v>
      </c>
      <c r="D52" s="1">
        <v>28724</v>
      </c>
      <c r="E52" s="1">
        <v>38961</v>
      </c>
      <c r="H52" t="s">
        <v>38</v>
      </c>
      <c r="I52">
        <v>25000</v>
      </c>
      <c r="J52" t="s">
        <v>39</v>
      </c>
      <c r="K52" t="s">
        <v>40</v>
      </c>
      <c r="L52" t="s">
        <v>218</v>
      </c>
      <c r="M52" t="s">
        <v>42</v>
      </c>
      <c r="N52" t="s">
        <v>32</v>
      </c>
      <c r="O52">
        <v>0</v>
      </c>
      <c r="P52">
        <v>1</v>
      </c>
      <c r="R52" t="s">
        <v>33</v>
      </c>
      <c r="S52">
        <v>40</v>
      </c>
      <c r="T52" t="s">
        <v>180</v>
      </c>
      <c r="U52" t="s">
        <v>35</v>
      </c>
      <c r="W52" s="2">
        <v>2205.75</v>
      </c>
      <c r="X52" s="3">
        <v>8.7499999999999994E-2</v>
      </c>
      <c r="Y52" s="2">
        <v>165</v>
      </c>
      <c r="Z52">
        <f t="shared" si="0"/>
        <v>1.1399999999999999</v>
      </c>
    </row>
    <row r="53" spans="1:26" x14ac:dyDescent="0.2">
      <c r="A53">
        <v>1231</v>
      </c>
      <c r="B53" t="s">
        <v>219</v>
      </c>
      <c r="C53" t="s">
        <v>220</v>
      </c>
      <c r="D53" s="1">
        <v>21956</v>
      </c>
      <c r="E53" s="1">
        <v>38961</v>
      </c>
      <c r="H53" t="s">
        <v>124</v>
      </c>
      <c r="I53">
        <v>48000</v>
      </c>
      <c r="J53" t="s">
        <v>137</v>
      </c>
      <c r="K53" t="s">
        <v>138</v>
      </c>
      <c r="L53" t="s">
        <v>221</v>
      </c>
      <c r="M53" t="s">
        <v>31</v>
      </c>
      <c r="N53" t="s">
        <v>32</v>
      </c>
      <c r="O53">
        <v>0</v>
      </c>
      <c r="P53">
        <v>1</v>
      </c>
      <c r="R53" t="s">
        <v>33</v>
      </c>
      <c r="S53">
        <v>35</v>
      </c>
      <c r="T53" t="s">
        <v>168</v>
      </c>
      <c r="U53" t="s">
        <v>35</v>
      </c>
      <c r="W53" s="2">
        <v>2756.28</v>
      </c>
      <c r="X53" s="3">
        <v>0.1</v>
      </c>
      <c r="Z53">
        <f t="shared" si="0"/>
        <v>1</v>
      </c>
    </row>
    <row r="54" spans="1:26" x14ac:dyDescent="0.2">
      <c r="A54">
        <v>1232</v>
      </c>
      <c r="B54" t="s">
        <v>222</v>
      </c>
      <c r="C54" t="s">
        <v>223</v>
      </c>
      <c r="D54" s="1">
        <v>28880</v>
      </c>
      <c r="E54" s="1">
        <v>38991</v>
      </c>
      <c r="H54" t="s">
        <v>46</v>
      </c>
      <c r="I54">
        <v>51000</v>
      </c>
      <c r="J54" t="s">
        <v>100</v>
      </c>
      <c r="K54" t="s">
        <v>48</v>
      </c>
      <c r="L54" t="s">
        <v>224</v>
      </c>
      <c r="M54" t="s">
        <v>42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34</v>
      </c>
      <c r="U54" t="s">
        <v>35</v>
      </c>
      <c r="W54" s="2">
        <v>2508.0500000000002</v>
      </c>
      <c r="X54" s="3">
        <v>0.1</v>
      </c>
      <c r="Z54">
        <f t="shared" si="0"/>
        <v>1</v>
      </c>
    </row>
    <row r="55" spans="1:26" x14ac:dyDescent="0.2">
      <c r="A55">
        <v>1233</v>
      </c>
      <c r="B55" t="s">
        <v>225</v>
      </c>
      <c r="C55" t="s">
        <v>226</v>
      </c>
      <c r="D55" s="1">
        <v>31340</v>
      </c>
      <c r="E55" s="1">
        <v>38991</v>
      </c>
      <c r="H55" t="s">
        <v>59</v>
      </c>
      <c r="I55">
        <v>21000</v>
      </c>
      <c r="J55" t="s">
        <v>155</v>
      </c>
      <c r="K55" t="s">
        <v>61</v>
      </c>
      <c r="L55" t="s">
        <v>156</v>
      </c>
      <c r="M55" t="s">
        <v>42</v>
      </c>
      <c r="N55" t="s">
        <v>50</v>
      </c>
      <c r="O55">
        <v>4</v>
      </c>
      <c r="P55">
        <v>5</v>
      </c>
      <c r="R55" t="s">
        <v>33</v>
      </c>
      <c r="S55">
        <v>40</v>
      </c>
      <c r="T55" t="s">
        <v>142</v>
      </c>
      <c r="U55" t="s">
        <v>35</v>
      </c>
      <c r="W55" s="2">
        <v>2041.98</v>
      </c>
      <c r="X55" s="3">
        <v>7.4999999999999997E-2</v>
      </c>
      <c r="Y55" s="2">
        <v>262</v>
      </c>
      <c r="Z55">
        <f t="shared" si="0"/>
        <v>1.1399999999999999</v>
      </c>
    </row>
    <row r="56" spans="1:26" x14ac:dyDescent="0.2">
      <c r="A56">
        <v>1234</v>
      </c>
      <c r="B56" t="s">
        <v>227</v>
      </c>
      <c r="C56" t="s">
        <v>228</v>
      </c>
      <c r="D56" s="1">
        <v>32870</v>
      </c>
      <c r="E56" s="1">
        <v>39022</v>
      </c>
      <c r="H56" t="s">
        <v>229</v>
      </c>
      <c r="I56">
        <v>26000</v>
      </c>
      <c r="J56" t="s">
        <v>230</v>
      </c>
      <c r="K56" t="s">
        <v>231</v>
      </c>
      <c r="L56" t="s">
        <v>232</v>
      </c>
      <c r="M56" t="s">
        <v>42</v>
      </c>
      <c r="N56" t="s">
        <v>50</v>
      </c>
      <c r="O56">
        <v>3</v>
      </c>
      <c r="P56">
        <v>4</v>
      </c>
      <c r="R56" t="s">
        <v>33</v>
      </c>
      <c r="S56">
        <v>40</v>
      </c>
      <c r="T56" t="s">
        <v>97</v>
      </c>
      <c r="U56" t="s">
        <v>35</v>
      </c>
      <c r="W56" s="2">
        <v>3090</v>
      </c>
      <c r="X56" s="3">
        <v>0.1125</v>
      </c>
      <c r="Z56">
        <f t="shared" si="0"/>
        <v>1.1399999999999999</v>
      </c>
    </row>
    <row r="57" spans="1:26" x14ac:dyDescent="0.2">
      <c r="A57">
        <v>1235</v>
      </c>
      <c r="B57" t="s">
        <v>36</v>
      </c>
      <c r="C57" t="s">
        <v>233</v>
      </c>
      <c r="D57" s="1">
        <v>32489</v>
      </c>
      <c r="E57" s="1">
        <v>39814</v>
      </c>
      <c r="F57" s="1">
        <v>40178</v>
      </c>
      <c r="H57" t="s">
        <v>46</v>
      </c>
      <c r="I57">
        <v>51000</v>
      </c>
      <c r="J57" t="s">
        <v>100</v>
      </c>
      <c r="K57" t="s">
        <v>48</v>
      </c>
      <c r="L57" t="s">
        <v>234</v>
      </c>
      <c r="M57" t="s">
        <v>42</v>
      </c>
      <c r="N57" t="s">
        <v>50</v>
      </c>
      <c r="O57">
        <v>1</v>
      </c>
      <c r="P57">
        <v>3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1236</v>
      </c>
      <c r="B58" t="s">
        <v>188</v>
      </c>
      <c r="C58" t="s">
        <v>235</v>
      </c>
      <c r="D58" s="1">
        <v>25835</v>
      </c>
      <c r="E58" s="1">
        <v>39600</v>
      </c>
      <c r="F58" s="1">
        <v>40329</v>
      </c>
      <c r="H58" t="s">
        <v>236</v>
      </c>
      <c r="I58">
        <v>46000</v>
      </c>
      <c r="J58" t="s">
        <v>237</v>
      </c>
      <c r="K58" t="s">
        <v>238</v>
      </c>
      <c r="L58" t="s">
        <v>239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70</v>
      </c>
      <c r="U58" t="s">
        <v>71</v>
      </c>
      <c r="V58" s="1">
        <v>39600</v>
      </c>
      <c r="W58" s="2">
        <v>3184.25</v>
      </c>
      <c r="X58" s="3">
        <v>7.4999999999999997E-2</v>
      </c>
      <c r="Z58">
        <f t="shared" si="0"/>
        <v>1</v>
      </c>
    </row>
    <row r="59" spans="1:26" x14ac:dyDescent="0.2">
      <c r="A59">
        <v>1238</v>
      </c>
      <c r="B59" t="s">
        <v>240</v>
      </c>
      <c r="C59" t="s">
        <v>241</v>
      </c>
      <c r="D59" s="1">
        <v>29253</v>
      </c>
      <c r="E59" s="1">
        <v>39264</v>
      </c>
      <c r="H59" t="s">
        <v>46</v>
      </c>
      <c r="I59">
        <v>51020</v>
      </c>
      <c r="J59" t="s">
        <v>47</v>
      </c>
      <c r="K59" t="s">
        <v>48</v>
      </c>
      <c r="L59" t="s">
        <v>242</v>
      </c>
      <c r="M59" t="s">
        <v>42</v>
      </c>
      <c r="N59" t="s">
        <v>50</v>
      </c>
      <c r="O59">
        <v>3</v>
      </c>
      <c r="P59">
        <v>5</v>
      </c>
      <c r="R59" t="s">
        <v>33</v>
      </c>
      <c r="S59">
        <v>40</v>
      </c>
      <c r="T59" t="s">
        <v>134</v>
      </c>
      <c r="U59" t="s">
        <v>190</v>
      </c>
      <c r="V59" s="1">
        <v>39264</v>
      </c>
      <c r="W59" s="2">
        <v>3767.74</v>
      </c>
      <c r="X59" s="3">
        <v>0.1125</v>
      </c>
      <c r="Z59">
        <f t="shared" si="0"/>
        <v>1.1399999999999999</v>
      </c>
    </row>
    <row r="60" spans="1:26" x14ac:dyDescent="0.2">
      <c r="A60">
        <v>2004</v>
      </c>
      <c r="B60" t="s">
        <v>243</v>
      </c>
      <c r="C60" t="s">
        <v>244</v>
      </c>
      <c r="D60" s="1">
        <v>22961</v>
      </c>
      <c r="E60" s="1">
        <v>38925</v>
      </c>
      <c r="H60" t="s">
        <v>245</v>
      </c>
      <c r="I60">
        <v>41000</v>
      </c>
      <c r="J60" t="s">
        <v>246</v>
      </c>
      <c r="K60" t="s">
        <v>247</v>
      </c>
      <c r="L60" t="s">
        <v>248</v>
      </c>
      <c r="M60" t="s">
        <v>42</v>
      </c>
      <c r="N60" t="s">
        <v>32</v>
      </c>
      <c r="O60">
        <v>0</v>
      </c>
      <c r="P60">
        <v>1</v>
      </c>
      <c r="R60" t="s">
        <v>33</v>
      </c>
      <c r="S60">
        <v>35</v>
      </c>
      <c r="T60" t="s">
        <v>63</v>
      </c>
      <c r="U60" t="s">
        <v>35</v>
      </c>
      <c r="W60" s="2">
        <v>2011.08</v>
      </c>
      <c r="X60" s="3">
        <v>0.1125</v>
      </c>
      <c r="Z60">
        <f t="shared" si="0"/>
        <v>1</v>
      </c>
    </row>
    <row r="61" spans="1:26" x14ac:dyDescent="0.2">
      <c r="A61">
        <v>2017</v>
      </c>
      <c r="B61" t="s">
        <v>249</v>
      </c>
      <c r="C61" t="s">
        <v>250</v>
      </c>
      <c r="D61" s="1">
        <v>17197</v>
      </c>
      <c r="E61" s="1">
        <v>39309</v>
      </c>
      <c r="H61" t="s">
        <v>245</v>
      </c>
      <c r="I61">
        <v>41000</v>
      </c>
      <c r="J61" t="s">
        <v>246</v>
      </c>
      <c r="K61" t="s">
        <v>247</v>
      </c>
      <c r="L61" t="s">
        <v>251</v>
      </c>
      <c r="M61" t="s">
        <v>42</v>
      </c>
      <c r="N61" t="s">
        <v>50</v>
      </c>
      <c r="O61">
        <v>0</v>
      </c>
      <c r="P61">
        <v>5</v>
      </c>
      <c r="R61" t="s">
        <v>33</v>
      </c>
      <c r="S61">
        <v>35</v>
      </c>
      <c r="T61" t="s">
        <v>43</v>
      </c>
      <c r="U61" t="s">
        <v>35</v>
      </c>
      <c r="W61" s="2">
        <v>2084.21</v>
      </c>
      <c r="X61" s="3">
        <v>0.1</v>
      </c>
      <c r="Z61">
        <f t="shared" si="0"/>
        <v>1</v>
      </c>
    </row>
    <row r="62" spans="1:26" x14ac:dyDescent="0.2">
      <c r="A62">
        <v>2024</v>
      </c>
      <c r="B62" t="s">
        <v>252</v>
      </c>
      <c r="C62" t="s">
        <v>253</v>
      </c>
      <c r="D62" s="1">
        <v>21887</v>
      </c>
      <c r="E62" s="1">
        <v>39630</v>
      </c>
      <c r="H62" t="s">
        <v>245</v>
      </c>
      <c r="I62">
        <v>41000</v>
      </c>
      <c r="J62" t="s">
        <v>246</v>
      </c>
      <c r="K62" t="s">
        <v>247</v>
      </c>
      <c r="L62" t="s">
        <v>254</v>
      </c>
      <c r="M62" t="s">
        <v>31</v>
      </c>
      <c r="N62" t="s">
        <v>50</v>
      </c>
      <c r="O62">
        <v>3</v>
      </c>
      <c r="P62">
        <v>5</v>
      </c>
      <c r="R62" t="s">
        <v>33</v>
      </c>
      <c r="S62">
        <v>35</v>
      </c>
      <c r="T62" t="s">
        <v>134</v>
      </c>
      <c r="U62" t="s">
        <v>255</v>
      </c>
      <c r="V62" s="1">
        <v>39630</v>
      </c>
      <c r="W62" s="2">
        <v>3558.65</v>
      </c>
      <c r="X62" s="3">
        <v>8.7499999999999994E-2</v>
      </c>
      <c r="Z62">
        <f t="shared" si="0"/>
        <v>1</v>
      </c>
    </row>
    <row r="63" spans="1:26" x14ac:dyDescent="0.2">
      <c r="A63">
        <v>2055</v>
      </c>
      <c r="B63" t="s">
        <v>36</v>
      </c>
      <c r="C63" t="s">
        <v>256</v>
      </c>
      <c r="D63" s="1">
        <v>18176</v>
      </c>
      <c r="E63" s="1">
        <v>39295</v>
      </c>
      <c r="H63" t="s">
        <v>236</v>
      </c>
      <c r="I63">
        <v>46000</v>
      </c>
      <c r="J63" t="s">
        <v>237</v>
      </c>
      <c r="K63" t="s">
        <v>238</v>
      </c>
      <c r="L63" t="s">
        <v>257</v>
      </c>
      <c r="M63" t="s">
        <v>42</v>
      </c>
      <c r="N63" t="s">
        <v>32</v>
      </c>
      <c r="O63">
        <v>0</v>
      </c>
      <c r="P63">
        <v>1</v>
      </c>
      <c r="R63" t="s">
        <v>33</v>
      </c>
      <c r="S63">
        <v>35</v>
      </c>
      <c r="T63" t="s">
        <v>193</v>
      </c>
      <c r="U63" t="s">
        <v>457</v>
      </c>
      <c r="V63" s="1">
        <v>39295</v>
      </c>
      <c r="W63" s="2">
        <v>4416</v>
      </c>
      <c r="X63" s="3">
        <v>7.4999999999999997E-2</v>
      </c>
      <c r="Z63">
        <f t="shared" si="0"/>
        <v>1</v>
      </c>
    </row>
    <row r="64" spans="1:26" x14ac:dyDescent="0.2">
      <c r="A64">
        <v>2094</v>
      </c>
      <c r="B64" t="s">
        <v>240</v>
      </c>
      <c r="C64" t="s">
        <v>259</v>
      </c>
      <c r="D64" s="1">
        <v>22255</v>
      </c>
      <c r="E64" s="1">
        <v>39188</v>
      </c>
      <c r="H64" t="s">
        <v>260</v>
      </c>
      <c r="I64">
        <v>43000</v>
      </c>
      <c r="J64" t="s">
        <v>261</v>
      </c>
      <c r="K64" t="s">
        <v>262</v>
      </c>
      <c r="L64" t="s">
        <v>263</v>
      </c>
      <c r="M64" t="s">
        <v>42</v>
      </c>
      <c r="N64" t="s">
        <v>50</v>
      </c>
      <c r="O64">
        <v>3</v>
      </c>
      <c r="P64">
        <v>4</v>
      </c>
      <c r="R64" t="s">
        <v>33</v>
      </c>
      <c r="S64">
        <v>35</v>
      </c>
      <c r="T64" t="s">
        <v>134</v>
      </c>
      <c r="U64" t="s">
        <v>190</v>
      </c>
      <c r="V64" s="1">
        <v>39188</v>
      </c>
      <c r="W64" s="2">
        <v>3767.74</v>
      </c>
      <c r="X64" s="3">
        <v>0.1</v>
      </c>
      <c r="Y64" s="2">
        <v>166</v>
      </c>
      <c r="Z64">
        <f t="shared" si="0"/>
        <v>1</v>
      </c>
    </row>
    <row r="65" spans="1:26" x14ac:dyDescent="0.2">
      <c r="A65">
        <v>2114</v>
      </c>
      <c r="B65" t="s">
        <v>72</v>
      </c>
      <c r="C65" t="s">
        <v>264</v>
      </c>
      <c r="D65" s="1">
        <v>21507</v>
      </c>
      <c r="E65" s="1">
        <v>38978</v>
      </c>
      <c r="H65" t="s">
        <v>245</v>
      </c>
      <c r="I65">
        <v>41000</v>
      </c>
      <c r="J65" t="s">
        <v>246</v>
      </c>
      <c r="K65" t="s">
        <v>247</v>
      </c>
      <c r="L65" t="s">
        <v>265</v>
      </c>
      <c r="M65" t="s">
        <v>42</v>
      </c>
      <c r="N65" t="s">
        <v>50</v>
      </c>
      <c r="O65">
        <v>1</v>
      </c>
      <c r="P65">
        <v>5</v>
      </c>
      <c r="R65" t="s">
        <v>33</v>
      </c>
      <c r="S65">
        <v>35</v>
      </c>
      <c r="T65" t="s">
        <v>97</v>
      </c>
      <c r="U65" t="s">
        <v>35</v>
      </c>
      <c r="W65" s="2">
        <v>3090</v>
      </c>
      <c r="X65" s="3">
        <v>0.1125</v>
      </c>
      <c r="Z65">
        <f t="shared" si="0"/>
        <v>1</v>
      </c>
    </row>
    <row r="66" spans="1:26" x14ac:dyDescent="0.2">
      <c r="A66">
        <v>2115</v>
      </c>
      <c r="B66" t="s">
        <v>195</v>
      </c>
      <c r="C66" t="s">
        <v>266</v>
      </c>
      <c r="D66" s="1">
        <v>24886</v>
      </c>
      <c r="E66" s="1">
        <v>38976</v>
      </c>
      <c r="H66" t="s">
        <v>245</v>
      </c>
      <c r="I66">
        <v>41000</v>
      </c>
      <c r="J66" t="s">
        <v>246</v>
      </c>
      <c r="K66" t="s">
        <v>247</v>
      </c>
      <c r="L66" t="s">
        <v>254</v>
      </c>
      <c r="M66" t="s">
        <v>42</v>
      </c>
      <c r="N66" t="s">
        <v>50</v>
      </c>
      <c r="O66">
        <v>5</v>
      </c>
      <c r="P66">
        <v>5</v>
      </c>
      <c r="R66" t="s">
        <v>33</v>
      </c>
      <c r="S66">
        <v>35</v>
      </c>
      <c r="T66" t="s">
        <v>134</v>
      </c>
      <c r="U66" t="s">
        <v>190</v>
      </c>
      <c r="V66" s="1">
        <v>38976</v>
      </c>
      <c r="W66" s="2">
        <v>3767.74</v>
      </c>
      <c r="X66" s="3">
        <v>0.1</v>
      </c>
      <c r="Z66">
        <f t="shared" si="0"/>
        <v>1</v>
      </c>
    </row>
    <row r="67" spans="1:26" x14ac:dyDescent="0.2">
      <c r="A67">
        <v>2117</v>
      </c>
      <c r="B67" t="s">
        <v>267</v>
      </c>
      <c r="C67" t="s">
        <v>268</v>
      </c>
      <c r="D67" s="1">
        <v>23360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269</v>
      </c>
      <c r="M67" t="s">
        <v>42</v>
      </c>
      <c r="N67" t="s">
        <v>50</v>
      </c>
      <c r="O67">
        <v>1</v>
      </c>
      <c r="P67">
        <v>5</v>
      </c>
      <c r="R67" t="s">
        <v>33</v>
      </c>
      <c r="S67">
        <v>35</v>
      </c>
      <c r="T67" t="s">
        <v>180</v>
      </c>
      <c r="U67" t="s">
        <v>35</v>
      </c>
      <c r="W67" s="2">
        <v>2205.75</v>
      </c>
      <c r="X67" s="3">
        <v>0.1125</v>
      </c>
      <c r="Z67">
        <f t="shared" ref="Z67:Z130" si="1">ROUND(IF(R67="AT",S67/40,S67/35),2)</f>
        <v>1</v>
      </c>
    </row>
    <row r="68" spans="1:26" x14ac:dyDescent="0.2">
      <c r="A68">
        <v>2123</v>
      </c>
      <c r="B68" t="s">
        <v>270</v>
      </c>
      <c r="C68" t="s">
        <v>271</v>
      </c>
      <c r="D68" s="1">
        <v>16998</v>
      </c>
      <c r="E68" s="1">
        <v>38963</v>
      </c>
      <c r="H68" t="s">
        <v>245</v>
      </c>
      <c r="I68">
        <v>41000</v>
      </c>
      <c r="J68" t="s">
        <v>246</v>
      </c>
      <c r="K68" t="s">
        <v>247</v>
      </c>
      <c r="L68" t="s">
        <v>272</v>
      </c>
      <c r="M68" t="s">
        <v>31</v>
      </c>
      <c r="N68" t="s">
        <v>50</v>
      </c>
      <c r="O68">
        <v>5</v>
      </c>
      <c r="P68">
        <v>3</v>
      </c>
      <c r="Q68">
        <v>50</v>
      </c>
      <c r="R68" t="s">
        <v>33</v>
      </c>
      <c r="S68">
        <v>35</v>
      </c>
      <c r="T68" t="s">
        <v>142</v>
      </c>
      <c r="U68" t="s">
        <v>35</v>
      </c>
      <c r="W68" s="2">
        <v>2041.98</v>
      </c>
      <c r="X68" s="3">
        <v>7.4999999999999997E-2</v>
      </c>
      <c r="Y68" s="2">
        <v>117</v>
      </c>
      <c r="Z68">
        <f t="shared" si="1"/>
        <v>1</v>
      </c>
    </row>
    <row r="69" spans="1:26" x14ac:dyDescent="0.2">
      <c r="A69">
        <v>2145</v>
      </c>
      <c r="B69" t="s">
        <v>131</v>
      </c>
      <c r="C69" t="s">
        <v>273</v>
      </c>
      <c r="D69" s="1">
        <v>22235</v>
      </c>
      <c r="E69" s="1">
        <v>38364</v>
      </c>
      <c r="H69" t="s">
        <v>229</v>
      </c>
      <c r="I69">
        <v>26000</v>
      </c>
      <c r="J69" t="s">
        <v>230</v>
      </c>
      <c r="K69" t="s">
        <v>231</v>
      </c>
      <c r="L69" t="s">
        <v>274</v>
      </c>
      <c r="M69" t="s">
        <v>31</v>
      </c>
      <c r="N69" t="s">
        <v>32</v>
      </c>
      <c r="O69">
        <v>0</v>
      </c>
      <c r="P69">
        <v>1</v>
      </c>
      <c r="R69" t="s">
        <v>33</v>
      </c>
      <c r="S69">
        <v>35</v>
      </c>
      <c r="T69" t="s">
        <v>34</v>
      </c>
      <c r="U69" t="s">
        <v>35</v>
      </c>
      <c r="W69" s="2">
        <v>2508.0500000000002</v>
      </c>
      <c r="X69" s="3">
        <v>0.1125</v>
      </c>
      <c r="Z69">
        <f t="shared" si="1"/>
        <v>1</v>
      </c>
    </row>
    <row r="70" spans="1:26" x14ac:dyDescent="0.2">
      <c r="A70">
        <v>2152</v>
      </c>
      <c r="B70" t="s">
        <v>275</v>
      </c>
      <c r="C70" t="s">
        <v>276</v>
      </c>
      <c r="D70" s="1">
        <v>23389</v>
      </c>
      <c r="E70" s="1">
        <v>38373</v>
      </c>
      <c r="H70" t="s">
        <v>38</v>
      </c>
      <c r="I70">
        <v>25000</v>
      </c>
      <c r="J70" t="s">
        <v>39</v>
      </c>
      <c r="K70" t="s">
        <v>40</v>
      </c>
      <c r="L70" t="s">
        <v>277</v>
      </c>
      <c r="M70" t="s">
        <v>42</v>
      </c>
      <c r="N70" t="s">
        <v>50</v>
      </c>
      <c r="O70">
        <v>3</v>
      </c>
      <c r="P70">
        <v>5</v>
      </c>
      <c r="R70" t="s">
        <v>33</v>
      </c>
      <c r="S70">
        <v>35</v>
      </c>
      <c r="T70" t="s">
        <v>168</v>
      </c>
      <c r="U70" t="s">
        <v>35</v>
      </c>
      <c r="W70" s="2">
        <v>2756.28</v>
      </c>
      <c r="X70" s="3">
        <v>0.1</v>
      </c>
      <c r="Z70">
        <f t="shared" si="1"/>
        <v>1</v>
      </c>
    </row>
    <row r="71" spans="1:26" x14ac:dyDescent="0.2">
      <c r="A71">
        <v>2197</v>
      </c>
      <c r="B71" t="s">
        <v>36</v>
      </c>
      <c r="C71" t="s">
        <v>278</v>
      </c>
      <c r="D71" s="1">
        <v>22387</v>
      </c>
      <c r="E71" s="1">
        <v>38553</v>
      </c>
      <c r="H71" t="s">
        <v>245</v>
      </c>
      <c r="I71">
        <v>41000</v>
      </c>
      <c r="J71" t="s">
        <v>246</v>
      </c>
      <c r="K71" t="s">
        <v>247</v>
      </c>
      <c r="L71" t="s">
        <v>251</v>
      </c>
      <c r="M71" t="s">
        <v>42</v>
      </c>
      <c r="N71" t="s">
        <v>32</v>
      </c>
      <c r="O71">
        <v>0</v>
      </c>
      <c r="P71">
        <v>1</v>
      </c>
      <c r="R71" t="s">
        <v>33</v>
      </c>
      <c r="S71">
        <v>35</v>
      </c>
      <c r="T71" t="s">
        <v>43</v>
      </c>
      <c r="U71" t="s">
        <v>35</v>
      </c>
      <c r="W71" s="2">
        <v>2084.21</v>
      </c>
      <c r="X71" s="3">
        <v>0.1</v>
      </c>
      <c r="Z71">
        <f t="shared" si="1"/>
        <v>1</v>
      </c>
    </row>
    <row r="72" spans="1:26" x14ac:dyDescent="0.2">
      <c r="A72">
        <v>2203</v>
      </c>
      <c r="B72" t="s">
        <v>279</v>
      </c>
      <c r="C72" t="s">
        <v>280</v>
      </c>
      <c r="D72" s="1">
        <v>18719</v>
      </c>
      <c r="E72" s="1">
        <v>38580</v>
      </c>
      <c r="H72" t="s">
        <v>245</v>
      </c>
      <c r="I72">
        <v>41000</v>
      </c>
      <c r="J72" t="s">
        <v>246</v>
      </c>
      <c r="K72" t="s">
        <v>247</v>
      </c>
      <c r="L72" t="s">
        <v>281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97</v>
      </c>
      <c r="U72" t="s">
        <v>35</v>
      </c>
      <c r="W72" s="2">
        <v>3090</v>
      </c>
      <c r="X72" s="3">
        <v>8.7499999999999994E-2</v>
      </c>
      <c r="Y72" s="2">
        <v>258</v>
      </c>
      <c r="Z72">
        <f t="shared" si="1"/>
        <v>1</v>
      </c>
    </row>
    <row r="73" spans="1:26" x14ac:dyDescent="0.2">
      <c r="A73">
        <v>2209</v>
      </c>
      <c r="B73" t="s">
        <v>282</v>
      </c>
      <c r="C73" t="s">
        <v>283</v>
      </c>
      <c r="D73" s="1">
        <v>22241</v>
      </c>
      <c r="E73" s="1">
        <v>38596</v>
      </c>
      <c r="H73" t="s">
        <v>229</v>
      </c>
      <c r="I73">
        <v>26000</v>
      </c>
      <c r="J73" t="s">
        <v>230</v>
      </c>
      <c r="K73" t="s">
        <v>231</v>
      </c>
      <c r="L73" t="s">
        <v>284</v>
      </c>
      <c r="M73" t="s">
        <v>31</v>
      </c>
      <c r="N73" t="s">
        <v>32</v>
      </c>
      <c r="O73">
        <v>1</v>
      </c>
      <c r="P73">
        <v>1</v>
      </c>
      <c r="Q73">
        <v>50</v>
      </c>
      <c r="R73" t="s">
        <v>33</v>
      </c>
      <c r="S73">
        <v>35</v>
      </c>
      <c r="T73" t="s">
        <v>180</v>
      </c>
      <c r="U73" t="s">
        <v>35</v>
      </c>
      <c r="W73" s="2">
        <v>2205.75</v>
      </c>
      <c r="X73" s="3">
        <v>0.1</v>
      </c>
      <c r="Z73">
        <f t="shared" si="1"/>
        <v>1</v>
      </c>
    </row>
    <row r="74" spans="1:26" x14ac:dyDescent="0.2">
      <c r="A74">
        <v>2219</v>
      </c>
      <c r="B74" t="s">
        <v>267</v>
      </c>
      <c r="C74" t="s">
        <v>285</v>
      </c>
      <c r="D74" s="1">
        <v>23427</v>
      </c>
      <c r="E74" s="1">
        <v>38644</v>
      </c>
      <c r="H74" t="s">
        <v>38</v>
      </c>
      <c r="I74">
        <v>25000</v>
      </c>
      <c r="J74" t="s">
        <v>39</v>
      </c>
      <c r="K74" t="s">
        <v>40</v>
      </c>
      <c r="L74" t="s">
        <v>214</v>
      </c>
      <c r="M74" t="s">
        <v>42</v>
      </c>
      <c r="N74" t="s">
        <v>50</v>
      </c>
      <c r="O74">
        <v>1</v>
      </c>
      <c r="P74">
        <v>5</v>
      </c>
      <c r="R74" t="s">
        <v>33</v>
      </c>
      <c r="S74">
        <v>35</v>
      </c>
      <c r="T74" t="s">
        <v>160</v>
      </c>
      <c r="U74" t="s">
        <v>35</v>
      </c>
      <c r="W74" s="2">
        <v>1987.39</v>
      </c>
      <c r="X74" s="3">
        <v>8.7499999999999994E-2</v>
      </c>
      <c r="Y74" s="2">
        <v>295</v>
      </c>
      <c r="Z74">
        <f t="shared" si="1"/>
        <v>1</v>
      </c>
    </row>
    <row r="75" spans="1:26" x14ac:dyDescent="0.2">
      <c r="A75">
        <v>2234</v>
      </c>
      <c r="B75" t="s">
        <v>195</v>
      </c>
      <c r="C75" t="s">
        <v>286</v>
      </c>
      <c r="D75" s="1">
        <v>22425</v>
      </c>
      <c r="E75" s="1">
        <v>31489</v>
      </c>
      <c r="H75" t="s">
        <v>59</v>
      </c>
      <c r="I75">
        <v>22020</v>
      </c>
      <c r="J75" t="s">
        <v>60</v>
      </c>
      <c r="K75" t="s">
        <v>61</v>
      </c>
      <c r="L75" t="s">
        <v>287</v>
      </c>
      <c r="M75" t="s">
        <v>42</v>
      </c>
      <c r="N75" t="s">
        <v>50</v>
      </c>
      <c r="O75">
        <v>0</v>
      </c>
      <c r="P75">
        <v>3</v>
      </c>
      <c r="R75" t="s">
        <v>33</v>
      </c>
      <c r="S75">
        <v>35</v>
      </c>
      <c r="T75" t="s">
        <v>63</v>
      </c>
      <c r="U75" t="s">
        <v>35</v>
      </c>
      <c r="W75" s="2">
        <v>2011.08</v>
      </c>
      <c r="X75" s="3">
        <v>7.4999999999999997E-2</v>
      </c>
      <c r="Y75" s="2">
        <v>203</v>
      </c>
      <c r="Z75">
        <f t="shared" si="1"/>
        <v>1</v>
      </c>
    </row>
    <row r="76" spans="1:26" x14ac:dyDescent="0.2">
      <c r="A76">
        <v>2239</v>
      </c>
      <c r="B76" t="s">
        <v>76</v>
      </c>
      <c r="C76" t="s">
        <v>288</v>
      </c>
      <c r="D76" s="1">
        <v>22359</v>
      </c>
      <c r="E76" s="1">
        <v>31542</v>
      </c>
      <c r="H76" t="s">
        <v>59</v>
      </c>
      <c r="I76">
        <v>22030</v>
      </c>
      <c r="J76" t="s">
        <v>289</v>
      </c>
      <c r="K76" t="s">
        <v>61</v>
      </c>
      <c r="L76" t="s">
        <v>290</v>
      </c>
      <c r="M76" t="s">
        <v>42</v>
      </c>
      <c r="N76" t="s">
        <v>50</v>
      </c>
      <c r="O76">
        <v>2</v>
      </c>
      <c r="P76">
        <v>5</v>
      </c>
      <c r="R76" t="s">
        <v>33</v>
      </c>
      <c r="S76">
        <v>35</v>
      </c>
      <c r="T76" t="s">
        <v>134</v>
      </c>
      <c r="U76" t="s">
        <v>135</v>
      </c>
      <c r="V76" s="1">
        <v>38718</v>
      </c>
      <c r="W76" s="2">
        <v>4185.92</v>
      </c>
      <c r="X76" s="3">
        <v>0.1</v>
      </c>
      <c r="Z76">
        <f t="shared" si="1"/>
        <v>1</v>
      </c>
    </row>
    <row r="77" spans="1:26" x14ac:dyDescent="0.2">
      <c r="A77">
        <v>2271</v>
      </c>
      <c r="B77" t="s">
        <v>291</v>
      </c>
      <c r="C77" t="s">
        <v>292</v>
      </c>
      <c r="D77" s="1">
        <v>22139</v>
      </c>
      <c r="E77" s="1">
        <v>31941</v>
      </c>
      <c r="H77" t="s">
        <v>260</v>
      </c>
      <c r="I77">
        <v>43000</v>
      </c>
      <c r="J77" t="s">
        <v>261</v>
      </c>
      <c r="K77" t="s">
        <v>262</v>
      </c>
      <c r="L77" t="s">
        <v>293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63</v>
      </c>
      <c r="U77" t="s">
        <v>35</v>
      </c>
      <c r="W77" s="2">
        <v>2011.08</v>
      </c>
      <c r="X77" s="3">
        <v>0.1</v>
      </c>
      <c r="Z77">
        <f t="shared" si="1"/>
        <v>1</v>
      </c>
    </row>
    <row r="78" spans="1:26" x14ac:dyDescent="0.2">
      <c r="A78">
        <v>2341</v>
      </c>
      <c r="B78" t="s">
        <v>294</v>
      </c>
      <c r="C78" t="s">
        <v>295</v>
      </c>
      <c r="D78" s="1">
        <v>21371</v>
      </c>
      <c r="E78" s="1">
        <v>32964</v>
      </c>
      <c r="H78" t="s">
        <v>66</v>
      </c>
      <c r="I78">
        <v>13200</v>
      </c>
      <c r="J78" t="s">
        <v>67</v>
      </c>
      <c r="K78" t="s">
        <v>68</v>
      </c>
      <c r="L78" t="s">
        <v>296</v>
      </c>
      <c r="M78" t="s">
        <v>42</v>
      </c>
      <c r="N78" t="s">
        <v>50</v>
      </c>
      <c r="O78">
        <v>4</v>
      </c>
      <c r="P78">
        <v>4</v>
      </c>
      <c r="Q78">
        <v>50</v>
      </c>
      <c r="R78" t="s">
        <v>33</v>
      </c>
      <c r="S78">
        <v>35</v>
      </c>
      <c r="T78" t="s">
        <v>142</v>
      </c>
      <c r="U78" t="s">
        <v>35</v>
      </c>
      <c r="W78" s="2">
        <v>2041.98</v>
      </c>
      <c r="X78" s="3">
        <v>7.4999999999999997E-2</v>
      </c>
      <c r="Y78" s="2">
        <v>64</v>
      </c>
      <c r="Z78">
        <f t="shared" si="1"/>
        <v>1</v>
      </c>
    </row>
    <row r="79" spans="1:26" x14ac:dyDescent="0.2">
      <c r="A79">
        <v>2342</v>
      </c>
      <c r="B79" t="s">
        <v>297</v>
      </c>
      <c r="C79" t="s">
        <v>298</v>
      </c>
      <c r="D79" s="1">
        <v>24137</v>
      </c>
      <c r="E79" s="1">
        <v>32964</v>
      </c>
      <c r="H79" t="s">
        <v>229</v>
      </c>
      <c r="I79">
        <v>26000</v>
      </c>
      <c r="J79" t="s">
        <v>230</v>
      </c>
      <c r="K79" t="s">
        <v>231</v>
      </c>
      <c r="L79" t="s">
        <v>299</v>
      </c>
      <c r="M79" t="s">
        <v>42</v>
      </c>
      <c r="N79" t="s">
        <v>32</v>
      </c>
      <c r="O79">
        <v>0</v>
      </c>
      <c r="P79">
        <v>1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0.1</v>
      </c>
      <c r="Z79">
        <f t="shared" si="1"/>
        <v>1</v>
      </c>
    </row>
    <row r="80" spans="1:26" x14ac:dyDescent="0.2">
      <c r="A80">
        <v>2372</v>
      </c>
      <c r="B80" t="s">
        <v>300</v>
      </c>
      <c r="C80" t="s">
        <v>301</v>
      </c>
      <c r="D80" s="1">
        <v>22356</v>
      </c>
      <c r="E80" s="1">
        <v>33286</v>
      </c>
      <c r="H80" t="s">
        <v>229</v>
      </c>
      <c r="I80">
        <v>26000</v>
      </c>
      <c r="J80" t="s">
        <v>230</v>
      </c>
      <c r="K80" t="s">
        <v>231</v>
      </c>
      <c r="L80" t="s">
        <v>302</v>
      </c>
      <c r="M80" t="s">
        <v>31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193</v>
      </c>
      <c r="U80" t="s">
        <v>135</v>
      </c>
      <c r="V80" s="1">
        <v>38718</v>
      </c>
      <c r="W80" s="2">
        <v>5054.7299999999996</v>
      </c>
      <c r="X80" s="3">
        <v>0.1125</v>
      </c>
      <c r="Z80">
        <f t="shared" si="1"/>
        <v>1</v>
      </c>
    </row>
    <row r="81" spans="1:26" x14ac:dyDescent="0.2">
      <c r="A81">
        <v>2389</v>
      </c>
      <c r="B81" t="s">
        <v>195</v>
      </c>
      <c r="C81" t="s">
        <v>303</v>
      </c>
      <c r="D81" s="1">
        <v>26611</v>
      </c>
      <c r="E81" s="1">
        <v>33420</v>
      </c>
      <c r="H81" t="s">
        <v>245</v>
      </c>
      <c r="I81">
        <v>41000</v>
      </c>
      <c r="J81" t="s">
        <v>246</v>
      </c>
      <c r="K81" t="s">
        <v>247</v>
      </c>
      <c r="L81" t="s">
        <v>269</v>
      </c>
      <c r="M81" t="s">
        <v>42</v>
      </c>
      <c r="N81" t="s">
        <v>50</v>
      </c>
      <c r="O81">
        <v>3</v>
      </c>
      <c r="P81">
        <v>5</v>
      </c>
      <c r="R81" t="s">
        <v>33</v>
      </c>
      <c r="S81">
        <v>35</v>
      </c>
      <c r="T81" t="s">
        <v>180</v>
      </c>
      <c r="U81" t="s">
        <v>35</v>
      </c>
      <c r="W81" s="2">
        <v>2205.75</v>
      </c>
      <c r="X81" s="3">
        <v>8.7499999999999994E-2</v>
      </c>
      <c r="Z81">
        <f t="shared" si="1"/>
        <v>1</v>
      </c>
    </row>
    <row r="82" spans="1:26" x14ac:dyDescent="0.2">
      <c r="A82">
        <v>2399</v>
      </c>
      <c r="B82" t="s">
        <v>279</v>
      </c>
      <c r="C82" t="s">
        <v>304</v>
      </c>
      <c r="D82" s="1">
        <v>24845</v>
      </c>
      <c r="E82" s="1">
        <v>33451</v>
      </c>
      <c r="H82" t="s">
        <v>229</v>
      </c>
      <c r="I82">
        <v>26000</v>
      </c>
      <c r="J82" t="s">
        <v>230</v>
      </c>
      <c r="K82" t="s">
        <v>231</v>
      </c>
      <c r="L82" t="s">
        <v>274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34</v>
      </c>
      <c r="U82" t="s">
        <v>35</v>
      </c>
      <c r="W82" s="2">
        <v>2508.0500000000002</v>
      </c>
      <c r="X82" s="3">
        <v>8.7499999999999994E-2</v>
      </c>
      <c r="Z82">
        <f t="shared" si="1"/>
        <v>1</v>
      </c>
    </row>
    <row r="83" spans="1:26" x14ac:dyDescent="0.2">
      <c r="A83">
        <v>2401</v>
      </c>
      <c r="B83" t="s">
        <v>222</v>
      </c>
      <c r="C83" t="s">
        <v>305</v>
      </c>
      <c r="D83" s="1">
        <v>23035</v>
      </c>
      <c r="E83" s="1">
        <v>33477</v>
      </c>
      <c r="H83" t="s">
        <v>124</v>
      </c>
      <c r="I83">
        <v>48000</v>
      </c>
      <c r="J83" t="s">
        <v>137</v>
      </c>
      <c r="K83" t="s">
        <v>138</v>
      </c>
      <c r="L83" t="s">
        <v>306</v>
      </c>
      <c r="M83" t="s">
        <v>42</v>
      </c>
      <c r="N83" t="s">
        <v>50</v>
      </c>
      <c r="O83">
        <v>1</v>
      </c>
      <c r="P83">
        <v>4</v>
      </c>
      <c r="R83" t="s">
        <v>33</v>
      </c>
      <c r="S83">
        <v>35</v>
      </c>
      <c r="T83" t="s">
        <v>102</v>
      </c>
      <c r="U83" t="s">
        <v>35</v>
      </c>
      <c r="W83" s="2">
        <v>1963.7</v>
      </c>
      <c r="X83" s="3">
        <v>0.1</v>
      </c>
      <c r="Y83" s="2">
        <v>56</v>
      </c>
      <c r="Z83">
        <f t="shared" si="1"/>
        <v>1</v>
      </c>
    </row>
    <row r="84" spans="1:26" x14ac:dyDescent="0.2">
      <c r="A84">
        <v>2429</v>
      </c>
      <c r="B84" t="s">
        <v>307</v>
      </c>
      <c r="C84" t="s">
        <v>308</v>
      </c>
      <c r="D84" s="1">
        <v>26482</v>
      </c>
      <c r="E84" s="1">
        <v>39612</v>
      </c>
      <c r="F84" s="1">
        <v>40147</v>
      </c>
      <c r="H84" t="s">
        <v>38</v>
      </c>
      <c r="I84">
        <v>25000</v>
      </c>
      <c r="J84" t="s">
        <v>39</v>
      </c>
      <c r="K84" t="s">
        <v>40</v>
      </c>
      <c r="L84" t="s">
        <v>277</v>
      </c>
      <c r="M84" t="s">
        <v>31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168</v>
      </c>
      <c r="U84" t="s">
        <v>35</v>
      </c>
      <c r="W84" s="2">
        <v>2756.28</v>
      </c>
      <c r="X84" s="3">
        <v>0.1</v>
      </c>
      <c r="Y84" s="2">
        <v>223</v>
      </c>
      <c r="Z84">
        <f t="shared" si="1"/>
        <v>1</v>
      </c>
    </row>
    <row r="85" spans="1:26" x14ac:dyDescent="0.2">
      <c r="A85">
        <v>2430</v>
      </c>
      <c r="B85" t="s">
        <v>309</v>
      </c>
      <c r="C85" t="s">
        <v>310</v>
      </c>
      <c r="D85" s="1">
        <v>22745</v>
      </c>
      <c r="E85" s="1">
        <v>33782</v>
      </c>
      <c r="H85" t="s">
        <v>229</v>
      </c>
      <c r="I85">
        <v>26000</v>
      </c>
      <c r="J85" t="s">
        <v>230</v>
      </c>
      <c r="K85" t="s">
        <v>231</v>
      </c>
      <c r="L85" t="s">
        <v>311</v>
      </c>
      <c r="M85" t="s">
        <v>42</v>
      </c>
      <c r="N85" t="s">
        <v>50</v>
      </c>
      <c r="O85">
        <v>5</v>
      </c>
      <c r="P85">
        <v>4</v>
      </c>
      <c r="R85" t="s">
        <v>33</v>
      </c>
      <c r="S85">
        <v>35</v>
      </c>
      <c r="T85" t="s">
        <v>43</v>
      </c>
      <c r="U85" t="s">
        <v>35</v>
      </c>
      <c r="W85" s="2">
        <v>2084.21</v>
      </c>
      <c r="X85" s="3">
        <v>8.7499999999999994E-2</v>
      </c>
      <c r="Z85">
        <f t="shared" si="1"/>
        <v>1</v>
      </c>
    </row>
    <row r="86" spans="1:26" x14ac:dyDescent="0.2">
      <c r="A86">
        <v>2444</v>
      </c>
      <c r="B86" t="s">
        <v>57</v>
      </c>
      <c r="C86" t="s">
        <v>312</v>
      </c>
      <c r="D86" s="1">
        <v>25588</v>
      </c>
      <c r="E86" s="1">
        <v>33810</v>
      </c>
      <c r="H86" t="s">
        <v>229</v>
      </c>
      <c r="I86">
        <v>26000</v>
      </c>
      <c r="J86" t="s">
        <v>230</v>
      </c>
      <c r="K86" t="s">
        <v>231</v>
      </c>
      <c r="L86" t="s">
        <v>299</v>
      </c>
      <c r="M86" t="s">
        <v>42</v>
      </c>
      <c r="N86" t="s">
        <v>50</v>
      </c>
      <c r="O86">
        <v>4</v>
      </c>
      <c r="P86">
        <v>3</v>
      </c>
      <c r="R86" t="s">
        <v>33</v>
      </c>
      <c r="S86">
        <v>35</v>
      </c>
      <c r="T86" t="s">
        <v>142</v>
      </c>
      <c r="U86" t="s">
        <v>35</v>
      </c>
      <c r="W86" s="2">
        <v>2041.98</v>
      </c>
      <c r="X86" s="3">
        <v>8.7499999999999994E-2</v>
      </c>
      <c r="Y86" s="2">
        <v>208</v>
      </c>
      <c r="Z86">
        <f t="shared" si="1"/>
        <v>1</v>
      </c>
    </row>
    <row r="87" spans="1:26" x14ac:dyDescent="0.2">
      <c r="A87">
        <v>2446</v>
      </c>
      <c r="B87" t="s">
        <v>313</v>
      </c>
      <c r="C87" t="s">
        <v>314</v>
      </c>
      <c r="D87" s="1">
        <v>33448</v>
      </c>
      <c r="E87" s="1">
        <v>39661</v>
      </c>
      <c r="H87" t="s">
        <v>66</v>
      </c>
      <c r="I87">
        <v>13200</v>
      </c>
      <c r="J87" t="s">
        <v>67</v>
      </c>
      <c r="K87" t="s">
        <v>68</v>
      </c>
      <c r="L87" t="s">
        <v>315</v>
      </c>
      <c r="M87" t="s">
        <v>42</v>
      </c>
      <c r="N87" t="s">
        <v>32</v>
      </c>
      <c r="O87">
        <v>0</v>
      </c>
      <c r="P87">
        <v>1</v>
      </c>
      <c r="R87" t="s">
        <v>316</v>
      </c>
      <c r="S87">
        <v>35</v>
      </c>
      <c r="T87" t="s">
        <v>317</v>
      </c>
      <c r="U87" t="s">
        <v>358</v>
      </c>
      <c r="V87" s="1">
        <v>39661</v>
      </c>
      <c r="W87" s="2">
        <v>804.18</v>
      </c>
      <c r="Z87">
        <f t="shared" si="1"/>
        <v>1</v>
      </c>
    </row>
    <row r="88" spans="1:26" x14ac:dyDescent="0.2">
      <c r="A88">
        <v>2449</v>
      </c>
      <c r="B88" t="s">
        <v>319</v>
      </c>
      <c r="C88" t="s">
        <v>320</v>
      </c>
      <c r="D88" s="1">
        <v>25102</v>
      </c>
      <c r="E88" s="1">
        <v>33817</v>
      </c>
      <c r="H88" t="s">
        <v>229</v>
      </c>
      <c r="I88">
        <v>26000</v>
      </c>
      <c r="J88" t="s">
        <v>230</v>
      </c>
      <c r="K88" t="s">
        <v>231</v>
      </c>
      <c r="L88" t="s">
        <v>302</v>
      </c>
      <c r="M88" t="s">
        <v>42</v>
      </c>
      <c r="N88" t="s">
        <v>50</v>
      </c>
      <c r="O88">
        <v>5</v>
      </c>
      <c r="P88">
        <v>5</v>
      </c>
      <c r="R88" t="s">
        <v>33</v>
      </c>
      <c r="S88">
        <v>35</v>
      </c>
      <c r="T88" t="s">
        <v>193</v>
      </c>
      <c r="U88" t="s">
        <v>135</v>
      </c>
      <c r="V88" s="1">
        <v>38718</v>
      </c>
      <c r="W88" s="2">
        <v>5054.7299999999996</v>
      </c>
      <c r="X88" s="3">
        <v>0.1</v>
      </c>
      <c r="Z88">
        <f t="shared" si="1"/>
        <v>1</v>
      </c>
    </row>
    <row r="89" spans="1:26" x14ac:dyDescent="0.2">
      <c r="A89">
        <v>2452</v>
      </c>
      <c r="B89" t="s">
        <v>321</v>
      </c>
      <c r="C89" t="s">
        <v>322</v>
      </c>
      <c r="D89" s="1">
        <v>26756</v>
      </c>
      <c r="E89" s="1">
        <v>33848</v>
      </c>
      <c r="H89" t="s">
        <v>245</v>
      </c>
      <c r="I89">
        <v>41000</v>
      </c>
      <c r="J89" t="s">
        <v>246</v>
      </c>
      <c r="K89" t="s">
        <v>247</v>
      </c>
      <c r="L89" t="s">
        <v>265</v>
      </c>
      <c r="M89" t="s">
        <v>42</v>
      </c>
      <c r="N89" t="s">
        <v>50</v>
      </c>
      <c r="O89">
        <v>0</v>
      </c>
      <c r="P89">
        <v>3</v>
      </c>
      <c r="R89" t="s">
        <v>33</v>
      </c>
      <c r="S89">
        <v>40</v>
      </c>
      <c r="T89" t="s">
        <v>106</v>
      </c>
      <c r="U89" t="s">
        <v>35</v>
      </c>
      <c r="W89" s="2">
        <v>2138.8000000000002</v>
      </c>
      <c r="X89" s="3">
        <v>0.1</v>
      </c>
      <c r="Z89">
        <f t="shared" si="1"/>
        <v>1.1399999999999999</v>
      </c>
    </row>
    <row r="90" spans="1:26" x14ac:dyDescent="0.2">
      <c r="A90">
        <v>2461</v>
      </c>
      <c r="B90" t="s">
        <v>323</v>
      </c>
      <c r="C90" t="s">
        <v>324</v>
      </c>
      <c r="D90" s="1">
        <v>25395</v>
      </c>
      <c r="E90" s="1">
        <v>33971</v>
      </c>
      <c r="H90" t="s">
        <v>124</v>
      </c>
      <c r="I90">
        <v>48000</v>
      </c>
      <c r="J90" t="s">
        <v>137</v>
      </c>
      <c r="K90" t="s">
        <v>138</v>
      </c>
      <c r="L90" t="s">
        <v>306</v>
      </c>
      <c r="M90" t="s">
        <v>42</v>
      </c>
      <c r="N90" t="s">
        <v>50</v>
      </c>
      <c r="O90">
        <v>4</v>
      </c>
      <c r="P90">
        <v>4</v>
      </c>
      <c r="R90" t="s">
        <v>33</v>
      </c>
      <c r="S90">
        <v>35</v>
      </c>
      <c r="T90" t="s">
        <v>102</v>
      </c>
      <c r="U90" t="s">
        <v>35</v>
      </c>
      <c r="W90" s="2">
        <v>1963.7</v>
      </c>
      <c r="X90" s="3">
        <v>0.1</v>
      </c>
      <c r="Y90" s="2">
        <v>66</v>
      </c>
      <c r="Z90">
        <f t="shared" si="1"/>
        <v>1</v>
      </c>
    </row>
    <row r="91" spans="1:26" x14ac:dyDescent="0.2">
      <c r="A91">
        <v>2462</v>
      </c>
      <c r="B91" t="s">
        <v>325</v>
      </c>
      <c r="C91" t="s">
        <v>326</v>
      </c>
      <c r="D91" s="1">
        <v>26796</v>
      </c>
      <c r="E91" s="1">
        <v>34013</v>
      </c>
      <c r="H91" t="s">
        <v>245</v>
      </c>
      <c r="I91">
        <v>41000</v>
      </c>
      <c r="J91" t="s">
        <v>246</v>
      </c>
      <c r="K91" t="s">
        <v>247</v>
      </c>
      <c r="L91" t="s">
        <v>327</v>
      </c>
      <c r="M91" t="s">
        <v>31</v>
      </c>
      <c r="N91" t="s">
        <v>50</v>
      </c>
      <c r="O91">
        <v>3</v>
      </c>
      <c r="P91">
        <v>3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199</v>
      </c>
      <c r="Z91">
        <f t="shared" si="1"/>
        <v>1</v>
      </c>
    </row>
    <row r="92" spans="1:26" x14ac:dyDescent="0.2">
      <c r="A92">
        <v>2477</v>
      </c>
      <c r="B92" t="s">
        <v>328</v>
      </c>
      <c r="C92" t="s">
        <v>329</v>
      </c>
      <c r="D92" s="1">
        <v>28463</v>
      </c>
      <c r="E92" s="1">
        <v>36333</v>
      </c>
      <c r="H92" t="s">
        <v>229</v>
      </c>
      <c r="I92">
        <v>26000</v>
      </c>
      <c r="J92" t="s">
        <v>230</v>
      </c>
      <c r="K92" t="s">
        <v>231</v>
      </c>
      <c r="L92" t="s">
        <v>311</v>
      </c>
      <c r="M92" t="s">
        <v>42</v>
      </c>
      <c r="N92" t="s">
        <v>50</v>
      </c>
      <c r="O92">
        <v>4</v>
      </c>
      <c r="P92">
        <v>3</v>
      </c>
      <c r="R92" t="s">
        <v>33</v>
      </c>
      <c r="S92">
        <v>35</v>
      </c>
      <c r="T92" t="s">
        <v>43</v>
      </c>
      <c r="U92" t="s">
        <v>35</v>
      </c>
      <c r="W92" s="2">
        <v>2084.21</v>
      </c>
      <c r="X92" s="3">
        <v>0.1125</v>
      </c>
      <c r="Y92" s="2">
        <v>189</v>
      </c>
      <c r="Z92">
        <f t="shared" si="1"/>
        <v>1</v>
      </c>
    </row>
    <row r="93" spans="1:26" x14ac:dyDescent="0.2">
      <c r="A93">
        <v>2492</v>
      </c>
      <c r="B93" t="s">
        <v>83</v>
      </c>
      <c r="C93" t="s">
        <v>329</v>
      </c>
      <c r="D93" s="1">
        <v>23204</v>
      </c>
      <c r="E93" s="1">
        <v>34160</v>
      </c>
      <c r="H93" t="s">
        <v>245</v>
      </c>
      <c r="I93">
        <v>41000</v>
      </c>
      <c r="J93" t="s">
        <v>246</v>
      </c>
      <c r="K93" t="s">
        <v>247</v>
      </c>
      <c r="L93" t="s">
        <v>330</v>
      </c>
      <c r="M93" t="s">
        <v>42</v>
      </c>
      <c r="N93" t="s">
        <v>50</v>
      </c>
      <c r="O93">
        <v>3</v>
      </c>
      <c r="P93">
        <v>4</v>
      </c>
      <c r="R93" t="s">
        <v>33</v>
      </c>
      <c r="S93">
        <v>35</v>
      </c>
      <c r="T93" t="s">
        <v>134</v>
      </c>
      <c r="U93" t="s">
        <v>135</v>
      </c>
      <c r="V93" s="1">
        <v>38718</v>
      </c>
      <c r="W93" s="2">
        <v>4185.92</v>
      </c>
      <c r="X93" s="3">
        <v>0.1</v>
      </c>
      <c r="Z93">
        <f t="shared" si="1"/>
        <v>1</v>
      </c>
    </row>
    <row r="94" spans="1:26" x14ac:dyDescent="0.2">
      <c r="A94">
        <v>2506</v>
      </c>
      <c r="B94" t="s">
        <v>72</v>
      </c>
      <c r="C94" t="s">
        <v>331</v>
      </c>
      <c r="D94" s="1">
        <v>27459</v>
      </c>
      <c r="E94" s="1">
        <v>34189</v>
      </c>
      <c r="H94" t="s">
        <v>245</v>
      </c>
      <c r="I94">
        <v>41000</v>
      </c>
      <c r="J94" t="s">
        <v>246</v>
      </c>
      <c r="K94" t="s">
        <v>247</v>
      </c>
      <c r="L94" t="s">
        <v>332</v>
      </c>
      <c r="M94" t="s">
        <v>42</v>
      </c>
      <c r="N94" t="s">
        <v>50</v>
      </c>
      <c r="O94">
        <v>4</v>
      </c>
      <c r="P94">
        <v>3</v>
      </c>
      <c r="R94" t="s">
        <v>33</v>
      </c>
      <c r="S94">
        <v>35</v>
      </c>
      <c r="T94" t="s">
        <v>97</v>
      </c>
      <c r="U94" t="s">
        <v>35</v>
      </c>
      <c r="W94" s="2">
        <v>3090</v>
      </c>
      <c r="X94" s="3">
        <v>7.4999999999999997E-2</v>
      </c>
      <c r="Z94">
        <f t="shared" si="1"/>
        <v>1</v>
      </c>
    </row>
    <row r="95" spans="1:26" x14ac:dyDescent="0.2">
      <c r="A95">
        <v>2522</v>
      </c>
      <c r="B95" t="s">
        <v>333</v>
      </c>
      <c r="C95" t="s">
        <v>334</v>
      </c>
      <c r="D95" s="1">
        <v>23509</v>
      </c>
      <c r="E95" s="1">
        <v>39500</v>
      </c>
      <c r="F95" s="1">
        <v>40237</v>
      </c>
      <c r="H95" t="s">
        <v>38</v>
      </c>
      <c r="I95">
        <v>25000</v>
      </c>
      <c r="J95" t="s">
        <v>39</v>
      </c>
      <c r="K95" t="s">
        <v>40</v>
      </c>
      <c r="L95" t="s">
        <v>335</v>
      </c>
      <c r="M95" t="s">
        <v>31</v>
      </c>
      <c r="N95" t="s">
        <v>32</v>
      </c>
      <c r="O95">
        <v>0</v>
      </c>
      <c r="P95">
        <v>1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2528</v>
      </c>
      <c r="B96" t="s">
        <v>80</v>
      </c>
      <c r="C96" t="s">
        <v>336</v>
      </c>
      <c r="D96" s="1">
        <v>26348</v>
      </c>
      <c r="E96" s="1">
        <v>34241</v>
      </c>
      <c r="H96" t="s">
        <v>245</v>
      </c>
      <c r="I96">
        <v>41000</v>
      </c>
      <c r="J96" t="s">
        <v>246</v>
      </c>
      <c r="K96" t="s">
        <v>247</v>
      </c>
      <c r="L96" t="s">
        <v>337</v>
      </c>
      <c r="M96" t="s">
        <v>42</v>
      </c>
      <c r="N96" t="s">
        <v>50</v>
      </c>
      <c r="O96">
        <v>3</v>
      </c>
      <c r="P96">
        <v>4</v>
      </c>
      <c r="R96" t="s">
        <v>33</v>
      </c>
      <c r="S96">
        <v>40</v>
      </c>
      <c r="T96" t="s">
        <v>160</v>
      </c>
      <c r="U96" t="s">
        <v>35</v>
      </c>
      <c r="W96" s="2">
        <v>1987.39</v>
      </c>
      <c r="X96" s="3">
        <v>7.4999999999999997E-2</v>
      </c>
      <c r="Z96">
        <f t="shared" si="1"/>
        <v>1.1399999999999999</v>
      </c>
    </row>
    <row r="97" spans="1:26" x14ac:dyDescent="0.2">
      <c r="A97">
        <v>2531</v>
      </c>
      <c r="B97" t="s">
        <v>36</v>
      </c>
      <c r="C97" t="s">
        <v>338</v>
      </c>
      <c r="D97" s="1">
        <v>16749</v>
      </c>
      <c r="E97" s="1">
        <v>34245</v>
      </c>
      <c r="H97" t="s">
        <v>66</v>
      </c>
      <c r="I97">
        <v>13200</v>
      </c>
      <c r="J97" t="s">
        <v>67</v>
      </c>
      <c r="K97" t="s">
        <v>68</v>
      </c>
      <c r="L97" t="s">
        <v>339</v>
      </c>
      <c r="M97" t="s">
        <v>42</v>
      </c>
      <c r="N97" t="s">
        <v>50</v>
      </c>
      <c r="O97">
        <v>1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 s="2">
        <v>2084.21</v>
      </c>
      <c r="X97" s="3">
        <v>0.1</v>
      </c>
      <c r="Y97" s="2">
        <v>170</v>
      </c>
      <c r="Z97">
        <f t="shared" si="1"/>
        <v>1</v>
      </c>
    </row>
    <row r="98" spans="1:26" x14ac:dyDescent="0.2">
      <c r="A98">
        <v>2532</v>
      </c>
      <c r="B98" t="s">
        <v>340</v>
      </c>
      <c r="C98" t="s">
        <v>341</v>
      </c>
      <c r="D98" s="1">
        <v>27642</v>
      </c>
      <c r="E98" s="1">
        <v>34251</v>
      </c>
      <c r="H98" t="s">
        <v>124</v>
      </c>
      <c r="I98">
        <v>48000</v>
      </c>
      <c r="J98" t="s">
        <v>137</v>
      </c>
      <c r="K98" t="s">
        <v>138</v>
      </c>
      <c r="L98" t="s">
        <v>221</v>
      </c>
      <c r="M98" t="s">
        <v>31</v>
      </c>
      <c r="N98" t="s">
        <v>50</v>
      </c>
      <c r="O98">
        <v>4</v>
      </c>
      <c r="P98">
        <v>4</v>
      </c>
      <c r="R98" t="s">
        <v>33</v>
      </c>
      <c r="S98">
        <v>35</v>
      </c>
      <c r="T98" t="s">
        <v>168</v>
      </c>
      <c r="U98" t="s">
        <v>35</v>
      </c>
      <c r="W98" s="2">
        <v>2756.28</v>
      </c>
      <c r="X98" s="3">
        <v>7.4999999999999997E-2</v>
      </c>
      <c r="Z98">
        <f t="shared" si="1"/>
        <v>1</v>
      </c>
    </row>
    <row r="99" spans="1:26" x14ac:dyDescent="0.2">
      <c r="A99">
        <v>2535</v>
      </c>
      <c r="B99" t="s">
        <v>342</v>
      </c>
      <c r="C99" t="s">
        <v>343</v>
      </c>
      <c r="D99" s="1">
        <v>23649</v>
      </c>
      <c r="E99" s="1">
        <v>34255</v>
      </c>
      <c r="H99" t="s">
        <v>245</v>
      </c>
      <c r="I99">
        <v>41000</v>
      </c>
      <c r="J99" t="s">
        <v>246</v>
      </c>
      <c r="K99" t="s">
        <v>247</v>
      </c>
      <c r="L99" t="s">
        <v>327</v>
      </c>
      <c r="M99" t="s">
        <v>42</v>
      </c>
      <c r="N99" t="s">
        <v>50</v>
      </c>
      <c r="O99">
        <v>4</v>
      </c>
      <c r="P99">
        <v>5</v>
      </c>
      <c r="R99" t="s">
        <v>33</v>
      </c>
      <c r="S99">
        <v>35</v>
      </c>
      <c r="T99" t="s">
        <v>102</v>
      </c>
      <c r="U99" t="s">
        <v>35</v>
      </c>
      <c r="W99" s="2">
        <v>1963.7</v>
      </c>
      <c r="X99" s="3">
        <v>0.1</v>
      </c>
      <c r="Y99" s="2">
        <v>164</v>
      </c>
      <c r="Z99">
        <f t="shared" si="1"/>
        <v>1</v>
      </c>
    </row>
    <row r="100" spans="1:26" x14ac:dyDescent="0.2">
      <c r="A100">
        <v>2539</v>
      </c>
      <c r="B100" t="s">
        <v>72</v>
      </c>
      <c r="C100" t="s">
        <v>344</v>
      </c>
      <c r="D100" s="1">
        <v>22846</v>
      </c>
      <c r="E100" s="1">
        <v>34308</v>
      </c>
      <c r="H100" t="s">
        <v>59</v>
      </c>
      <c r="I100">
        <v>21000</v>
      </c>
      <c r="J100" t="s">
        <v>155</v>
      </c>
      <c r="K100" t="s">
        <v>61</v>
      </c>
      <c r="L100" t="s">
        <v>345</v>
      </c>
      <c r="M100" t="s">
        <v>42</v>
      </c>
      <c r="N100" t="s">
        <v>50</v>
      </c>
      <c r="O100">
        <v>0</v>
      </c>
      <c r="P100">
        <v>4</v>
      </c>
      <c r="R100" t="s">
        <v>33</v>
      </c>
      <c r="S100">
        <v>35</v>
      </c>
      <c r="T100" t="s">
        <v>193</v>
      </c>
      <c r="U100" t="s">
        <v>135</v>
      </c>
      <c r="V100" s="1">
        <v>38718</v>
      </c>
      <c r="W100" s="2">
        <v>5054.7299999999996</v>
      </c>
      <c r="X100" s="3">
        <v>7.4999999999999997E-2</v>
      </c>
      <c r="Y100" s="2">
        <v>86</v>
      </c>
      <c r="Z100">
        <f t="shared" si="1"/>
        <v>1</v>
      </c>
    </row>
    <row r="101" spans="1:26" x14ac:dyDescent="0.2">
      <c r="A101">
        <v>2541</v>
      </c>
      <c r="B101" t="s">
        <v>72</v>
      </c>
      <c r="C101" t="s">
        <v>346</v>
      </c>
      <c r="D101" s="1">
        <v>27930</v>
      </c>
      <c r="E101" s="1">
        <v>34337</v>
      </c>
      <c r="H101" t="s">
        <v>229</v>
      </c>
      <c r="I101">
        <v>26000</v>
      </c>
      <c r="J101" t="s">
        <v>230</v>
      </c>
      <c r="K101" t="s">
        <v>231</v>
      </c>
      <c r="L101" t="s">
        <v>347</v>
      </c>
      <c r="M101" t="s">
        <v>42</v>
      </c>
      <c r="N101" t="s">
        <v>50</v>
      </c>
      <c r="O101">
        <v>2</v>
      </c>
      <c r="P101">
        <v>3</v>
      </c>
      <c r="R101" t="s">
        <v>33</v>
      </c>
      <c r="S101">
        <v>35</v>
      </c>
      <c r="T101" t="s">
        <v>79</v>
      </c>
      <c r="U101" t="s">
        <v>35</v>
      </c>
      <c r="W101" s="2">
        <v>2320.08</v>
      </c>
      <c r="X101" s="3">
        <v>0.1</v>
      </c>
      <c r="Z101">
        <f t="shared" si="1"/>
        <v>1</v>
      </c>
    </row>
    <row r="102" spans="1:26" x14ac:dyDescent="0.2">
      <c r="A102">
        <v>2545</v>
      </c>
      <c r="B102" t="s">
        <v>348</v>
      </c>
      <c r="C102" t="s">
        <v>349</v>
      </c>
      <c r="D102" s="1">
        <v>26914</v>
      </c>
      <c r="E102" s="1">
        <v>34356</v>
      </c>
      <c r="H102" t="s">
        <v>229</v>
      </c>
      <c r="I102">
        <v>26000</v>
      </c>
      <c r="J102" t="s">
        <v>230</v>
      </c>
      <c r="K102" t="s">
        <v>231</v>
      </c>
      <c r="L102" t="s">
        <v>350</v>
      </c>
      <c r="M102" t="s">
        <v>42</v>
      </c>
      <c r="N102" t="s">
        <v>50</v>
      </c>
      <c r="O102">
        <v>1</v>
      </c>
      <c r="P102">
        <v>5</v>
      </c>
      <c r="R102" t="s">
        <v>33</v>
      </c>
      <c r="S102">
        <v>35</v>
      </c>
      <c r="T102" t="s">
        <v>102</v>
      </c>
      <c r="U102" t="s">
        <v>35</v>
      </c>
      <c r="W102" s="2">
        <v>1963.7</v>
      </c>
      <c r="X102" s="3">
        <v>7.4999999999999997E-2</v>
      </c>
      <c r="Y102" s="2">
        <v>244</v>
      </c>
      <c r="Z102">
        <f t="shared" si="1"/>
        <v>1</v>
      </c>
    </row>
    <row r="103" spans="1:26" x14ac:dyDescent="0.2">
      <c r="A103">
        <v>2550</v>
      </c>
      <c r="B103" t="s">
        <v>351</v>
      </c>
      <c r="C103" t="s">
        <v>352</v>
      </c>
      <c r="D103" s="1">
        <v>27997</v>
      </c>
      <c r="E103" s="1">
        <v>34366</v>
      </c>
      <c r="H103" t="s">
        <v>66</v>
      </c>
      <c r="I103">
        <v>13200</v>
      </c>
      <c r="J103" t="s">
        <v>67</v>
      </c>
      <c r="K103" t="s">
        <v>68</v>
      </c>
      <c r="L103" t="s">
        <v>130</v>
      </c>
      <c r="M103" t="s">
        <v>42</v>
      </c>
      <c r="N103" t="s">
        <v>50</v>
      </c>
      <c r="O103">
        <v>5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0.1</v>
      </c>
      <c r="Y103" s="2">
        <v>101</v>
      </c>
      <c r="Z103">
        <f t="shared" si="1"/>
        <v>1</v>
      </c>
    </row>
    <row r="104" spans="1:26" x14ac:dyDescent="0.2">
      <c r="A104">
        <v>2551</v>
      </c>
      <c r="B104" t="s">
        <v>353</v>
      </c>
      <c r="C104" t="s">
        <v>354</v>
      </c>
      <c r="D104" s="1">
        <v>23660</v>
      </c>
      <c r="E104" s="1">
        <v>34370</v>
      </c>
      <c r="H104" t="s">
        <v>59</v>
      </c>
      <c r="I104">
        <v>22020</v>
      </c>
      <c r="J104" t="s">
        <v>60</v>
      </c>
      <c r="K104" t="s">
        <v>61</v>
      </c>
      <c r="L104" t="s">
        <v>355</v>
      </c>
      <c r="M104" t="s">
        <v>42</v>
      </c>
      <c r="N104" t="s">
        <v>50</v>
      </c>
      <c r="O104">
        <v>3</v>
      </c>
      <c r="P104">
        <v>4</v>
      </c>
      <c r="R104" t="s">
        <v>33</v>
      </c>
      <c r="S104">
        <v>35</v>
      </c>
      <c r="T104" t="s">
        <v>43</v>
      </c>
      <c r="U104" t="s">
        <v>35</v>
      </c>
      <c r="W104" s="2">
        <v>2084.21</v>
      </c>
      <c r="X104" s="3">
        <v>8.7499999999999994E-2</v>
      </c>
      <c r="Z104">
        <f t="shared" si="1"/>
        <v>1</v>
      </c>
    </row>
    <row r="105" spans="1:26" x14ac:dyDescent="0.2">
      <c r="A105">
        <v>2560</v>
      </c>
      <c r="B105" t="s">
        <v>356</v>
      </c>
      <c r="C105" t="s">
        <v>357</v>
      </c>
      <c r="D105" s="1">
        <v>33106</v>
      </c>
      <c r="E105" s="1">
        <v>39295</v>
      </c>
      <c r="H105" t="s">
        <v>66</v>
      </c>
      <c r="I105">
        <v>13200</v>
      </c>
      <c r="J105" t="s">
        <v>67</v>
      </c>
      <c r="K105" t="s">
        <v>68</v>
      </c>
      <c r="L105" t="s">
        <v>315</v>
      </c>
      <c r="M105" t="s">
        <v>31</v>
      </c>
      <c r="N105" t="s">
        <v>50</v>
      </c>
      <c r="O105">
        <v>1</v>
      </c>
      <c r="P105">
        <v>5</v>
      </c>
      <c r="R105" t="s">
        <v>316</v>
      </c>
      <c r="S105">
        <v>35</v>
      </c>
      <c r="T105" t="s">
        <v>317</v>
      </c>
      <c r="U105" t="s">
        <v>515</v>
      </c>
      <c r="V105" s="1">
        <v>39295</v>
      </c>
      <c r="W105" s="2">
        <v>860.84</v>
      </c>
      <c r="Z105">
        <f t="shared" si="1"/>
        <v>1</v>
      </c>
    </row>
    <row r="106" spans="1:26" x14ac:dyDescent="0.2">
      <c r="A106">
        <v>2564</v>
      </c>
      <c r="B106" t="s">
        <v>36</v>
      </c>
      <c r="C106" t="s">
        <v>359</v>
      </c>
      <c r="D106" s="1">
        <v>26890</v>
      </c>
      <c r="E106" s="1">
        <v>34426</v>
      </c>
      <c r="H106" t="s">
        <v>229</v>
      </c>
      <c r="I106">
        <v>26000</v>
      </c>
      <c r="J106" t="s">
        <v>230</v>
      </c>
      <c r="K106" t="s">
        <v>231</v>
      </c>
      <c r="L106" t="s">
        <v>274</v>
      </c>
      <c r="M106" t="s">
        <v>42</v>
      </c>
      <c r="N106" t="s">
        <v>50</v>
      </c>
      <c r="O106">
        <v>0</v>
      </c>
      <c r="P106">
        <v>5</v>
      </c>
      <c r="R106" t="s">
        <v>33</v>
      </c>
      <c r="S106">
        <v>35</v>
      </c>
      <c r="T106" t="s">
        <v>34</v>
      </c>
      <c r="U106" t="s">
        <v>35</v>
      </c>
      <c r="W106" s="2">
        <v>2508.0500000000002</v>
      </c>
      <c r="X106" s="3">
        <v>0.1125</v>
      </c>
      <c r="Z106">
        <f t="shared" si="1"/>
        <v>1</v>
      </c>
    </row>
    <row r="107" spans="1:26" x14ac:dyDescent="0.2">
      <c r="A107">
        <v>2567</v>
      </c>
      <c r="B107" t="s">
        <v>222</v>
      </c>
      <c r="C107" t="s">
        <v>360</v>
      </c>
      <c r="D107" s="1">
        <v>27558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299</v>
      </c>
      <c r="M107" t="s">
        <v>42</v>
      </c>
      <c r="N107" t="s">
        <v>50</v>
      </c>
      <c r="O107">
        <v>4</v>
      </c>
      <c r="P107">
        <v>4</v>
      </c>
      <c r="R107" t="s">
        <v>33</v>
      </c>
      <c r="S107">
        <v>35</v>
      </c>
      <c r="T107" t="s">
        <v>142</v>
      </c>
      <c r="U107" t="s">
        <v>35</v>
      </c>
      <c r="W107" s="2">
        <v>2041.98</v>
      </c>
      <c r="X107" s="3">
        <v>0.1</v>
      </c>
      <c r="Z107">
        <f t="shared" si="1"/>
        <v>1</v>
      </c>
    </row>
    <row r="108" spans="1:26" x14ac:dyDescent="0.2">
      <c r="A108">
        <v>2570</v>
      </c>
      <c r="B108" t="s">
        <v>36</v>
      </c>
      <c r="C108" t="s">
        <v>360</v>
      </c>
      <c r="D108" s="1">
        <v>26632</v>
      </c>
      <c r="E108" s="1">
        <v>34441</v>
      </c>
      <c r="H108" t="s">
        <v>229</v>
      </c>
      <c r="I108">
        <v>26000</v>
      </c>
      <c r="J108" t="s">
        <v>230</v>
      </c>
      <c r="K108" t="s">
        <v>231</v>
      </c>
      <c r="L108" t="s">
        <v>361</v>
      </c>
      <c r="M108" t="s">
        <v>42</v>
      </c>
      <c r="N108" t="s">
        <v>50</v>
      </c>
      <c r="O108">
        <v>1</v>
      </c>
      <c r="P108">
        <v>5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7.4999999999999997E-2</v>
      </c>
      <c r="Y108" s="2">
        <v>136</v>
      </c>
      <c r="Z108">
        <f t="shared" si="1"/>
        <v>1</v>
      </c>
    </row>
    <row r="109" spans="1:26" x14ac:dyDescent="0.2">
      <c r="A109">
        <v>2593</v>
      </c>
      <c r="B109" t="s">
        <v>72</v>
      </c>
      <c r="C109" t="s">
        <v>362</v>
      </c>
      <c r="D109" s="1">
        <v>23018</v>
      </c>
      <c r="E109" s="1">
        <v>34536</v>
      </c>
      <c r="H109" t="s">
        <v>124</v>
      </c>
      <c r="I109">
        <v>48000</v>
      </c>
      <c r="J109" t="s">
        <v>137</v>
      </c>
      <c r="K109" t="s">
        <v>138</v>
      </c>
      <c r="L109" t="s">
        <v>363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79</v>
      </c>
      <c r="U109" t="s">
        <v>35</v>
      </c>
      <c r="W109" s="2">
        <v>2320.08</v>
      </c>
      <c r="X109" s="3">
        <v>0.1</v>
      </c>
      <c r="Z109">
        <f t="shared" si="1"/>
        <v>1</v>
      </c>
    </row>
    <row r="110" spans="1:26" x14ac:dyDescent="0.2">
      <c r="A110">
        <v>2596</v>
      </c>
      <c r="B110" t="s">
        <v>364</v>
      </c>
      <c r="C110" t="s">
        <v>365</v>
      </c>
      <c r="D110" s="1">
        <v>24962</v>
      </c>
      <c r="E110" s="1">
        <v>34590</v>
      </c>
      <c r="H110" t="s">
        <v>236</v>
      </c>
      <c r="I110">
        <v>46000</v>
      </c>
      <c r="J110" t="s">
        <v>237</v>
      </c>
      <c r="K110" t="s">
        <v>238</v>
      </c>
      <c r="L110" t="s">
        <v>366</v>
      </c>
      <c r="M110" t="s">
        <v>42</v>
      </c>
      <c r="N110" t="s">
        <v>50</v>
      </c>
      <c r="O110">
        <v>3</v>
      </c>
      <c r="P110">
        <v>3</v>
      </c>
      <c r="R110" t="s">
        <v>33</v>
      </c>
      <c r="S110">
        <v>35</v>
      </c>
      <c r="T110" t="s">
        <v>193</v>
      </c>
      <c r="U110" t="s">
        <v>135</v>
      </c>
      <c r="V110" s="1">
        <v>38718</v>
      </c>
      <c r="W110" s="2">
        <v>5054.7299999999996</v>
      </c>
      <c r="X110" s="3">
        <v>7.4999999999999997E-2</v>
      </c>
      <c r="Z110">
        <f t="shared" si="1"/>
        <v>1</v>
      </c>
    </row>
    <row r="111" spans="1:26" x14ac:dyDescent="0.2">
      <c r="A111">
        <v>2602</v>
      </c>
      <c r="B111" t="s">
        <v>107</v>
      </c>
      <c r="C111" t="s">
        <v>367</v>
      </c>
      <c r="D111" s="1">
        <v>26361</v>
      </c>
      <c r="E111" s="1">
        <v>34153</v>
      </c>
      <c r="H111" t="s">
        <v>66</v>
      </c>
      <c r="I111">
        <v>13200</v>
      </c>
      <c r="J111" t="s">
        <v>67</v>
      </c>
      <c r="K111" t="s">
        <v>68</v>
      </c>
      <c r="L111" t="s">
        <v>368</v>
      </c>
      <c r="M111" t="s">
        <v>31</v>
      </c>
      <c r="N111" t="s">
        <v>32</v>
      </c>
      <c r="O111">
        <v>0</v>
      </c>
      <c r="P111">
        <v>1</v>
      </c>
      <c r="R111" t="s">
        <v>33</v>
      </c>
      <c r="S111">
        <v>35</v>
      </c>
      <c r="T111" t="s">
        <v>70</v>
      </c>
      <c r="U111" t="s">
        <v>135</v>
      </c>
      <c r="V111" s="1">
        <v>38718</v>
      </c>
      <c r="W111" s="2">
        <v>3538.05</v>
      </c>
      <c r="X111" s="3">
        <v>0.1</v>
      </c>
      <c r="Z111">
        <f t="shared" si="1"/>
        <v>1</v>
      </c>
    </row>
    <row r="112" spans="1:26" x14ac:dyDescent="0.2">
      <c r="A112">
        <v>2604</v>
      </c>
      <c r="B112" t="s">
        <v>369</v>
      </c>
      <c r="C112" t="s">
        <v>370</v>
      </c>
      <c r="D112" s="1">
        <v>25170</v>
      </c>
      <c r="E112" s="1">
        <v>34759</v>
      </c>
      <c r="H112" t="s">
        <v>229</v>
      </c>
      <c r="I112">
        <v>26000</v>
      </c>
      <c r="J112" t="s">
        <v>230</v>
      </c>
      <c r="K112" t="s">
        <v>231</v>
      </c>
      <c r="L112" t="s">
        <v>347</v>
      </c>
      <c r="M112" t="s">
        <v>31</v>
      </c>
      <c r="N112" t="s">
        <v>50</v>
      </c>
      <c r="O112">
        <v>5</v>
      </c>
      <c r="P112">
        <v>5</v>
      </c>
      <c r="R112" t="s">
        <v>33</v>
      </c>
      <c r="S112">
        <v>35</v>
      </c>
      <c r="T112" t="s">
        <v>79</v>
      </c>
      <c r="U112" t="s">
        <v>35</v>
      </c>
      <c r="W112" s="2">
        <v>2320.08</v>
      </c>
      <c r="X112" s="3">
        <v>8.7499999999999994E-2</v>
      </c>
      <c r="Z112">
        <f t="shared" si="1"/>
        <v>1</v>
      </c>
    </row>
    <row r="113" spans="1:26" x14ac:dyDescent="0.2">
      <c r="A113">
        <v>2605</v>
      </c>
      <c r="B113" t="s">
        <v>219</v>
      </c>
      <c r="C113" t="s">
        <v>371</v>
      </c>
      <c r="D113" s="1">
        <v>27180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372</v>
      </c>
      <c r="M113" t="s">
        <v>31</v>
      </c>
      <c r="N113" t="s">
        <v>50</v>
      </c>
      <c r="O113">
        <v>0</v>
      </c>
      <c r="P113">
        <v>4</v>
      </c>
      <c r="R113" t="s">
        <v>33</v>
      </c>
      <c r="S113">
        <v>35</v>
      </c>
      <c r="T113" t="s">
        <v>63</v>
      </c>
      <c r="U113" t="s">
        <v>35</v>
      </c>
      <c r="W113" s="2">
        <v>2011.08</v>
      </c>
      <c r="X113" s="3">
        <v>0.1</v>
      </c>
      <c r="Z113">
        <f t="shared" si="1"/>
        <v>1</v>
      </c>
    </row>
    <row r="114" spans="1:26" x14ac:dyDescent="0.2">
      <c r="A114">
        <v>2608</v>
      </c>
      <c r="B114" t="s">
        <v>57</v>
      </c>
      <c r="C114" t="s">
        <v>373</v>
      </c>
      <c r="D114" s="1">
        <v>27661</v>
      </c>
      <c r="E114" s="1">
        <v>34751</v>
      </c>
      <c r="H114" t="s">
        <v>229</v>
      </c>
      <c r="I114">
        <v>26000</v>
      </c>
      <c r="J114" t="s">
        <v>230</v>
      </c>
      <c r="K114" t="s">
        <v>231</v>
      </c>
      <c r="L114" t="s">
        <v>284</v>
      </c>
      <c r="M114" t="s">
        <v>42</v>
      </c>
      <c r="N114" t="s">
        <v>50</v>
      </c>
      <c r="O114">
        <v>4</v>
      </c>
      <c r="P114">
        <v>5</v>
      </c>
      <c r="R114" t="s">
        <v>33</v>
      </c>
      <c r="S114">
        <v>35</v>
      </c>
      <c r="T114" t="s">
        <v>180</v>
      </c>
      <c r="U114" t="s">
        <v>35</v>
      </c>
      <c r="W114" s="2">
        <v>2205.75</v>
      </c>
      <c r="X114" s="3">
        <v>8.7499999999999994E-2</v>
      </c>
      <c r="Y114" s="2">
        <v>111</v>
      </c>
      <c r="Z114">
        <f t="shared" si="1"/>
        <v>1</v>
      </c>
    </row>
    <row r="115" spans="1:26" x14ac:dyDescent="0.2">
      <c r="A115">
        <v>2621</v>
      </c>
      <c r="B115" t="s">
        <v>36</v>
      </c>
      <c r="C115" t="s">
        <v>374</v>
      </c>
      <c r="D115" s="1">
        <v>21361</v>
      </c>
      <c r="E115" s="1">
        <v>34867</v>
      </c>
      <c r="H115" t="s">
        <v>38</v>
      </c>
      <c r="I115">
        <v>25000</v>
      </c>
      <c r="J115" t="s">
        <v>39</v>
      </c>
      <c r="K115" t="s">
        <v>40</v>
      </c>
      <c r="L115" t="s">
        <v>335</v>
      </c>
      <c r="M115" t="s">
        <v>42</v>
      </c>
      <c r="N115" t="s">
        <v>32</v>
      </c>
      <c r="O115">
        <v>0</v>
      </c>
      <c r="P115">
        <v>1</v>
      </c>
      <c r="R115" t="s">
        <v>33</v>
      </c>
      <c r="S115">
        <v>35</v>
      </c>
      <c r="T115" t="s">
        <v>97</v>
      </c>
      <c r="U115" t="s">
        <v>35</v>
      </c>
      <c r="W115" s="2">
        <v>3090</v>
      </c>
      <c r="X115" s="3">
        <v>0.1</v>
      </c>
      <c r="Z115">
        <f t="shared" si="1"/>
        <v>1</v>
      </c>
    </row>
    <row r="116" spans="1:26" x14ac:dyDescent="0.2">
      <c r="A116">
        <v>2624</v>
      </c>
      <c r="B116" t="s">
        <v>36</v>
      </c>
      <c r="C116" t="s">
        <v>375</v>
      </c>
      <c r="D116" s="1">
        <v>29383</v>
      </c>
      <c r="E116" s="1">
        <v>35977</v>
      </c>
      <c r="H116" t="s">
        <v>66</v>
      </c>
      <c r="I116">
        <v>13200</v>
      </c>
      <c r="J116" t="s">
        <v>67</v>
      </c>
      <c r="K116" t="s">
        <v>68</v>
      </c>
      <c r="L116" t="s">
        <v>376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34</v>
      </c>
      <c r="U116" t="s">
        <v>35</v>
      </c>
      <c r="W116" s="2">
        <v>2508.0500000000002</v>
      </c>
      <c r="X116" s="3">
        <v>0.1125</v>
      </c>
      <c r="Z116">
        <f t="shared" si="1"/>
        <v>1</v>
      </c>
    </row>
    <row r="117" spans="1:26" x14ac:dyDescent="0.2">
      <c r="A117">
        <v>2644</v>
      </c>
      <c r="B117" t="s">
        <v>240</v>
      </c>
      <c r="C117" t="s">
        <v>377</v>
      </c>
      <c r="D117" s="1">
        <v>25554</v>
      </c>
      <c r="E117" s="1">
        <v>34924</v>
      </c>
      <c r="H117" t="s">
        <v>229</v>
      </c>
      <c r="I117">
        <v>26000</v>
      </c>
      <c r="J117" t="s">
        <v>230</v>
      </c>
      <c r="K117" t="s">
        <v>231</v>
      </c>
      <c r="L117" t="s">
        <v>378</v>
      </c>
      <c r="M117" t="s">
        <v>42</v>
      </c>
      <c r="N117" t="s">
        <v>50</v>
      </c>
      <c r="O117">
        <v>2</v>
      </c>
      <c r="P117">
        <v>4</v>
      </c>
      <c r="R117" t="s">
        <v>33</v>
      </c>
      <c r="S117">
        <v>35</v>
      </c>
      <c r="T117" t="s">
        <v>160</v>
      </c>
      <c r="U117" t="s">
        <v>35</v>
      </c>
      <c r="W117" s="2">
        <v>1987.39</v>
      </c>
      <c r="X117" s="3">
        <v>0.1</v>
      </c>
      <c r="Z117">
        <f t="shared" si="1"/>
        <v>1</v>
      </c>
    </row>
    <row r="118" spans="1:26" x14ac:dyDescent="0.2">
      <c r="A118">
        <v>2675</v>
      </c>
      <c r="B118" t="s">
        <v>72</v>
      </c>
      <c r="C118" t="s">
        <v>379</v>
      </c>
      <c r="D118" s="1">
        <v>27379</v>
      </c>
      <c r="E118" s="1">
        <v>35176</v>
      </c>
      <c r="H118" t="s">
        <v>260</v>
      </c>
      <c r="I118">
        <v>43000</v>
      </c>
      <c r="J118" t="s">
        <v>261</v>
      </c>
      <c r="K118" t="s">
        <v>262</v>
      </c>
      <c r="L118" t="s">
        <v>380</v>
      </c>
      <c r="M118" t="s">
        <v>42</v>
      </c>
      <c r="N118" t="s">
        <v>50</v>
      </c>
      <c r="O118">
        <v>5</v>
      </c>
      <c r="P118">
        <v>3</v>
      </c>
      <c r="R118" t="s">
        <v>33</v>
      </c>
      <c r="S118">
        <v>35</v>
      </c>
      <c r="T118" t="s">
        <v>34</v>
      </c>
      <c r="U118" t="s">
        <v>35</v>
      </c>
      <c r="W118" s="2">
        <v>2508.0500000000002</v>
      </c>
      <c r="X118" s="3">
        <v>0.1</v>
      </c>
      <c r="Z118">
        <f t="shared" si="1"/>
        <v>1</v>
      </c>
    </row>
    <row r="119" spans="1:26" x14ac:dyDescent="0.2">
      <c r="A119">
        <v>2679</v>
      </c>
      <c r="B119" t="s">
        <v>297</v>
      </c>
      <c r="C119" t="s">
        <v>381</v>
      </c>
      <c r="D119" s="1">
        <v>27257</v>
      </c>
      <c r="E119" s="1">
        <v>35190</v>
      </c>
      <c r="H119" t="s">
        <v>124</v>
      </c>
      <c r="I119">
        <v>48000</v>
      </c>
      <c r="J119" t="s">
        <v>137</v>
      </c>
      <c r="K119" t="s">
        <v>138</v>
      </c>
      <c r="L119" t="s">
        <v>306</v>
      </c>
      <c r="M119" t="s">
        <v>42</v>
      </c>
      <c r="N119" t="s">
        <v>50</v>
      </c>
      <c r="O119">
        <v>5</v>
      </c>
      <c r="P119">
        <v>5</v>
      </c>
      <c r="R119" t="s">
        <v>33</v>
      </c>
      <c r="S119">
        <v>35</v>
      </c>
      <c r="T119" t="s">
        <v>102</v>
      </c>
      <c r="U119" t="s">
        <v>35</v>
      </c>
      <c r="W119" s="2">
        <v>1963.7</v>
      </c>
      <c r="X119" s="3">
        <v>0.1</v>
      </c>
      <c r="Y119" s="2">
        <v>124</v>
      </c>
      <c r="Z119">
        <f t="shared" si="1"/>
        <v>1</v>
      </c>
    </row>
    <row r="120" spans="1:26" x14ac:dyDescent="0.2">
      <c r="A120">
        <v>2688</v>
      </c>
      <c r="B120" t="s">
        <v>382</v>
      </c>
      <c r="C120" t="s">
        <v>383</v>
      </c>
      <c r="D120" s="1">
        <v>25738</v>
      </c>
      <c r="E120" s="1">
        <v>35206</v>
      </c>
      <c r="H120" t="s">
        <v>229</v>
      </c>
      <c r="I120">
        <v>26000</v>
      </c>
      <c r="J120" t="s">
        <v>230</v>
      </c>
      <c r="K120" t="s">
        <v>231</v>
      </c>
      <c r="L120" t="s">
        <v>378</v>
      </c>
      <c r="M120" t="s">
        <v>31</v>
      </c>
      <c r="N120" t="s">
        <v>50</v>
      </c>
      <c r="O120">
        <v>3</v>
      </c>
      <c r="P120">
        <v>3</v>
      </c>
      <c r="R120" t="s">
        <v>33</v>
      </c>
      <c r="S120">
        <v>35</v>
      </c>
      <c r="T120" t="s">
        <v>160</v>
      </c>
      <c r="U120" t="s">
        <v>35</v>
      </c>
      <c r="W120" s="2">
        <v>1987.39</v>
      </c>
      <c r="X120" s="3">
        <v>0.1</v>
      </c>
      <c r="Y120" s="2">
        <v>136</v>
      </c>
      <c r="Z120">
        <f t="shared" si="1"/>
        <v>1</v>
      </c>
    </row>
    <row r="121" spans="1:26" x14ac:dyDescent="0.2">
      <c r="A121">
        <v>2689</v>
      </c>
      <c r="B121" t="s">
        <v>57</v>
      </c>
      <c r="C121" t="s">
        <v>384</v>
      </c>
      <c r="D121" s="1">
        <v>24581</v>
      </c>
      <c r="E121" s="1">
        <v>39142</v>
      </c>
      <c r="H121" t="s">
        <v>236</v>
      </c>
      <c r="I121">
        <v>46000</v>
      </c>
      <c r="J121" t="s">
        <v>237</v>
      </c>
      <c r="K121" t="s">
        <v>238</v>
      </c>
      <c r="L121" t="s">
        <v>366</v>
      </c>
      <c r="M121" t="s">
        <v>42</v>
      </c>
      <c r="N121" t="s">
        <v>50</v>
      </c>
      <c r="O121">
        <v>2</v>
      </c>
      <c r="P121">
        <v>3</v>
      </c>
      <c r="R121" t="s">
        <v>33</v>
      </c>
      <c r="S121">
        <v>35</v>
      </c>
      <c r="T121" t="s">
        <v>193</v>
      </c>
      <c r="U121" t="s">
        <v>457</v>
      </c>
      <c r="V121" s="1">
        <v>39142</v>
      </c>
      <c r="W121" s="2">
        <v>4416</v>
      </c>
      <c r="X121" s="3">
        <v>0.1</v>
      </c>
      <c r="Z121">
        <f t="shared" si="1"/>
        <v>1</v>
      </c>
    </row>
    <row r="122" spans="1:26" x14ac:dyDescent="0.2">
      <c r="A122">
        <v>2695</v>
      </c>
      <c r="B122" t="s">
        <v>195</v>
      </c>
      <c r="C122" t="s">
        <v>385</v>
      </c>
      <c r="D122" s="1">
        <v>27523</v>
      </c>
      <c r="E122" s="1">
        <v>35249</v>
      </c>
      <c r="H122" t="s">
        <v>59</v>
      </c>
      <c r="I122">
        <v>22020</v>
      </c>
      <c r="J122" t="s">
        <v>60</v>
      </c>
      <c r="K122" t="s">
        <v>61</v>
      </c>
      <c r="L122" t="s">
        <v>386</v>
      </c>
      <c r="M122" t="s">
        <v>42</v>
      </c>
      <c r="N122" t="s">
        <v>50</v>
      </c>
      <c r="O122">
        <v>3</v>
      </c>
      <c r="P122">
        <v>5</v>
      </c>
      <c r="R122" t="s">
        <v>33</v>
      </c>
      <c r="S122">
        <v>35</v>
      </c>
      <c r="T122" t="s">
        <v>134</v>
      </c>
      <c r="U122" t="s">
        <v>135</v>
      </c>
      <c r="V122" s="1">
        <v>38718</v>
      </c>
      <c r="W122" s="2">
        <v>4185.92</v>
      </c>
      <c r="X122" s="3">
        <v>0.1</v>
      </c>
      <c r="Y122" s="2">
        <v>80</v>
      </c>
      <c r="Z122">
        <f t="shared" si="1"/>
        <v>1</v>
      </c>
    </row>
    <row r="123" spans="1:26" x14ac:dyDescent="0.2">
      <c r="A123">
        <v>2717</v>
      </c>
      <c r="B123" t="s">
        <v>57</v>
      </c>
      <c r="C123" t="s">
        <v>387</v>
      </c>
      <c r="D123" s="1">
        <v>33305</v>
      </c>
      <c r="E123" s="1">
        <v>39661</v>
      </c>
      <c r="H123" t="s">
        <v>66</v>
      </c>
      <c r="I123">
        <v>13200</v>
      </c>
      <c r="J123" t="s">
        <v>67</v>
      </c>
      <c r="K123" t="s">
        <v>68</v>
      </c>
      <c r="L123" t="s">
        <v>315</v>
      </c>
      <c r="M123" t="s">
        <v>42</v>
      </c>
      <c r="N123" t="s">
        <v>32</v>
      </c>
      <c r="O123">
        <v>0</v>
      </c>
      <c r="P123">
        <v>1</v>
      </c>
      <c r="R123" t="s">
        <v>316</v>
      </c>
      <c r="S123">
        <v>35</v>
      </c>
      <c r="T123" t="s">
        <v>317</v>
      </c>
      <c r="U123" t="s">
        <v>358</v>
      </c>
      <c r="V123" s="1">
        <v>39661</v>
      </c>
      <c r="W123" s="2">
        <v>804.18</v>
      </c>
      <c r="Z123">
        <f t="shared" si="1"/>
        <v>1</v>
      </c>
    </row>
    <row r="124" spans="1:26" x14ac:dyDescent="0.2">
      <c r="A124">
        <v>2735</v>
      </c>
      <c r="B124" t="s">
        <v>388</v>
      </c>
      <c r="C124" t="s">
        <v>389</v>
      </c>
      <c r="D124" s="1">
        <v>22365</v>
      </c>
      <c r="E124" s="1">
        <v>35462</v>
      </c>
      <c r="H124" t="s">
        <v>245</v>
      </c>
      <c r="I124">
        <v>41000</v>
      </c>
      <c r="J124" t="s">
        <v>246</v>
      </c>
      <c r="K124" t="s">
        <v>247</v>
      </c>
      <c r="L124" t="s">
        <v>390</v>
      </c>
      <c r="M124" t="s">
        <v>31</v>
      </c>
      <c r="N124" t="s">
        <v>50</v>
      </c>
      <c r="O124">
        <v>0</v>
      </c>
      <c r="P124">
        <v>5</v>
      </c>
      <c r="R124" t="s">
        <v>33</v>
      </c>
      <c r="S124">
        <v>35</v>
      </c>
      <c r="T124" t="s">
        <v>168</v>
      </c>
      <c r="U124" t="s">
        <v>35</v>
      </c>
      <c r="W124" s="2">
        <v>2756.28</v>
      </c>
      <c r="X124" s="3">
        <v>0.1</v>
      </c>
      <c r="Z124">
        <f t="shared" si="1"/>
        <v>1</v>
      </c>
    </row>
    <row r="125" spans="1:26" x14ac:dyDescent="0.2">
      <c r="A125">
        <v>2763</v>
      </c>
      <c r="B125" t="s">
        <v>328</v>
      </c>
      <c r="C125" t="s">
        <v>391</v>
      </c>
      <c r="D125" s="1">
        <v>29151</v>
      </c>
      <c r="E125" s="1">
        <v>35582</v>
      </c>
      <c r="H125" t="s">
        <v>236</v>
      </c>
      <c r="I125">
        <v>46000</v>
      </c>
      <c r="J125" t="s">
        <v>237</v>
      </c>
      <c r="K125" t="s">
        <v>238</v>
      </c>
      <c r="L125" t="s">
        <v>392</v>
      </c>
      <c r="M125" t="s">
        <v>42</v>
      </c>
      <c r="N125" t="s">
        <v>50</v>
      </c>
      <c r="O125">
        <v>5</v>
      </c>
      <c r="P125">
        <v>4</v>
      </c>
      <c r="R125" t="s">
        <v>33</v>
      </c>
      <c r="S125">
        <v>35</v>
      </c>
      <c r="T125" t="s">
        <v>193</v>
      </c>
      <c r="U125" t="s">
        <v>135</v>
      </c>
      <c r="V125" s="1">
        <v>38718</v>
      </c>
      <c r="W125" s="2">
        <v>5054.7299999999996</v>
      </c>
      <c r="X125" s="3">
        <v>0.1</v>
      </c>
      <c r="Z125">
        <f t="shared" si="1"/>
        <v>1</v>
      </c>
    </row>
    <row r="126" spans="1:26" x14ac:dyDescent="0.2">
      <c r="A126">
        <v>2767</v>
      </c>
      <c r="B126" t="s">
        <v>36</v>
      </c>
      <c r="C126" t="s">
        <v>393</v>
      </c>
      <c r="D126" s="1">
        <v>29221</v>
      </c>
      <c r="E126" s="1">
        <v>35582</v>
      </c>
      <c r="H126" t="s">
        <v>229</v>
      </c>
      <c r="I126">
        <v>26000</v>
      </c>
      <c r="J126" t="s">
        <v>230</v>
      </c>
      <c r="K126" t="s">
        <v>231</v>
      </c>
      <c r="L126" t="s">
        <v>394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134</v>
      </c>
      <c r="U126" t="s">
        <v>135</v>
      </c>
      <c r="V126" s="1">
        <v>38718</v>
      </c>
      <c r="W126" s="2">
        <v>4185.92</v>
      </c>
      <c r="X126" s="3">
        <v>0.1</v>
      </c>
      <c r="Z126">
        <f t="shared" si="1"/>
        <v>1</v>
      </c>
    </row>
    <row r="127" spans="1:26" x14ac:dyDescent="0.2">
      <c r="A127">
        <v>2769</v>
      </c>
      <c r="B127" t="s">
        <v>57</v>
      </c>
      <c r="C127" t="s">
        <v>395</v>
      </c>
      <c r="D127" s="1">
        <v>24774</v>
      </c>
      <c r="E127" s="1">
        <v>35604</v>
      </c>
      <c r="H127" t="s">
        <v>59</v>
      </c>
      <c r="I127">
        <v>22020</v>
      </c>
      <c r="J127" t="s">
        <v>60</v>
      </c>
      <c r="K127" t="s">
        <v>61</v>
      </c>
      <c r="L127" t="s">
        <v>355</v>
      </c>
      <c r="M127" t="s">
        <v>42</v>
      </c>
      <c r="N127" t="s">
        <v>50</v>
      </c>
      <c r="O127">
        <v>0</v>
      </c>
      <c r="P127">
        <v>3</v>
      </c>
      <c r="R127" t="s">
        <v>33</v>
      </c>
      <c r="S127">
        <v>35</v>
      </c>
      <c r="T127" t="s">
        <v>43</v>
      </c>
      <c r="U127" t="s">
        <v>35</v>
      </c>
      <c r="W127" s="2">
        <v>2084.21</v>
      </c>
      <c r="X127" s="3">
        <v>8.7499999999999994E-2</v>
      </c>
      <c r="Z127">
        <f t="shared" si="1"/>
        <v>1</v>
      </c>
    </row>
    <row r="128" spans="1:26" x14ac:dyDescent="0.2">
      <c r="A128">
        <v>2770</v>
      </c>
      <c r="B128" t="s">
        <v>57</v>
      </c>
      <c r="C128" t="s">
        <v>396</v>
      </c>
      <c r="D128" s="1">
        <v>29562</v>
      </c>
      <c r="E128" s="1">
        <v>35613</v>
      </c>
      <c r="H128" t="s">
        <v>236</v>
      </c>
      <c r="I128">
        <v>46000</v>
      </c>
      <c r="J128" t="s">
        <v>237</v>
      </c>
      <c r="K128" t="s">
        <v>238</v>
      </c>
      <c r="L128" t="s">
        <v>397</v>
      </c>
      <c r="M128" t="s">
        <v>42</v>
      </c>
      <c r="N128" t="s">
        <v>50</v>
      </c>
      <c r="O128">
        <v>0</v>
      </c>
      <c r="P128">
        <v>4</v>
      </c>
      <c r="R128" t="s">
        <v>33</v>
      </c>
      <c r="S128">
        <v>35</v>
      </c>
      <c r="T128" t="s">
        <v>97</v>
      </c>
      <c r="U128" t="s">
        <v>35</v>
      </c>
      <c r="W128" s="2">
        <v>3090</v>
      </c>
      <c r="X128" s="3">
        <v>0.1125</v>
      </c>
      <c r="Z128">
        <f t="shared" si="1"/>
        <v>1</v>
      </c>
    </row>
    <row r="129" spans="1:26" x14ac:dyDescent="0.2">
      <c r="A129">
        <v>2791</v>
      </c>
      <c r="B129" t="s">
        <v>398</v>
      </c>
      <c r="C129" t="s">
        <v>399</v>
      </c>
      <c r="D129" s="1">
        <v>27508</v>
      </c>
      <c r="E129" s="1">
        <v>35651</v>
      </c>
      <c r="H129" t="s">
        <v>229</v>
      </c>
      <c r="I129">
        <v>26000</v>
      </c>
      <c r="J129" t="s">
        <v>230</v>
      </c>
      <c r="K129" t="s">
        <v>231</v>
      </c>
      <c r="L129" t="s">
        <v>400</v>
      </c>
      <c r="M129" t="s">
        <v>31</v>
      </c>
      <c r="N129" t="s">
        <v>50</v>
      </c>
      <c r="O129">
        <v>2</v>
      </c>
      <c r="P129">
        <v>4</v>
      </c>
      <c r="R129" t="s">
        <v>33</v>
      </c>
      <c r="S129">
        <v>35</v>
      </c>
      <c r="T129" t="s">
        <v>168</v>
      </c>
      <c r="U129" t="s">
        <v>35</v>
      </c>
      <c r="W129" s="2">
        <v>2756.28</v>
      </c>
      <c r="X129" s="3">
        <v>0.1</v>
      </c>
      <c r="Z129">
        <f t="shared" si="1"/>
        <v>1</v>
      </c>
    </row>
    <row r="130" spans="1:26" x14ac:dyDescent="0.2">
      <c r="A130">
        <v>2848</v>
      </c>
      <c r="B130" t="s">
        <v>36</v>
      </c>
      <c r="C130" t="s">
        <v>401</v>
      </c>
      <c r="D130" s="1">
        <v>29208</v>
      </c>
      <c r="E130" s="1">
        <v>36101</v>
      </c>
      <c r="H130" t="s">
        <v>260</v>
      </c>
      <c r="I130">
        <v>43000</v>
      </c>
      <c r="J130" t="s">
        <v>261</v>
      </c>
      <c r="K130" t="s">
        <v>262</v>
      </c>
      <c r="L130" t="s">
        <v>402</v>
      </c>
      <c r="M130" t="s">
        <v>42</v>
      </c>
      <c r="N130" t="s">
        <v>50</v>
      </c>
      <c r="O130">
        <v>3</v>
      </c>
      <c r="P130">
        <v>3</v>
      </c>
      <c r="R130" t="s">
        <v>33</v>
      </c>
      <c r="S130">
        <v>35</v>
      </c>
      <c r="T130" t="s">
        <v>134</v>
      </c>
      <c r="U130" t="s">
        <v>135</v>
      </c>
      <c r="V130" s="1">
        <v>38718</v>
      </c>
      <c r="W130" s="2">
        <v>4185.92</v>
      </c>
      <c r="X130" s="3">
        <v>0.1125</v>
      </c>
      <c r="Z130">
        <f t="shared" si="1"/>
        <v>1</v>
      </c>
    </row>
    <row r="131" spans="1:26" x14ac:dyDescent="0.2">
      <c r="A131">
        <v>2874</v>
      </c>
      <c r="B131" t="s">
        <v>36</v>
      </c>
      <c r="C131" t="s">
        <v>403</v>
      </c>
      <c r="D131" s="1">
        <v>29254</v>
      </c>
      <c r="E131" s="1">
        <v>36281</v>
      </c>
      <c r="H131" t="s">
        <v>229</v>
      </c>
      <c r="I131">
        <v>26000</v>
      </c>
      <c r="J131" t="s">
        <v>230</v>
      </c>
      <c r="K131" t="s">
        <v>231</v>
      </c>
      <c r="L131" t="s">
        <v>284</v>
      </c>
      <c r="M131" t="s">
        <v>42</v>
      </c>
      <c r="N131" t="s">
        <v>50</v>
      </c>
      <c r="O131">
        <v>2</v>
      </c>
      <c r="P131">
        <v>3</v>
      </c>
      <c r="R131" t="s">
        <v>33</v>
      </c>
      <c r="S131">
        <v>35</v>
      </c>
      <c r="T131" t="s">
        <v>180</v>
      </c>
      <c r="U131" t="s">
        <v>35</v>
      </c>
      <c r="W131" s="2">
        <v>2205.75</v>
      </c>
      <c r="X131" s="3">
        <v>0.1</v>
      </c>
      <c r="Z131">
        <f t="shared" ref="Z131:Z182" si="2">ROUND(IF(R131="AT",S131/40,S131/35),2)</f>
        <v>1</v>
      </c>
    </row>
    <row r="132" spans="1:26" x14ac:dyDescent="0.2">
      <c r="A132">
        <v>2969</v>
      </c>
      <c r="B132" t="s">
        <v>72</v>
      </c>
      <c r="C132" t="s">
        <v>404</v>
      </c>
      <c r="D132" s="1">
        <v>25732</v>
      </c>
      <c r="E132" s="1">
        <v>36925</v>
      </c>
      <c r="H132" t="s">
        <v>245</v>
      </c>
      <c r="I132">
        <v>41000</v>
      </c>
      <c r="J132" t="s">
        <v>246</v>
      </c>
      <c r="K132" t="s">
        <v>247</v>
      </c>
      <c r="L132" t="s">
        <v>405</v>
      </c>
      <c r="M132" t="s">
        <v>42</v>
      </c>
      <c r="N132" t="s">
        <v>32</v>
      </c>
      <c r="O132">
        <v>0</v>
      </c>
      <c r="P132">
        <v>1</v>
      </c>
      <c r="R132" t="s">
        <v>33</v>
      </c>
      <c r="S132">
        <v>35</v>
      </c>
      <c r="T132" t="s">
        <v>160</v>
      </c>
      <c r="U132" t="s">
        <v>35</v>
      </c>
      <c r="W132" s="2">
        <v>1987.39</v>
      </c>
      <c r="X132" s="3">
        <v>7.4999999999999997E-2</v>
      </c>
      <c r="Y132" s="2">
        <v>87</v>
      </c>
      <c r="Z132">
        <f t="shared" si="2"/>
        <v>1</v>
      </c>
    </row>
    <row r="133" spans="1:26" x14ac:dyDescent="0.2">
      <c r="A133">
        <v>2990</v>
      </c>
      <c r="B133" t="s">
        <v>72</v>
      </c>
      <c r="C133" t="s">
        <v>406</v>
      </c>
      <c r="D133" s="1">
        <v>30767</v>
      </c>
      <c r="E133" s="1">
        <v>37044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50</v>
      </c>
      <c r="O133">
        <v>1</v>
      </c>
      <c r="P133">
        <v>5</v>
      </c>
      <c r="R133" t="s">
        <v>33</v>
      </c>
      <c r="S133">
        <v>35</v>
      </c>
      <c r="T133" t="s">
        <v>160</v>
      </c>
      <c r="U133" t="s">
        <v>35</v>
      </c>
      <c r="W133" s="2">
        <v>1987.39</v>
      </c>
      <c r="X133" s="3">
        <v>0.1</v>
      </c>
      <c r="Z133">
        <f t="shared" si="2"/>
        <v>1</v>
      </c>
    </row>
    <row r="134" spans="1:26" x14ac:dyDescent="0.2">
      <c r="A134">
        <v>3037</v>
      </c>
      <c r="B134" t="s">
        <v>351</v>
      </c>
      <c r="C134" t="s">
        <v>407</v>
      </c>
      <c r="D134" s="1">
        <v>29817</v>
      </c>
      <c r="E134" s="1">
        <v>37149</v>
      </c>
      <c r="H134" t="s">
        <v>245</v>
      </c>
      <c r="I134">
        <v>41000</v>
      </c>
      <c r="J134" t="s">
        <v>246</v>
      </c>
      <c r="K134" t="s">
        <v>247</v>
      </c>
      <c r="L134" t="s">
        <v>408</v>
      </c>
      <c r="M134" t="s">
        <v>42</v>
      </c>
      <c r="N134" t="s">
        <v>50</v>
      </c>
      <c r="O134">
        <v>5</v>
      </c>
      <c r="P134">
        <v>4</v>
      </c>
      <c r="R134" t="s">
        <v>33</v>
      </c>
      <c r="S134">
        <v>35</v>
      </c>
      <c r="T134" t="s">
        <v>102</v>
      </c>
      <c r="U134" t="s">
        <v>35</v>
      </c>
      <c r="W134" s="2">
        <v>1963.7</v>
      </c>
      <c r="X134" s="3">
        <v>0.1125</v>
      </c>
      <c r="Y134" s="2">
        <v>249</v>
      </c>
      <c r="Z134">
        <f t="shared" si="2"/>
        <v>1</v>
      </c>
    </row>
    <row r="135" spans="1:26" x14ac:dyDescent="0.2">
      <c r="A135">
        <v>3041</v>
      </c>
      <c r="B135" t="s">
        <v>227</v>
      </c>
      <c r="C135" t="s">
        <v>409</v>
      </c>
      <c r="D135" s="1">
        <v>26246</v>
      </c>
      <c r="E135" s="1">
        <v>37261</v>
      </c>
      <c r="H135" t="s">
        <v>245</v>
      </c>
      <c r="I135">
        <v>41000</v>
      </c>
      <c r="J135" t="s">
        <v>246</v>
      </c>
      <c r="K135" t="s">
        <v>247</v>
      </c>
      <c r="L135" t="s">
        <v>410</v>
      </c>
      <c r="M135" t="s">
        <v>42</v>
      </c>
      <c r="N135" t="s">
        <v>50</v>
      </c>
      <c r="O135">
        <v>4</v>
      </c>
      <c r="P135">
        <v>3</v>
      </c>
      <c r="R135" t="s">
        <v>33</v>
      </c>
      <c r="S135">
        <v>35</v>
      </c>
      <c r="T135" t="s">
        <v>70</v>
      </c>
      <c r="U135" t="s">
        <v>135</v>
      </c>
      <c r="V135" s="1">
        <v>38718</v>
      </c>
      <c r="W135" s="2">
        <v>3538.05</v>
      </c>
      <c r="X135" s="3">
        <v>7.4999999999999997E-2</v>
      </c>
      <c r="Z135">
        <f t="shared" si="2"/>
        <v>1</v>
      </c>
    </row>
    <row r="136" spans="1:26" x14ac:dyDescent="0.2">
      <c r="A136">
        <v>3044</v>
      </c>
      <c r="B136" t="s">
        <v>411</v>
      </c>
      <c r="C136" t="s">
        <v>412</v>
      </c>
      <c r="D136" s="1">
        <v>31210</v>
      </c>
      <c r="E136" s="1">
        <v>37317</v>
      </c>
      <c r="H136" t="s">
        <v>245</v>
      </c>
      <c r="I136">
        <v>41000</v>
      </c>
      <c r="J136" t="s">
        <v>246</v>
      </c>
      <c r="K136" t="s">
        <v>247</v>
      </c>
      <c r="L136" t="s">
        <v>337</v>
      </c>
      <c r="M136" t="s">
        <v>42</v>
      </c>
      <c r="N136" t="s">
        <v>50</v>
      </c>
      <c r="O136">
        <v>0</v>
      </c>
      <c r="P136">
        <v>3</v>
      </c>
      <c r="R136" t="s">
        <v>33</v>
      </c>
      <c r="S136">
        <v>40</v>
      </c>
      <c r="T136" t="s">
        <v>160</v>
      </c>
      <c r="U136" t="s">
        <v>35</v>
      </c>
      <c r="W136" s="2">
        <v>1987.39</v>
      </c>
      <c r="X136" s="3">
        <v>7.4999999999999997E-2</v>
      </c>
      <c r="Z136">
        <f t="shared" si="2"/>
        <v>1.1399999999999999</v>
      </c>
    </row>
    <row r="137" spans="1:26" x14ac:dyDescent="0.2">
      <c r="A137">
        <v>3052</v>
      </c>
      <c r="B137" t="s">
        <v>36</v>
      </c>
      <c r="C137" t="s">
        <v>413</v>
      </c>
      <c r="D137" s="1">
        <v>31557</v>
      </c>
      <c r="E137" s="1">
        <v>37625</v>
      </c>
      <c r="H137" t="s">
        <v>245</v>
      </c>
      <c r="I137">
        <v>41000</v>
      </c>
      <c r="J137" t="s">
        <v>246</v>
      </c>
      <c r="K137" t="s">
        <v>247</v>
      </c>
      <c r="L137" t="s">
        <v>408</v>
      </c>
      <c r="M137" t="s">
        <v>42</v>
      </c>
      <c r="N137" t="s">
        <v>50</v>
      </c>
      <c r="O137">
        <v>2</v>
      </c>
      <c r="P137">
        <v>5</v>
      </c>
      <c r="R137" t="s">
        <v>33</v>
      </c>
      <c r="S137">
        <v>35</v>
      </c>
      <c r="T137" t="s">
        <v>102</v>
      </c>
      <c r="U137" t="s">
        <v>35</v>
      </c>
      <c r="W137" s="2">
        <v>1963.7</v>
      </c>
      <c r="X137" s="3">
        <v>8.7499999999999994E-2</v>
      </c>
      <c r="Y137" s="2">
        <v>200</v>
      </c>
      <c r="Z137">
        <f t="shared" si="2"/>
        <v>1</v>
      </c>
    </row>
    <row r="138" spans="1:26" x14ac:dyDescent="0.2">
      <c r="A138">
        <v>3053</v>
      </c>
      <c r="B138" t="s">
        <v>300</v>
      </c>
      <c r="C138" t="s">
        <v>414</v>
      </c>
      <c r="D138" s="1">
        <v>30617</v>
      </c>
      <c r="E138" s="1">
        <v>37653</v>
      </c>
      <c r="H138" t="s">
        <v>245</v>
      </c>
      <c r="I138">
        <v>41000</v>
      </c>
      <c r="J138" t="s">
        <v>246</v>
      </c>
      <c r="K138" t="s">
        <v>247</v>
      </c>
      <c r="L138" t="s">
        <v>415</v>
      </c>
      <c r="M138" t="s">
        <v>31</v>
      </c>
      <c r="N138" t="s">
        <v>50</v>
      </c>
      <c r="O138">
        <v>2</v>
      </c>
      <c r="P138">
        <v>3</v>
      </c>
      <c r="R138" t="s">
        <v>33</v>
      </c>
      <c r="S138">
        <v>35</v>
      </c>
      <c r="T138" t="s">
        <v>79</v>
      </c>
      <c r="U138" t="s">
        <v>35</v>
      </c>
      <c r="W138" s="2">
        <v>2320.08</v>
      </c>
      <c r="X138" s="3">
        <v>7.4999999999999997E-2</v>
      </c>
      <c r="Z138">
        <f t="shared" si="2"/>
        <v>1</v>
      </c>
    </row>
    <row r="139" spans="1:26" x14ac:dyDescent="0.2">
      <c r="A139">
        <v>3054</v>
      </c>
      <c r="B139" t="s">
        <v>72</v>
      </c>
      <c r="C139" t="s">
        <v>416</v>
      </c>
      <c r="D139" s="1">
        <v>26849</v>
      </c>
      <c r="E139" s="1">
        <v>37681</v>
      </c>
      <c r="H139" t="s">
        <v>245</v>
      </c>
      <c r="I139">
        <v>41000</v>
      </c>
      <c r="J139" t="s">
        <v>246</v>
      </c>
      <c r="K139" t="s">
        <v>247</v>
      </c>
      <c r="L139" t="s">
        <v>417</v>
      </c>
      <c r="M139" t="s">
        <v>42</v>
      </c>
      <c r="N139" t="s">
        <v>32</v>
      </c>
      <c r="O139">
        <v>0</v>
      </c>
      <c r="P139">
        <v>1</v>
      </c>
      <c r="R139" t="s">
        <v>33</v>
      </c>
      <c r="S139">
        <v>35</v>
      </c>
      <c r="T139" t="s">
        <v>97</v>
      </c>
      <c r="U139" t="s">
        <v>35</v>
      </c>
      <c r="W139" s="2">
        <v>3090</v>
      </c>
      <c r="X139" s="3">
        <v>7.4999999999999997E-2</v>
      </c>
      <c r="Z139">
        <f t="shared" si="2"/>
        <v>1</v>
      </c>
    </row>
    <row r="140" spans="1:26" x14ac:dyDescent="0.2">
      <c r="A140">
        <v>3055</v>
      </c>
      <c r="B140" t="s">
        <v>72</v>
      </c>
      <c r="C140" t="s">
        <v>418</v>
      </c>
      <c r="D140" s="1">
        <v>30004</v>
      </c>
      <c r="E140" s="1">
        <v>37712</v>
      </c>
      <c r="H140" t="s">
        <v>53</v>
      </c>
      <c r="I140">
        <v>55000</v>
      </c>
      <c r="J140" t="s">
        <v>54</v>
      </c>
      <c r="K140" t="s">
        <v>55</v>
      </c>
      <c r="L140" t="s">
        <v>56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40</v>
      </c>
      <c r="T140" t="s">
        <v>34</v>
      </c>
      <c r="U140" t="s">
        <v>35</v>
      </c>
      <c r="W140" s="2">
        <v>2508.0500000000002</v>
      </c>
      <c r="X140" s="3">
        <v>8.7499999999999994E-2</v>
      </c>
      <c r="Z140">
        <f t="shared" si="2"/>
        <v>1.1399999999999999</v>
      </c>
    </row>
    <row r="141" spans="1:26" x14ac:dyDescent="0.2">
      <c r="A141">
        <v>3062</v>
      </c>
      <c r="B141" t="s">
        <v>195</v>
      </c>
      <c r="C141" t="s">
        <v>421</v>
      </c>
      <c r="D141" s="1">
        <v>30870</v>
      </c>
      <c r="E141" s="1">
        <v>37895</v>
      </c>
      <c r="H141" t="s">
        <v>90</v>
      </c>
      <c r="I141">
        <v>44000</v>
      </c>
      <c r="J141" t="s">
        <v>91</v>
      </c>
      <c r="K141" t="s">
        <v>92</v>
      </c>
      <c r="L141" t="s">
        <v>422</v>
      </c>
      <c r="M141" t="s">
        <v>42</v>
      </c>
      <c r="N141" t="s">
        <v>50</v>
      </c>
      <c r="O141">
        <v>0</v>
      </c>
      <c r="P141">
        <v>5</v>
      </c>
      <c r="R141" t="s">
        <v>33</v>
      </c>
      <c r="S141">
        <v>35</v>
      </c>
      <c r="T141" t="s">
        <v>180</v>
      </c>
      <c r="U141" t="s">
        <v>35</v>
      </c>
      <c r="W141" s="2">
        <v>2205.75</v>
      </c>
      <c r="X141" s="3">
        <v>0.1</v>
      </c>
      <c r="Z141">
        <f t="shared" si="2"/>
        <v>1</v>
      </c>
    </row>
    <row r="142" spans="1:26" x14ac:dyDescent="0.2">
      <c r="A142">
        <v>3063</v>
      </c>
      <c r="B142" t="s">
        <v>319</v>
      </c>
      <c r="C142" t="s">
        <v>421</v>
      </c>
      <c r="D142" s="1">
        <v>27001</v>
      </c>
      <c r="E142" s="1">
        <v>37926</v>
      </c>
      <c r="H142" t="s">
        <v>245</v>
      </c>
      <c r="I142">
        <v>41000</v>
      </c>
      <c r="J142" t="s">
        <v>246</v>
      </c>
      <c r="K142" t="s">
        <v>247</v>
      </c>
      <c r="L142" t="s">
        <v>272</v>
      </c>
      <c r="M142" t="s">
        <v>42</v>
      </c>
      <c r="N142" t="s">
        <v>50</v>
      </c>
      <c r="O142">
        <v>5</v>
      </c>
      <c r="P142">
        <v>3</v>
      </c>
      <c r="R142" t="s">
        <v>33</v>
      </c>
      <c r="S142">
        <v>35</v>
      </c>
      <c r="T142" t="s">
        <v>142</v>
      </c>
      <c r="U142" t="s">
        <v>35</v>
      </c>
      <c r="W142" s="2">
        <v>2041.98</v>
      </c>
      <c r="X142" s="3">
        <v>0.1</v>
      </c>
      <c r="Z142">
        <f t="shared" si="2"/>
        <v>1</v>
      </c>
    </row>
    <row r="143" spans="1:26" x14ac:dyDescent="0.2">
      <c r="A143">
        <v>3064</v>
      </c>
      <c r="B143" t="s">
        <v>57</v>
      </c>
      <c r="C143" t="s">
        <v>423</v>
      </c>
      <c r="D143" s="1">
        <v>32019</v>
      </c>
      <c r="E143" s="1">
        <v>37956</v>
      </c>
      <c r="H143" t="s">
        <v>245</v>
      </c>
      <c r="I143">
        <v>41000</v>
      </c>
      <c r="J143" t="s">
        <v>246</v>
      </c>
      <c r="K143" t="s">
        <v>247</v>
      </c>
      <c r="L143" t="s">
        <v>415</v>
      </c>
      <c r="M143" t="s">
        <v>42</v>
      </c>
      <c r="N143" t="s">
        <v>32</v>
      </c>
      <c r="O143">
        <v>0</v>
      </c>
      <c r="P143">
        <v>1</v>
      </c>
      <c r="R143" t="s">
        <v>33</v>
      </c>
      <c r="S143">
        <v>35</v>
      </c>
      <c r="T143" t="s">
        <v>79</v>
      </c>
      <c r="U143" t="s">
        <v>35</v>
      </c>
      <c r="W143" s="2">
        <v>2320.08</v>
      </c>
      <c r="X143" s="3">
        <v>0.1</v>
      </c>
      <c r="Z143">
        <f t="shared" si="2"/>
        <v>1</v>
      </c>
    </row>
    <row r="144" spans="1:26" x14ac:dyDescent="0.2">
      <c r="A144">
        <v>3065</v>
      </c>
      <c r="B144" t="s">
        <v>240</v>
      </c>
      <c r="C144" t="s">
        <v>424</v>
      </c>
      <c r="D144" s="1">
        <v>29760</v>
      </c>
      <c r="E144" s="1">
        <v>37987</v>
      </c>
      <c r="H144" t="s">
        <v>245</v>
      </c>
      <c r="I144">
        <v>41000</v>
      </c>
      <c r="J144" t="s">
        <v>246</v>
      </c>
      <c r="K144" t="s">
        <v>247</v>
      </c>
      <c r="L144" t="s">
        <v>425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102</v>
      </c>
      <c r="U144" t="s">
        <v>35</v>
      </c>
      <c r="W144" s="2">
        <v>1963.7</v>
      </c>
      <c r="X144" s="3">
        <v>7.4999999999999997E-2</v>
      </c>
      <c r="Y144" s="2">
        <v>168</v>
      </c>
      <c r="Z144">
        <f t="shared" si="2"/>
        <v>1</v>
      </c>
    </row>
    <row r="145" spans="1:26" x14ac:dyDescent="0.2">
      <c r="A145">
        <v>3068</v>
      </c>
      <c r="B145" t="s">
        <v>426</v>
      </c>
      <c r="C145" t="s">
        <v>427</v>
      </c>
      <c r="D145" s="1">
        <v>29568</v>
      </c>
      <c r="E145" s="1">
        <v>38078</v>
      </c>
      <c r="H145" t="s">
        <v>245</v>
      </c>
      <c r="I145">
        <v>41000</v>
      </c>
      <c r="J145" t="s">
        <v>246</v>
      </c>
      <c r="K145" t="s">
        <v>247</v>
      </c>
      <c r="L145" t="s">
        <v>257</v>
      </c>
      <c r="M145" t="s">
        <v>31</v>
      </c>
      <c r="N145" t="s">
        <v>50</v>
      </c>
      <c r="O145">
        <v>1</v>
      </c>
      <c r="P145">
        <v>3</v>
      </c>
      <c r="R145" t="s">
        <v>33</v>
      </c>
      <c r="S145">
        <v>35</v>
      </c>
      <c r="T145" t="s">
        <v>97</v>
      </c>
      <c r="U145" t="s">
        <v>35</v>
      </c>
      <c r="W145" s="2">
        <v>3090</v>
      </c>
      <c r="X145" s="3">
        <v>0.1</v>
      </c>
      <c r="Z145">
        <f t="shared" si="2"/>
        <v>1</v>
      </c>
    </row>
    <row r="146" spans="1:26" x14ac:dyDescent="0.2">
      <c r="A146">
        <v>3071</v>
      </c>
      <c r="B146" t="s">
        <v>36</v>
      </c>
      <c r="C146" t="s">
        <v>428</v>
      </c>
      <c r="D146" s="1">
        <v>30854</v>
      </c>
      <c r="E146" s="1">
        <v>38108</v>
      </c>
      <c r="H146" t="s">
        <v>229</v>
      </c>
      <c r="I146">
        <v>26000</v>
      </c>
      <c r="J146" t="s">
        <v>230</v>
      </c>
      <c r="K146" t="s">
        <v>231</v>
      </c>
      <c r="L146" t="s">
        <v>400</v>
      </c>
      <c r="M146" t="s">
        <v>42</v>
      </c>
      <c r="N146" t="s">
        <v>50</v>
      </c>
      <c r="O146">
        <v>5</v>
      </c>
      <c r="P146">
        <v>5</v>
      </c>
      <c r="R146" t="s">
        <v>33</v>
      </c>
      <c r="S146">
        <v>35</v>
      </c>
      <c r="T146" t="s">
        <v>168</v>
      </c>
      <c r="U146" t="s">
        <v>35</v>
      </c>
      <c r="W146" s="2">
        <v>2756.28</v>
      </c>
      <c r="X146" s="3">
        <v>0.1</v>
      </c>
      <c r="Y146" s="2">
        <v>127</v>
      </c>
      <c r="Z146">
        <f t="shared" si="2"/>
        <v>1</v>
      </c>
    </row>
    <row r="147" spans="1:26" x14ac:dyDescent="0.2">
      <c r="A147">
        <v>3072</v>
      </c>
      <c r="B147" t="s">
        <v>36</v>
      </c>
      <c r="C147" t="s">
        <v>429</v>
      </c>
      <c r="D147" s="1">
        <v>27017</v>
      </c>
      <c r="E147" s="1">
        <v>38169</v>
      </c>
      <c r="H147" t="s">
        <v>236</v>
      </c>
      <c r="I147">
        <v>46000</v>
      </c>
      <c r="J147" t="s">
        <v>237</v>
      </c>
      <c r="K147" t="s">
        <v>238</v>
      </c>
      <c r="L147" t="s">
        <v>430</v>
      </c>
      <c r="M147" t="s">
        <v>42</v>
      </c>
      <c r="N147" t="s">
        <v>50</v>
      </c>
      <c r="O147">
        <v>5</v>
      </c>
      <c r="P147">
        <v>5</v>
      </c>
      <c r="R147" t="s">
        <v>33</v>
      </c>
      <c r="S147">
        <v>35</v>
      </c>
      <c r="T147" t="s">
        <v>168</v>
      </c>
      <c r="U147" t="s">
        <v>35</v>
      </c>
      <c r="W147" s="2">
        <v>2756.28</v>
      </c>
      <c r="X147" s="3">
        <v>0.1</v>
      </c>
      <c r="Y147" s="2">
        <v>113</v>
      </c>
      <c r="Z147">
        <f t="shared" si="2"/>
        <v>1</v>
      </c>
    </row>
    <row r="148" spans="1:26" x14ac:dyDescent="0.2">
      <c r="A148">
        <v>3073</v>
      </c>
      <c r="B148" t="s">
        <v>57</v>
      </c>
      <c r="C148" t="s">
        <v>431</v>
      </c>
      <c r="D148" s="1">
        <v>29868</v>
      </c>
      <c r="E148" s="1">
        <v>39264</v>
      </c>
      <c r="H148" t="s">
        <v>236</v>
      </c>
      <c r="I148">
        <v>46000</v>
      </c>
      <c r="J148" t="s">
        <v>237</v>
      </c>
      <c r="K148" t="s">
        <v>238</v>
      </c>
      <c r="L148" t="s">
        <v>392</v>
      </c>
      <c r="M148" t="s">
        <v>42</v>
      </c>
      <c r="N148" t="s">
        <v>50</v>
      </c>
      <c r="O148">
        <v>4</v>
      </c>
      <c r="P148">
        <v>3</v>
      </c>
      <c r="R148" t="s">
        <v>33</v>
      </c>
      <c r="S148">
        <v>35</v>
      </c>
      <c r="T148" t="s">
        <v>134</v>
      </c>
      <c r="U148" t="s">
        <v>190</v>
      </c>
      <c r="V148" s="1">
        <v>39264</v>
      </c>
      <c r="W148" s="2">
        <v>3767.74</v>
      </c>
      <c r="X148" s="3">
        <v>0.1</v>
      </c>
      <c r="Y148" s="2">
        <v>142</v>
      </c>
      <c r="Z148">
        <f t="shared" si="2"/>
        <v>1</v>
      </c>
    </row>
    <row r="149" spans="1:26" x14ac:dyDescent="0.2">
      <c r="A149">
        <v>3074</v>
      </c>
      <c r="B149" t="s">
        <v>216</v>
      </c>
      <c r="C149" t="s">
        <v>432</v>
      </c>
      <c r="D149" s="1">
        <v>23156</v>
      </c>
      <c r="E149" s="1">
        <v>38200</v>
      </c>
      <c r="H149" t="s">
        <v>66</v>
      </c>
      <c r="I149">
        <v>13200</v>
      </c>
      <c r="J149" t="s">
        <v>67</v>
      </c>
      <c r="K149" t="s">
        <v>68</v>
      </c>
      <c r="L149" t="s">
        <v>433</v>
      </c>
      <c r="M149" t="s">
        <v>42</v>
      </c>
      <c r="N149" t="s">
        <v>50</v>
      </c>
      <c r="O149">
        <v>4</v>
      </c>
      <c r="P149">
        <v>4</v>
      </c>
      <c r="R149" t="s">
        <v>75</v>
      </c>
      <c r="S149">
        <v>35</v>
      </c>
      <c r="W149" s="2">
        <v>5028.59</v>
      </c>
      <c r="Z149">
        <f t="shared" si="2"/>
        <v>0.88</v>
      </c>
    </row>
    <row r="150" spans="1:26" x14ac:dyDescent="0.2">
      <c r="A150">
        <v>3075</v>
      </c>
      <c r="B150" t="s">
        <v>267</v>
      </c>
      <c r="C150" t="s">
        <v>434</v>
      </c>
      <c r="D150" s="1">
        <v>28122</v>
      </c>
      <c r="E150" s="1">
        <v>39295</v>
      </c>
      <c r="H150" t="s">
        <v>229</v>
      </c>
      <c r="I150">
        <v>26000</v>
      </c>
      <c r="J150" t="s">
        <v>230</v>
      </c>
      <c r="K150" t="s">
        <v>231</v>
      </c>
      <c r="L150" t="s">
        <v>302</v>
      </c>
      <c r="M150" t="s">
        <v>42</v>
      </c>
      <c r="N150" t="s">
        <v>50</v>
      </c>
      <c r="O150">
        <v>2</v>
      </c>
      <c r="P150">
        <v>5</v>
      </c>
      <c r="R150" t="s">
        <v>33</v>
      </c>
      <c r="S150">
        <v>35</v>
      </c>
      <c r="T150" t="s">
        <v>193</v>
      </c>
      <c r="U150" t="s">
        <v>457</v>
      </c>
      <c r="V150" s="1">
        <v>39295</v>
      </c>
      <c r="W150" s="2">
        <v>4416</v>
      </c>
      <c r="X150" s="3">
        <v>7.4999999999999997E-2</v>
      </c>
      <c r="Z150">
        <f t="shared" si="2"/>
        <v>1</v>
      </c>
    </row>
    <row r="151" spans="1:26" x14ac:dyDescent="0.2">
      <c r="A151">
        <v>3076</v>
      </c>
      <c r="B151" t="s">
        <v>267</v>
      </c>
      <c r="C151" t="s">
        <v>435</v>
      </c>
      <c r="D151" s="1">
        <v>21637</v>
      </c>
      <c r="E151" s="1">
        <v>38224</v>
      </c>
      <c r="H151" t="s">
        <v>260</v>
      </c>
      <c r="I151">
        <v>43000</v>
      </c>
      <c r="J151" t="s">
        <v>261</v>
      </c>
      <c r="K151" t="s">
        <v>262</v>
      </c>
      <c r="L151" t="s">
        <v>436</v>
      </c>
      <c r="M151" t="s">
        <v>42</v>
      </c>
      <c r="N151" t="s">
        <v>50</v>
      </c>
      <c r="O151">
        <v>2</v>
      </c>
      <c r="P151">
        <v>5</v>
      </c>
      <c r="R151" t="s">
        <v>33</v>
      </c>
      <c r="S151">
        <v>35</v>
      </c>
      <c r="T151" t="s">
        <v>43</v>
      </c>
      <c r="U151" t="s">
        <v>35</v>
      </c>
      <c r="W151" s="2">
        <v>2084.21</v>
      </c>
      <c r="X151" s="3">
        <v>0.1</v>
      </c>
      <c r="Z151">
        <f t="shared" si="2"/>
        <v>1</v>
      </c>
    </row>
    <row r="152" spans="1:26" x14ac:dyDescent="0.2">
      <c r="A152">
        <v>3078</v>
      </c>
      <c r="B152" t="s">
        <v>240</v>
      </c>
      <c r="C152" t="s">
        <v>437</v>
      </c>
      <c r="D152" s="1">
        <v>30379</v>
      </c>
      <c r="E152" s="1">
        <v>38231</v>
      </c>
      <c r="H152" t="s">
        <v>229</v>
      </c>
      <c r="I152">
        <v>26000</v>
      </c>
      <c r="J152" t="s">
        <v>230</v>
      </c>
      <c r="K152" t="s">
        <v>231</v>
      </c>
      <c r="L152" t="s">
        <v>361</v>
      </c>
      <c r="M152" t="s">
        <v>42</v>
      </c>
      <c r="N152" t="s">
        <v>32</v>
      </c>
      <c r="O152">
        <v>0</v>
      </c>
      <c r="P152">
        <v>1</v>
      </c>
      <c r="R152" t="s">
        <v>33</v>
      </c>
      <c r="S152">
        <v>35</v>
      </c>
      <c r="T152" t="s">
        <v>142</v>
      </c>
      <c r="U152" t="s">
        <v>35</v>
      </c>
      <c r="W152" s="2">
        <v>2041.98</v>
      </c>
      <c r="X152" s="3">
        <v>0.1</v>
      </c>
      <c r="Y152" s="2">
        <v>278</v>
      </c>
      <c r="Z152">
        <f t="shared" si="2"/>
        <v>1</v>
      </c>
    </row>
    <row r="153" spans="1:26" x14ac:dyDescent="0.2">
      <c r="A153">
        <v>3083</v>
      </c>
      <c r="B153" t="s">
        <v>72</v>
      </c>
      <c r="C153" t="s">
        <v>439</v>
      </c>
      <c r="D153" s="1">
        <v>31673</v>
      </c>
      <c r="E153" s="1">
        <v>38292</v>
      </c>
      <c r="H153" t="s">
        <v>229</v>
      </c>
      <c r="I153">
        <v>26000</v>
      </c>
      <c r="J153" t="s">
        <v>230</v>
      </c>
      <c r="K153" t="s">
        <v>231</v>
      </c>
      <c r="L153" t="s">
        <v>440</v>
      </c>
      <c r="M153" t="s">
        <v>42</v>
      </c>
      <c r="N153" t="s">
        <v>50</v>
      </c>
      <c r="O153">
        <v>0</v>
      </c>
      <c r="P153">
        <v>4</v>
      </c>
      <c r="R153" t="s">
        <v>33</v>
      </c>
      <c r="S153">
        <v>35</v>
      </c>
      <c r="T153" t="s">
        <v>70</v>
      </c>
      <c r="U153" t="s">
        <v>135</v>
      </c>
      <c r="V153" s="1">
        <v>38718</v>
      </c>
      <c r="W153" s="2">
        <v>3538.05</v>
      </c>
      <c r="X153" s="3">
        <v>0.1125</v>
      </c>
      <c r="Z153">
        <f t="shared" si="2"/>
        <v>1</v>
      </c>
    </row>
    <row r="154" spans="1:26" x14ac:dyDescent="0.2">
      <c r="A154">
        <v>3084</v>
      </c>
      <c r="B154" t="s">
        <v>348</v>
      </c>
      <c r="C154" t="s">
        <v>441</v>
      </c>
      <c r="D154" s="1">
        <v>32184</v>
      </c>
      <c r="E154" s="1">
        <v>38353</v>
      </c>
      <c r="H154" t="s">
        <v>245</v>
      </c>
      <c r="I154">
        <v>41000</v>
      </c>
      <c r="J154" t="s">
        <v>246</v>
      </c>
      <c r="K154" t="s">
        <v>247</v>
      </c>
      <c r="L154" t="s">
        <v>257</v>
      </c>
      <c r="M154" t="s">
        <v>42</v>
      </c>
      <c r="N154" t="s">
        <v>32</v>
      </c>
      <c r="O154">
        <v>0</v>
      </c>
      <c r="P154">
        <v>1</v>
      </c>
      <c r="R154" t="s">
        <v>33</v>
      </c>
      <c r="S154">
        <v>35</v>
      </c>
      <c r="T154" t="s">
        <v>97</v>
      </c>
      <c r="U154" t="s">
        <v>35</v>
      </c>
      <c r="W154" s="2">
        <v>3090</v>
      </c>
      <c r="X154" s="3">
        <v>0.1</v>
      </c>
      <c r="Z154">
        <f t="shared" si="2"/>
        <v>1</v>
      </c>
    </row>
    <row r="155" spans="1:26" x14ac:dyDescent="0.2">
      <c r="A155">
        <v>3085</v>
      </c>
      <c r="B155" t="s">
        <v>398</v>
      </c>
      <c r="C155" t="s">
        <v>442</v>
      </c>
      <c r="D155" s="1">
        <v>26872</v>
      </c>
      <c r="E155" s="1">
        <v>38353</v>
      </c>
      <c r="H155" t="s">
        <v>245</v>
      </c>
      <c r="I155">
        <v>41000</v>
      </c>
      <c r="J155" t="s">
        <v>246</v>
      </c>
      <c r="K155" t="s">
        <v>247</v>
      </c>
      <c r="L155" t="s">
        <v>332</v>
      </c>
      <c r="M155" t="s">
        <v>31</v>
      </c>
      <c r="N155" t="s">
        <v>50</v>
      </c>
      <c r="O155">
        <v>3</v>
      </c>
      <c r="P155">
        <v>5</v>
      </c>
      <c r="R155" t="s">
        <v>33</v>
      </c>
      <c r="S155">
        <v>35</v>
      </c>
      <c r="T155" t="s">
        <v>106</v>
      </c>
      <c r="U155" t="s">
        <v>35</v>
      </c>
      <c r="W155" s="2">
        <v>2138.8000000000002</v>
      </c>
      <c r="X155" s="3">
        <v>0.1</v>
      </c>
      <c r="Z155">
        <f t="shared" si="2"/>
        <v>1</v>
      </c>
    </row>
    <row r="156" spans="1:26" x14ac:dyDescent="0.2">
      <c r="A156">
        <v>3087</v>
      </c>
      <c r="B156" t="s">
        <v>227</v>
      </c>
      <c r="C156" t="s">
        <v>442</v>
      </c>
      <c r="D156" s="1">
        <v>30059</v>
      </c>
      <c r="E156" s="1">
        <v>38353</v>
      </c>
      <c r="H156" t="s">
        <v>59</v>
      </c>
      <c r="I156">
        <v>22030</v>
      </c>
      <c r="J156" t="s">
        <v>289</v>
      </c>
      <c r="K156" t="s">
        <v>61</v>
      </c>
      <c r="L156" t="s">
        <v>443</v>
      </c>
      <c r="M156" t="s">
        <v>42</v>
      </c>
      <c r="N156" t="s">
        <v>32</v>
      </c>
      <c r="O156">
        <v>0</v>
      </c>
      <c r="P156">
        <v>1</v>
      </c>
      <c r="R156" t="s">
        <v>33</v>
      </c>
      <c r="S156">
        <v>35</v>
      </c>
      <c r="T156" t="s">
        <v>97</v>
      </c>
      <c r="U156" t="s">
        <v>35</v>
      </c>
      <c r="W156" s="2">
        <v>3090</v>
      </c>
      <c r="X156" s="3">
        <v>0.1</v>
      </c>
      <c r="Z156">
        <f t="shared" si="2"/>
        <v>1</v>
      </c>
    </row>
    <row r="157" spans="1:26" x14ac:dyDescent="0.2">
      <c r="A157">
        <v>3090</v>
      </c>
      <c r="B157" t="s">
        <v>36</v>
      </c>
      <c r="C157" t="s">
        <v>444</v>
      </c>
      <c r="D157" s="1">
        <v>29858</v>
      </c>
      <c r="E157" s="1">
        <v>38412</v>
      </c>
      <c r="H157" t="s">
        <v>236</v>
      </c>
      <c r="I157">
        <v>46000</v>
      </c>
      <c r="J157" t="s">
        <v>237</v>
      </c>
      <c r="K157" t="s">
        <v>238</v>
      </c>
      <c r="L157" t="s">
        <v>445</v>
      </c>
      <c r="M157" t="s">
        <v>42</v>
      </c>
      <c r="N157" t="s">
        <v>32</v>
      </c>
      <c r="O157">
        <v>0</v>
      </c>
      <c r="P157">
        <v>1</v>
      </c>
      <c r="R157" t="s">
        <v>33</v>
      </c>
      <c r="S157">
        <v>35</v>
      </c>
      <c r="T157" t="s">
        <v>97</v>
      </c>
      <c r="U157" t="s">
        <v>35</v>
      </c>
      <c r="W157" s="2">
        <v>3090</v>
      </c>
      <c r="X157" s="3">
        <v>8.7499999999999994E-2</v>
      </c>
      <c r="Y157" s="2">
        <v>100</v>
      </c>
      <c r="Z157">
        <f t="shared" si="2"/>
        <v>1</v>
      </c>
    </row>
    <row r="158" spans="1:26" x14ac:dyDescent="0.2">
      <c r="A158">
        <v>3092</v>
      </c>
      <c r="B158" t="s">
        <v>446</v>
      </c>
      <c r="C158" t="s">
        <v>447</v>
      </c>
      <c r="D158" s="1">
        <v>31388</v>
      </c>
      <c r="E158" s="1">
        <v>39569</v>
      </c>
      <c r="H158" t="s">
        <v>27</v>
      </c>
      <c r="I158">
        <v>64000</v>
      </c>
      <c r="J158" t="s">
        <v>28</v>
      </c>
      <c r="K158" t="s">
        <v>29</v>
      </c>
      <c r="L158" t="s">
        <v>448</v>
      </c>
      <c r="M158" t="s">
        <v>31</v>
      </c>
      <c r="N158" t="s">
        <v>50</v>
      </c>
      <c r="O158">
        <v>5</v>
      </c>
      <c r="P158">
        <v>4</v>
      </c>
      <c r="R158" t="s">
        <v>33</v>
      </c>
      <c r="S158">
        <v>35</v>
      </c>
      <c r="T158" t="s">
        <v>134</v>
      </c>
      <c r="U158" t="s">
        <v>255</v>
      </c>
      <c r="V158" s="1">
        <v>39569</v>
      </c>
      <c r="W158" s="2">
        <v>3558.65</v>
      </c>
      <c r="X158" s="3">
        <v>0.1</v>
      </c>
      <c r="Z158">
        <f t="shared" si="2"/>
        <v>1</v>
      </c>
    </row>
    <row r="159" spans="1:26" x14ac:dyDescent="0.2">
      <c r="A159">
        <v>3093</v>
      </c>
      <c r="B159" t="s">
        <v>36</v>
      </c>
      <c r="C159" t="s">
        <v>447</v>
      </c>
      <c r="D159" s="1">
        <v>29557</v>
      </c>
      <c r="E159" s="1">
        <v>38534</v>
      </c>
      <c r="H159" t="s">
        <v>66</v>
      </c>
      <c r="I159">
        <v>13200</v>
      </c>
      <c r="J159" t="s">
        <v>67</v>
      </c>
      <c r="K159" t="s">
        <v>68</v>
      </c>
      <c r="L159" t="s">
        <v>368</v>
      </c>
      <c r="M159" t="s">
        <v>42</v>
      </c>
      <c r="N159" t="s">
        <v>50</v>
      </c>
      <c r="O159">
        <v>2</v>
      </c>
      <c r="P159">
        <v>5</v>
      </c>
      <c r="R159" t="s">
        <v>33</v>
      </c>
      <c r="S159">
        <v>35</v>
      </c>
      <c r="T159" t="s">
        <v>70</v>
      </c>
      <c r="U159" t="s">
        <v>135</v>
      </c>
      <c r="V159" s="1">
        <v>38718</v>
      </c>
      <c r="W159" s="2">
        <v>3538.05</v>
      </c>
      <c r="X159" s="3">
        <v>8.7499999999999994E-2</v>
      </c>
      <c r="Y159" s="2">
        <v>88</v>
      </c>
      <c r="Z159">
        <f t="shared" si="2"/>
        <v>1</v>
      </c>
    </row>
    <row r="160" spans="1:26" x14ac:dyDescent="0.2">
      <c r="A160">
        <v>3095</v>
      </c>
      <c r="B160" t="s">
        <v>195</v>
      </c>
      <c r="C160" t="s">
        <v>449</v>
      </c>
      <c r="D160" s="1">
        <v>28251</v>
      </c>
      <c r="E160" s="1">
        <v>38565</v>
      </c>
      <c r="H160" t="s">
        <v>59</v>
      </c>
      <c r="I160">
        <v>22030</v>
      </c>
      <c r="J160" t="s">
        <v>289</v>
      </c>
      <c r="K160" t="s">
        <v>61</v>
      </c>
      <c r="L160" t="s">
        <v>450</v>
      </c>
      <c r="M160" t="s">
        <v>42</v>
      </c>
      <c r="N160" t="s">
        <v>50</v>
      </c>
      <c r="O160">
        <v>5</v>
      </c>
      <c r="P160">
        <v>4</v>
      </c>
      <c r="R160" t="s">
        <v>33</v>
      </c>
      <c r="S160">
        <v>35</v>
      </c>
      <c r="T160" t="s">
        <v>70</v>
      </c>
      <c r="U160" t="s">
        <v>135</v>
      </c>
      <c r="V160" s="1">
        <v>38718</v>
      </c>
      <c r="W160" s="2">
        <v>3538.05</v>
      </c>
      <c r="X160" s="3">
        <v>7.4999999999999997E-2</v>
      </c>
      <c r="Z160">
        <f t="shared" si="2"/>
        <v>1</v>
      </c>
    </row>
    <row r="161" spans="1:26" x14ac:dyDescent="0.2">
      <c r="A161">
        <v>3096</v>
      </c>
      <c r="B161" t="s">
        <v>195</v>
      </c>
      <c r="C161" t="s">
        <v>451</v>
      </c>
      <c r="D161" s="1">
        <v>32380</v>
      </c>
      <c r="E161" s="1">
        <v>38596</v>
      </c>
      <c r="H161" t="s">
        <v>59</v>
      </c>
      <c r="I161">
        <v>22030</v>
      </c>
      <c r="J161" t="s">
        <v>289</v>
      </c>
      <c r="K161" t="s">
        <v>61</v>
      </c>
      <c r="L161" t="s">
        <v>443</v>
      </c>
      <c r="M161" t="s">
        <v>42</v>
      </c>
      <c r="N161" t="s">
        <v>50</v>
      </c>
      <c r="O161">
        <v>3</v>
      </c>
      <c r="P161">
        <v>4</v>
      </c>
      <c r="R161" t="s">
        <v>33</v>
      </c>
      <c r="S161">
        <v>35</v>
      </c>
      <c r="T161" t="s">
        <v>97</v>
      </c>
      <c r="U161" t="s">
        <v>35</v>
      </c>
      <c r="W161" s="2">
        <v>3090</v>
      </c>
      <c r="X161" s="3">
        <v>7.4999999999999997E-2</v>
      </c>
      <c r="Z161">
        <f t="shared" si="2"/>
        <v>1</v>
      </c>
    </row>
    <row r="162" spans="1:26" x14ac:dyDescent="0.2">
      <c r="A162">
        <v>3099</v>
      </c>
      <c r="B162" t="s">
        <v>452</v>
      </c>
      <c r="C162" t="s">
        <v>451</v>
      </c>
      <c r="D162" s="1">
        <v>28368</v>
      </c>
      <c r="E162" s="1">
        <v>39194</v>
      </c>
      <c r="H162" t="s">
        <v>245</v>
      </c>
      <c r="I162">
        <v>41000</v>
      </c>
      <c r="J162" t="s">
        <v>246</v>
      </c>
      <c r="K162" t="s">
        <v>247</v>
      </c>
      <c r="L162" t="s">
        <v>394</v>
      </c>
      <c r="M162" t="s">
        <v>42</v>
      </c>
      <c r="N162" t="s">
        <v>32</v>
      </c>
      <c r="O162">
        <v>0</v>
      </c>
      <c r="P162">
        <v>1</v>
      </c>
      <c r="R162" t="s">
        <v>33</v>
      </c>
      <c r="S162">
        <v>35</v>
      </c>
      <c r="T162" t="s">
        <v>134</v>
      </c>
      <c r="U162" t="s">
        <v>190</v>
      </c>
      <c r="V162" s="1">
        <v>39194</v>
      </c>
      <c r="W162" s="2">
        <v>3767.74</v>
      </c>
      <c r="X162" s="3">
        <v>0.1</v>
      </c>
      <c r="Z162">
        <f t="shared" si="2"/>
        <v>1</v>
      </c>
    </row>
    <row r="163" spans="1:26" x14ac:dyDescent="0.2">
      <c r="A163">
        <v>3100</v>
      </c>
      <c r="B163" t="s">
        <v>36</v>
      </c>
      <c r="C163" t="s">
        <v>453</v>
      </c>
      <c r="D163" s="1">
        <v>29521</v>
      </c>
      <c r="E163" s="1">
        <v>38838</v>
      </c>
      <c r="H163" t="s">
        <v>245</v>
      </c>
      <c r="I163">
        <v>41000</v>
      </c>
      <c r="J163" t="s">
        <v>246</v>
      </c>
      <c r="K163" t="s">
        <v>247</v>
      </c>
      <c r="L163" t="s">
        <v>454</v>
      </c>
      <c r="M163" t="s">
        <v>42</v>
      </c>
      <c r="N163" t="s">
        <v>50</v>
      </c>
      <c r="O163">
        <v>1</v>
      </c>
      <c r="P163">
        <v>3</v>
      </c>
      <c r="R163" t="s">
        <v>33</v>
      </c>
      <c r="S163">
        <v>35</v>
      </c>
      <c r="T163" t="s">
        <v>34</v>
      </c>
      <c r="U163" t="s">
        <v>35</v>
      </c>
      <c r="W163" s="2">
        <v>2508.0500000000002</v>
      </c>
      <c r="X163" s="3">
        <v>0.1125</v>
      </c>
      <c r="Z163">
        <f t="shared" si="2"/>
        <v>1</v>
      </c>
    </row>
    <row r="164" spans="1:26" x14ac:dyDescent="0.2">
      <c r="A164">
        <v>3101</v>
      </c>
      <c r="B164" t="s">
        <v>216</v>
      </c>
      <c r="C164" t="s">
        <v>455</v>
      </c>
      <c r="D164" s="1">
        <v>30709</v>
      </c>
      <c r="E164" s="1">
        <v>38838</v>
      </c>
      <c r="H164" t="s">
        <v>124</v>
      </c>
      <c r="I164">
        <v>48000</v>
      </c>
      <c r="J164" t="s">
        <v>137</v>
      </c>
      <c r="K164" t="s">
        <v>138</v>
      </c>
      <c r="L164" t="s">
        <v>456</v>
      </c>
      <c r="M164" t="s">
        <v>42</v>
      </c>
      <c r="N164" t="s">
        <v>32</v>
      </c>
      <c r="O164">
        <v>0</v>
      </c>
      <c r="P164">
        <v>1</v>
      </c>
      <c r="R164" t="s">
        <v>33</v>
      </c>
      <c r="S164">
        <v>35</v>
      </c>
      <c r="T164" t="s">
        <v>70</v>
      </c>
      <c r="U164" t="s">
        <v>135</v>
      </c>
      <c r="V164" s="1">
        <v>38838</v>
      </c>
      <c r="W164" s="2">
        <v>3435</v>
      </c>
      <c r="X164" s="3">
        <v>0.1</v>
      </c>
      <c r="Z164">
        <f t="shared" si="2"/>
        <v>1</v>
      </c>
    </row>
    <row r="165" spans="1:26" x14ac:dyDescent="0.2">
      <c r="A165">
        <v>3102</v>
      </c>
      <c r="B165" t="s">
        <v>195</v>
      </c>
      <c r="C165" t="s">
        <v>455</v>
      </c>
      <c r="D165" s="1">
        <v>29578</v>
      </c>
      <c r="E165" s="1">
        <v>38930</v>
      </c>
      <c r="H165" t="s">
        <v>236</v>
      </c>
      <c r="I165">
        <v>46000</v>
      </c>
      <c r="J165" t="s">
        <v>237</v>
      </c>
      <c r="K165" t="s">
        <v>238</v>
      </c>
      <c r="L165" t="s">
        <v>392</v>
      </c>
      <c r="M165" t="s">
        <v>42</v>
      </c>
      <c r="N165" t="s">
        <v>50</v>
      </c>
      <c r="O165">
        <v>0</v>
      </c>
      <c r="P165">
        <v>5</v>
      </c>
      <c r="R165" t="s">
        <v>33</v>
      </c>
      <c r="S165">
        <v>35</v>
      </c>
      <c r="T165" t="s">
        <v>193</v>
      </c>
      <c r="U165" t="s">
        <v>457</v>
      </c>
      <c r="V165" s="1">
        <v>38930</v>
      </c>
      <c r="W165" s="2">
        <v>4548.4799999999996</v>
      </c>
      <c r="X165" s="3">
        <v>7.4999999999999997E-2</v>
      </c>
      <c r="Y165" s="2">
        <v>137</v>
      </c>
      <c r="Z165">
        <f t="shared" si="2"/>
        <v>1</v>
      </c>
    </row>
    <row r="166" spans="1:26" x14ac:dyDescent="0.2">
      <c r="A166">
        <v>3103</v>
      </c>
      <c r="B166" t="s">
        <v>76</v>
      </c>
      <c r="C166" t="s">
        <v>458</v>
      </c>
      <c r="D166" s="1">
        <v>31923</v>
      </c>
      <c r="E166" s="1">
        <v>38961</v>
      </c>
      <c r="H166" t="s">
        <v>90</v>
      </c>
      <c r="I166">
        <v>44000</v>
      </c>
      <c r="J166" t="s">
        <v>91</v>
      </c>
      <c r="K166" t="s">
        <v>92</v>
      </c>
      <c r="L166" t="s">
        <v>459</v>
      </c>
      <c r="M166" t="s">
        <v>42</v>
      </c>
      <c r="N166" t="s">
        <v>50</v>
      </c>
      <c r="O166">
        <v>2</v>
      </c>
      <c r="P166">
        <v>3</v>
      </c>
      <c r="R166" t="s">
        <v>33</v>
      </c>
      <c r="S166">
        <v>35</v>
      </c>
      <c r="T166" t="s">
        <v>34</v>
      </c>
      <c r="U166" t="s">
        <v>35</v>
      </c>
      <c r="W166" s="2">
        <v>2508.0500000000002</v>
      </c>
      <c r="X166" s="3">
        <v>8.7499999999999994E-2</v>
      </c>
      <c r="Y166" s="2">
        <v>237</v>
      </c>
      <c r="Z166">
        <f t="shared" si="2"/>
        <v>1</v>
      </c>
    </row>
    <row r="167" spans="1:26" x14ac:dyDescent="0.2">
      <c r="A167">
        <v>3111</v>
      </c>
      <c r="B167" t="s">
        <v>464</v>
      </c>
      <c r="C167" t="s">
        <v>465</v>
      </c>
      <c r="D167" s="1">
        <v>30462</v>
      </c>
      <c r="E167" s="1">
        <v>38869</v>
      </c>
      <c r="H167" t="s">
        <v>66</v>
      </c>
      <c r="I167">
        <v>13200</v>
      </c>
      <c r="J167" t="s">
        <v>67</v>
      </c>
      <c r="K167" t="s">
        <v>68</v>
      </c>
      <c r="L167" t="s">
        <v>296</v>
      </c>
      <c r="M167" t="s">
        <v>42</v>
      </c>
      <c r="N167" t="s">
        <v>32</v>
      </c>
      <c r="O167">
        <v>0</v>
      </c>
      <c r="P167">
        <v>1</v>
      </c>
      <c r="R167" t="s">
        <v>33</v>
      </c>
      <c r="S167">
        <v>35</v>
      </c>
      <c r="T167" t="s">
        <v>142</v>
      </c>
      <c r="U167" t="s">
        <v>35</v>
      </c>
      <c r="W167" s="2">
        <v>2041.98</v>
      </c>
      <c r="X167" s="3">
        <v>0.1125</v>
      </c>
      <c r="Z167">
        <f t="shared" si="2"/>
        <v>1</v>
      </c>
    </row>
    <row r="168" spans="1:26" x14ac:dyDescent="0.2">
      <c r="A168">
        <v>3112</v>
      </c>
      <c r="B168" t="s">
        <v>275</v>
      </c>
      <c r="C168" t="s">
        <v>466</v>
      </c>
      <c r="D168" s="1">
        <v>28631</v>
      </c>
      <c r="E168" s="1">
        <v>38869</v>
      </c>
      <c r="H168" t="s">
        <v>59</v>
      </c>
      <c r="I168">
        <v>22030</v>
      </c>
      <c r="J168" t="s">
        <v>289</v>
      </c>
      <c r="K168" t="s">
        <v>61</v>
      </c>
      <c r="L168" t="s">
        <v>350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102</v>
      </c>
      <c r="U168" t="s">
        <v>35</v>
      </c>
      <c r="W168" s="2">
        <v>1963.7</v>
      </c>
      <c r="X168" s="3">
        <v>8.7499999999999994E-2</v>
      </c>
      <c r="Y168" s="2">
        <v>104</v>
      </c>
      <c r="Z168">
        <f t="shared" si="2"/>
        <v>1</v>
      </c>
    </row>
    <row r="169" spans="1:26" x14ac:dyDescent="0.2">
      <c r="A169">
        <v>3113</v>
      </c>
      <c r="B169" t="s">
        <v>467</v>
      </c>
      <c r="C169" t="s">
        <v>468</v>
      </c>
      <c r="D169" s="1">
        <v>27975</v>
      </c>
      <c r="E169" s="1">
        <v>38869</v>
      </c>
      <c r="H169" t="s">
        <v>245</v>
      </c>
      <c r="I169">
        <v>41000</v>
      </c>
      <c r="J169" t="s">
        <v>246</v>
      </c>
      <c r="K169" t="s">
        <v>247</v>
      </c>
      <c r="L169" t="s">
        <v>337</v>
      </c>
      <c r="M169" t="s">
        <v>31</v>
      </c>
      <c r="N169" t="s">
        <v>32</v>
      </c>
      <c r="O169">
        <v>0</v>
      </c>
      <c r="P169">
        <v>1</v>
      </c>
      <c r="R169" t="s">
        <v>33</v>
      </c>
      <c r="S169">
        <v>35</v>
      </c>
      <c r="T169" t="s">
        <v>160</v>
      </c>
      <c r="U169" t="s">
        <v>35</v>
      </c>
      <c r="W169" s="2">
        <v>1987.39</v>
      </c>
      <c r="X169" s="3">
        <v>0.1</v>
      </c>
      <c r="Z169">
        <f t="shared" si="2"/>
        <v>1</v>
      </c>
    </row>
    <row r="170" spans="1:26" x14ac:dyDescent="0.2">
      <c r="A170">
        <v>3117</v>
      </c>
      <c r="B170" t="s">
        <v>297</v>
      </c>
      <c r="C170" t="s">
        <v>469</v>
      </c>
      <c r="D170" s="1">
        <v>31059</v>
      </c>
      <c r="E170" s="1">
        <v>38991</v>
      </c>
      <c r="H170" t="s">
        <v>236</v>
      </c>
      <c r="I170">
        <v>46000</v>
      </c>
      <c r="J170" t="s">
        <v>237</v>
      </c>
      <c r="K170" t="s">
        <v>238</v>
      </c>
      <c r="L170" t="s">
        <v>470</v>
      </c>
      <c r="M170" t="s">
        <v>42</v>
      </c>
      <c r="N170" t="s">
        <v>50</v>
      </c>
      <c r="O170">
        <v>3</v>
      </c>
      <c r="P170">
        <v>5</v>
      </c>
      <c r="R170" t="s">
        <v>33</v>
      </c>
      <c r="S170">
        <v>35</v>
      </c>
      <c r="T170" t="s">
        <v>63</v>
      </c>
      <c r="U170" t="s">
        <v>35</v>
      </c>
      <c r="W170" s="2">
        <v>2011.08</v>
      </c>
      <c r="X170" s="3">
        <v>0.1125</v>
      </c>
      <c r="Z170">
        <f t="shared" si="2"/>
        <v>1</v>
      </c>
    </row>
    <row r="171" spans="1:26" x14ac:dyDescent="0.2">
      <c r="A171">
        <v>3118</v>
      </c>
      <c r="B171" t="s">
        <v>72</v>
      </c>
      <c r="C171" t="s">
        <v>471</v>
      </c>
      <c r="D171" s="1">
        <v>33168</v>
      </c>
      <c r="E171" s="1">
        <v>39083</v>
      </c>
      <c r="H171" t="s">
        <v>59</v>
      </c>
      <c r="I171">
        <v>22010</v>
      </c>
      <c r="J171" t="s">
        <v>60</v>
      </c>
      <c r="K171" t="s">
        <v>61</v>
      </c>
      <c r="L171" t="s">
        <v>472</v>
      </c>
      <c r="M171" t="s">
        <v>42</v>
      </c>
      <c r="N171" t="s">
        <v>32</v>
      </c>
      <c r="O171">
        <v>0</v>
      </c>
      <c r="P171">
        <v>1</v>
      </c>
      <c r="R171" t="s">
        <v>33</v>
      </c>
      <c r="S171">
        <v>35</v>
      </c>
      <c r="T171" t="s">
        <v>142</v>
      </c>
      <c r="U171" t="s">
        <v>35</v>
      </c>
      <c r="W171" s="2">
        <v>2041.98</v>
      </c>
      <c r="X171" s="3">
        <v>0.1</v>
      </c>
      <c r="Y171" s="2">
        <v>254</v>
      </c>
      <c r="Z171">
        <f t="shared" si="2"/>
        <v>1</v>
      </c>
    </row>
    <row r="172" spans="1:26" x14ac:dyDescent="0.2">
      <c r="A172">
        <v>3119</v>
      </c>
      <c r="B172" t="s">
        <v>473</v>
      </c>
      <c r="C172" t="s">
        <v>474</v>
      </c>
      <c r="D172" s="1">
        <v>29330</v>
      </c>
      <c r="E172" s="1">
        <v>38718</v>
      </c>
      <c r="H172" t="s">
        <v>66</v>
      </c>
      <c r="I172">
        <v>13200</v>
      </c>
      <c r="J172" t="s">
        <v>67</v>
      </c>
      <c r="K172" t="s">
        <v>68</v>
      </c>
      <c r="L172" t="s">
        <v>78</v>
      </c>
      <c r="M172" t="s">
        <v>42</v>
      </c>
      <c r="N172" t="s">
        <v>157</v>
      </c>
      <c r="O172">
        <v>0</v>
      </c>
      <c r="P172">
        <v>1</v>
      </c>
      <c r="R172" t="s">
        <v>33</v>
      </c>
      <c r="S172">
        <v>35</v>
      </c>
      <c r="T172" t="s">
        <v>79</v>
      </c>
      <c r="U172" t="s">
        <v>35</v>
      </c>
      <c r="W172" s="2">
        <v>2320.08</v>
      </c>
      <c r="X172" s="3">
        <v>0.1125</v>
      </c>
      <c r="Z172">
        <f t="shared" si="2"/>
        <v>1</v>
      </c>
    </row>
    <row r="173" spans="1:26" x14ac:dyDescent="0.2">
      <c r="A173">
        <v>3120</v>
      </c>
      <c r="B173" t="s">
        <v>275</v>
      </c>
      <c r="C173" t="s">
        <v>475</v>
      </c>
      <c r="D173" s="1">
        <v>30306</v>
      </c>
      <c r="E173" s="1">
        <v>39814</v>
      </c>
      <c r="H173" t="s">
        <v>113</v>
      </c>
      <c r="I173">
        <v>31000</v>
      </c>
      <c r="J173" t="s">
        <v>114</v>
      </c>
      <c r="K173" t="s">
        <v>115</v>
      </c>
      <c r="L173" t="s">
        <v>476</v>
      </c>
      <c r="M173" t="s">
        <v>42</v>
      </c>
      <c r="N173" t="s">
        <v>50</v>
      </c>
      <c r="O173">
        <v>4</v>
      </c>
      <c r="P173">
        <v>4</v>
      </c>
      <c r="R173" t="s">
        <v>33</v>
      </c>
      <c r="S173">
        <v>35</v>
      </c>
      <c r="T173" t="s">
        <v>134</v>
      </c>
      <c r="U173" t="s">
        <v>255</v>
      </c>
      <c r="V173" s="1">
        <v>39814</v>
      </c>
      <c r="W173" s="2">
        <v>3558.65</v>
      </c>
      <c r="X173" s="3">
        <v>8.7499999999999994E-2</v>
      </c>
      <c r="Z173">
        <f t="shared" si="2"/>
        <v>1</v>
      </c>
    </row>
    <row r="174" spans="1:26" x14ac:dyDescent="0.2">
      <c r="A174">
        <v>3122</v>
      </c>
      <c r="B174" t="s">
        <v>76</v>
      </c>
      <c r="C174" t="s">
        <v>479</v>
      </c>
      <c r="D174" s="1">
        <v>28004</v>
      </c>
      <c r="E174" s="1">
        <v>38718</v>
      </c>
      <c r="H174" t="s">
        <v>236</v>
      </c>
      <c r="I174">
        <v>46000</v>
      </c>
      <c r="J174" t="s">
        <v>237</v>
      </c>
      <c r="K174" t="s">
        <v>238</v>
      </c>
      <c r="L174" t="s">
        <v>445</v>
      </c>
      <c r="M174" t="s">
        <v>42</v>
      </c>
      <c r="N174" t="s">
        <v>50</v>
      </c>
      <c r="O174">
        <v>1</v>
      </c>
      <c r="P174">
        <v>5</v>
      </c>
      <c r="R174" t="s">
        <v>33</v>
      </c>
      <c r="S174">
        <v>35</v>
      </c>
      <c r="T174" t="s">
        <v>97</v>
      </c>
      <c r="U174" t="s">
        <v>35</v>
      </c>
      <c r="W174" s="2">
        <v>3090</v>
      </c>
      <c r="X174" s="3">
        <v>0.1125</v>
      </c>
      <c r="Z174">
        <f t="shared" si="2"/>
        <v>1</v>
      </c>
    </row>
    <row r="175" spans="1:26" x14ac:dyDescent="0.2">
      <c r="A175">
        <v>3123</v>
      </c>
      <c r="B175" t="s">
        <v>240</v>
      </c>
      <c r="C175" t="s">
        <v>480</v>
      </c>
      <c r="D175" s="1">
        <v>32978</v>
      </c>
      <c r="E175" s="1">
        <v>38822</v>
      </c>
      <c r="H175" t="s">
        <v>66</v>
      </c>
      <c r="I175">
        <v>13200</v>
      </c>
      <c r="J175" t="s">
        <v>67</v>
      </c>
      <c r="K175" t="s">
        <v>68</v>
      </c>
      <c r="L175" t="s">
        <v>481</v>
      </c>
      <c r="M175" t="s">
        <v>42</v>
      </c>
      <c r="N175" t="s">
        <v>50</v>
      </c>
      <c r="O175">
        <v>3</v>
      </c>
      <c r="P175">
        <v>3</v>
      </c>
      <c r="R175" t="s">
        <v>33</v>
      </c>
      <c r="S175">
        <v>35</v>
      </c>
      <c r="T175" t="s">
        <v>180</v>
      </c>
      <c r="U175" t="s">
        <v>35</v>
      </c>
      <c r="W175" s="2">
        <v>2205.75</v>
      </c>
      <c r="X175" s="3">
        <v>0.1125</v>
      </c>
      <c r="Z175">
        <f t="shared" si="2"/>
        <v>1</v>
      </c>
    </row>
    <row r="176" spans="1:26" x14ac:dyDescent="0.2">
      <c r="A176">
        <v>3125</v>
      </c>
      <c r="B176" t="s">
        <v>282</v>
      </c>
      <c r="C176" t="s">
        <v>482</v>
      </c>
      <c r="D176" s="1">
        <v>28520</v>
      </c>
      <c r="E176" s="1">
        <v>38869</v>
      </c>
      <c r="H176" t="s">
        <v>229</v>
      </c>
      <c r="I176">
        <v>26000</v>
      </c>
      <c r="J176" t="s">
        <v>230</v>
      </c>
      <c r="K176" t="s">
        <v>231</v>
      </c>
      <c r="L176" t="s">
        <v>483</v>
      </c>
      <c r="M176" t="s">
        <v>31</v>
      </c>
      <c r="N176" t="s">
        <v>50</v>
      </c>
      <c r="O176">
        <v>2</v>
      </c>
      <c r="P176">
        <v>5</v>
      </c>
      <c r="R176" t="s">
        <v>33</v>
      </c>
      <c r="S176">
        <v>35</v>
      </c>
      <c r="T176" t="s">
        <v>43</v>
      </c>
      <c r="U176" t="s">
        <v>35</v>
      </c>
      <c r="W176" s="2">
        <v>2084.21</v>
      </c>
      <c r="X176" s="3">
        <v>7.4999999999999997E-2</v>
      </c>
      <c r="Z176">
        <f t="shared" si="2"/>
        <v>1</v>
      </c>
    </row>
    <row r="177" spans="1:26" x14ac:dyDescent="0.2">
      <c r="A177">
        <v>3126</v>
      </c>
      <c r="B177" t="s">
        <v>72</v>
      </c>
      <c r="C177" t="s">
        <v>484</v>
      </c>
      <c r="D177" s="1">
        <v>28047</v>
      </c>
      <c r="E177" s="1">
        <v>38869</v>
      </c>
      <c r="H177" t="s">
        <v>245</v>
      </c>
      <c r="I177">
        <v>41000</v>
      </c>
      <c r="J177" t="s">
        <v>246</v>
      </c>
      <c r="K177" t="s">
        <v>247</v>
      </c>
      <c r="L177" t="s">
        <v>425</v>
      </c>
      <c r="M177" t="s">
        <v>42</v>
      </c>
      <c r="N177" t="s">
        <v>32</v>
      </c>
      <c r="O177">
        <v>0</v>
      </c>
      <c r="P177">
        <v>1</v>
      </c>
      <c r="R177" t="s">
        <v>33</v>
      </c>
      <c r="S177">
        <v>35</v>
      </c>
      <c r="T177" t="s">
        <v>102</v>
      </c>
      <c r="U177" t="s">
        <v>35</v>
      </c>
      <c r="W177" s="2">
        <v>1963.7</v>
      </c>
      <c r="X177" s="3">
        <v>0.1</v>
      </c>
      <c r="Y177" s="2">
        <v>80</v>
      </c>
      <c r="Z177">
        <f t="shared" si="2"/>
        <v>1</v>
      </c>
    </row>
    <row r="178" spans="1:26" x14ac:dyDescent="0.2">
      <c r="A178">
        <v>3128</v>
      </c>
      <c r="B178" t="s">
        <v>485</v>
      </c>
      <c r="C178" t="s">
        <v>486</v>
      </c>
      <c r="D178" s="1">
        <v>29501</v>
      </c>
      <c r="E178" s="1">
        <v>38930</v>
      </c>
      <c r="H178" t="s">
        <v>90</v>
      </c>
      <c r="I178">
        <v>44000</v>
      </c>
      <c r="J178" t="s">
        <v>91</v>
      </c>
      <c r="K178" t="s">
        <v>92</v>
      </c>
      <c r="L178" t="s">
        <v>487</v>
      </c>
      <c r="M178" t="s">
        <v>42</v>
      </c>
      <c r="N178" t="s">
        <v>50</v>
      </c>
      <c r="O178">
        <v>0</v>
      </c>
      <c r="P178">
        <v>3</v>
      </c>
      <c r="R178" t="s">
        <v>33</v>
      </c>
      <c r="S178">
        <v>35</v>
      </c>
      <c r="T178" t="s">
        <v>97</v>
      </c>
      <c r="U178" t="s">
        <v>35</v>
      </c>
      <c r="W178" s="2">
        <v>3090</v>
      </c>
      <c r="X178" s="3">
        <v>0.1125</v>
      </c>
      <c r="Y178" s="2"/>
      <c r="Z178">
        <f t="shared" si="2"/>
        <v>1</v>
      </c>
    </row>
    <row r="179" spans="1:26" x14ac:dyDescent="0.2">
      <c r="A179">
        <v>3129</v>
      </c>
      <c r="B179" t="s">
        <v>103</v>
      </c>
      <c r="C179" t="s">
        <v>488</v>
      </c>
      <c r="D179" s="1">
        <v>28533</v>
      </c>
      <c r="E179" s="1">
        <v>38961</v>
      </c>
      <c r="H179" t="s">
        <v>85</v>
      </c>
      <c r="I179">
        <v>65010</v>
      </c>
      <c r="J179" t="s">
        <v>202</v>
      </c>
      <c r="K179" t="s">
        <v>87</v>
      </c>
      <c r="L179" t="s">
        <v>489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106</v>
      </c>
      <c r="U179" t="s">
        <v>35</v>
      </c>
      <c r="W179" s="2">
        <v>2138.8000000000002</v>
      </c>
      <c r="X179" s="3">
        <v>8.7499999999999994E-2</v>
      </c>
      <c r="Z179">
        <f t="shared" si="2"/>
        <v>1</v>
      </c>
    </row>
    <row r="180" spans="1:26" x14ac:dyDescent="0.2">
      <c r="A180">
        <v>3130</v>
      </c>
      <c r="B180" t="s">
        <v>348</v>
      </c>
      <c r="C180" t="s">
        <v>490</v>
      </c>
      <c r="D180" s="1">
        <v>32989</v>
      </c>
      <c r="E180" s="1">
        <v>38961</v>
      </c>
      <c r="H180" t="s">
        <v>66</v>
      </c>
      <c r="I180">
        <v>13200</v>
      </c>
      <c r="J180" t="s">
        <v>67</v>
      </c>
      <c r="K180" t="s">
        <v>68</v>
      </c>
      <c r="L180" t="s">
        <v>78</v>
      </c>
      <c r="M180" t="s">
        <v>42</v>
      </c>
      <c r="N180" t="s">
        <v>32</v>
      </c>
      <c r="O180">
        <v>0</v>
      </c>
      <c r="P180">
        <v>1</v>
      </c>
      <c r="R180" t="s">
        <v>33</v>
      </c>
      <c r="S180">
        <v>35</v>
      </c>
      <c r="T180" t="s">
        <v>168</v>
      </c>
      <c r="U180" t="s">
        <v>35</v>
      </c>
      <c r="W180" s="2">
        <v>2756.28</v>
      </c>
      <c r="X180" s="3">
        <v>0.1</v>
      </c>
      <c r="Y180" s="2">
        <v>143</v>
      </c>
      <c r="Z180">
        <f t="shared" si="2"/>
        <v>1</v>
      </c>
    </row>
    <row r="181" spans="1:26" x14ac:dyDescent="0.2">
      <c r="A181">
        <v>3131</v>
      </c>
      <c r="B181" t="s">
        <v>348</v>
      </c>
      <c r="C181" t="s">
        <v>491</v>
      </c>
      <c r="D181" s="1">
        <v>29173</v>
      </c>
      <c r="E181" s="1">
        <v>38961</v>
      </c>
      <c r="H181" t="s">
        <v>85</v>
      </c>
      <c r="I181">
        <v>65010</v>
      </c>
      <c r="J181" t="s">
        <v>202</v>
      </c>
      <c r="K181" t="s">
        <v>87</v>
      </c>
      <c r="L181" t="s">
        <v>492</v>
      </c>
      <c r="M181" t="s">
        <v>42</v>
      </c>
      <c r="N181" t="s">
        <v>32</v>
      </c>
      <c r="O181">
        <v>0</v>
      </c>
      <c r="P181">
        <v>1</v>
      </c>
      <c r="R181" t="s">
        <v>33</v>
      </c>
      <c r="S181">
        <v>35</v>
      </c>
      <c r="T181" t="s">
        <v>106</v>
      </c>
      <c r="U181" t="s">
        <v>35</v>
      </c>
      <c r="W181" s="2">
        <v>2138.8000000000002</v>
      </c>
      <c r="X181" s="3">
        <v>8.7499999999999994E-2</v>
      </c>
      <c r="Y181" s="2">
        <v>236</v>
      </c>
      <c r="Z181">
        <f t="shared" si="2"/>
        <v>1</v>
      </c>
    </row>
    <row r="182" spans="1:26" x14ac:dyDescent="0.2">
      <c r="A182">
        <v>1129</v>
      </c>
      <c r="B182" t="s">
        <v>348</v>
      </c>
      <c r="C182" t="s">
        <v>495</v>
      </c>
      <c r="D182" s="1">
        <v>24522</v>
      </c>
      <c r="E182" s="1">
        <v>39845</v>
      </c>
      <c r="H182" t="s">
        <v>46</v>
      </c>
      <c r="I182">
        <v>51020</v>
      </c>
      <c r="J182" t="s">
        <v>47</v>
      </c>
      <c r="K182" t="s">
        <v>48</v>
      </c>
      <c r="L182" t="s">
        <v>496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40</v>
      </c>
      <c r="T182" t="s">
        <v>97</v>
      </c>
      <c r="U182" t="s">
        <v>35</v>
      </c>
      <c r="W182" s="2">
        <v>3090</v>
      </c>
      <c r="X182" s="3">
        <v>8.7499999999999994E-2</v>
      </c>
      <c r="Y182" s="2"/>
      <c r="Z182">
        <f t="shared" si="2"/>
        <v>1.1399999999999999</v>
      </c>
    </row>
    <row r="183" spans="1:26" x14ac:dyDescent="0.2">
      <c r="A183">
        <v>2269</v>
      </c>
      <c r="B183" t="s">
        <v>144</v>
      </c>
      <c r="C183" t="s">
        <v>497</v>
      </c>
      <c r="D183" s="1">
        <v>26103</v>
      </c>
      <c r="E183" s="1">
        <v>39893</v>
      </c>
      <c r="H183" t="s">
        <v>229</v>
      </c>
      <c r="I183">
        <v>26000</v>
      </c>
      <c r="J183" t="s">
        <v>230</v>
      </c>
      <c r="K183" t="s">
        <v>231</v>
      </c>
      <c r="L183" t="s">
        <v>284</v>
      </c>
      <c r="M183" t="s">
        <v>31</v>
      </c>
      <c r="N183" t="s">
        <v>50</v>
      </c>
      <c r="O183">
        <v>1</v>
      </c>
      <c r="P183">
        <v>5</v>
      </c>
      <c r="R183" t="s">
        <v>33</v>
      </c>
      <c r="S183">
        <v>35</v>
      </c>
      <c r="T183" t="s">
        <v>180</v>
      </c>
      <c r="U183" t="s">
        <v>35</v>
      </c>
      <c r="W183" s="2">
        <v>2205.75</v>
      </c>
      <c r="X183" s="3">
        <v>0.1</v>
      </c>
      <c r="Z183">
        <f>ROUND(IF(R183="AT",S183/40,S183/35),2)</f>
        <v>1</v>
      </c>
    </row>
    <row r="184" spans="1:26" x14ac:dyDescent="0.2">
      <c r="A184">
        <v>1121</v>
      </c>
      <c r="B184" t="s">
        <v>131</v>
      </c>
      <c r="C184" t="s">
        <v>498</v>
      </c>
      <c r="D184" s="1">
        <v>29011</v>
      </c>
      <c r="E184" s="1">
        <v>39934</v>
      </c>
      <c r="H184" t="s">
        <v>113</v>
      </c>
      <c r="I184">
        <v>31000</v>
      </c>
      <c r="J184" t="s">
        <v>114</v>
      </c>
      <c r="K184" t="s">
        <v>115</v>
      </c>
      <c r="L184" t="s">
        <v>499</v>
      </c>
      <c r="M184" t="s">
        <v>31</v>
      </c>
      <c r="N184" t="s">
        <v>50</v>
      </c>
      <c r="O184">
        <v>1</v>
      </c>
      <c r="P184">
        <v>3</v>
      </c>
      <c r="R184" t="s">
        <v>33</v>
      </c>
      <c r="S184">
        <v>35</v>
      </c>
      <c r="T184" t="s">
        <v>193</v>
      </c>
      <c r="U184" t="s">
        <v>194</v>
      </c>
      <c r="V184" s="1">
        <v>39934</v>
      </c>
      <c r="W184" s="2">
        <v>3925</v>
      </c>
      <c r="X184" s="3">
        <v>0.1</v>
      </c>
      <c r="Z184">
        <f t="shared" ref="Z184:Z193" si="3">ROUND(IF(R184="AT",S184/40,S184/35),2)</f>
        <v>1</v>
      </c>
    </row>
    <row r="185" spans="1:26" x14ac:dyDescent="0.2">
      <c r="A185">
        <v>1223</v>
      </c>
      <c r="B185" t="s">
        <v>222</v>
      </c>
      <c r="C185" t="s">
        <v>500</v>
      </c>
      <c r="D185" s="1">
        <v>31837</v>
      </c>
      <c r="E185" s="1">
        <v>39934</v>
      </c>
      <c r="F185" s="1">
        <v>40298</v>
      </c>
      <c r="H185" t="s">
        <v>113</v>
      </c>
      <c r="I185">
        <v>31000</v>
      </c>
      <c r="J185" t="s">
        <v>114</v>
      </c>
      <c r="K185" t="s">
        <v>115</v>
      </c>
      <c r="L185" t="s">
        <v>501</v>
      </c>
      <c r="M185" t="s">
        <v>42</v>
      </c>
      <c r="N185" t="s">
        <v>50</v>
      </c>
      <c r="O185">
        <v>5</v>
      </c>
      <c r="P185">
        <v>5</v>
      </c>
      <c r="R185" t="s">
        <v>33</v>
      </c>
      <c r="S185">
        <v>40</v>
      </c>
      <c r="T185" t="s">
        <v>97</v>
      </c>
      <c r="U185" t="s">
        <v>35</v>
      </c>
      <c r="V185" s="1"/>
      <c r="W185" s="2">
        <v>3000</v>
      </c>
      <c r="X185" s="3">
        <v>0.1125</v>
      </c>
      <c r="Z185">
        <f t="shared" si="3"/>
        <v>1.1399999999999999</v>
      </c>
    </row>
    <row r="186" spans="1:26" x14ac:dyDescent="0.2">
      <c r="A186">
        <v>3056</v>
      </c>
      <c r="B186" t="s">
        <v>502</v>
      </c>
      <c r="C186" t="s">
        <v>503</v>
      </c>
      <c r="D186" s="1">
        <v>30502</v>
      </c>
      <c r="E186" s="1">
        <v>39965</v>
      </c>
      <c r="F186" s="1"/>
      <c r="H186" t="s">
        <v>245</v>
      </c>
      <c r="I186">
        <v>41000</v>
      </c>
      <c r="J186" t="s">
        <v>246</v>
      </c>
      <c r="K186" t="s">
        <v>247</v>
      </c>
      <c r="L186" t="s">
        <v>337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35</v>
      </c>
      <c r="T186" t="s">
        <v>160</v>
      </c>
      <c r="U186" t="s">
        <v>35</v>
      </c>
      <c r="W186" s="2">
        <v>1987.39</v>
      </c>
      <c r="X186" s="3">
        <v>0.1</v>
      </c>
      <c r="Y186" s="2">
        <v>100</v>
      </c>
      <c r="Z186">
        <f t="shared" si="3"/>
        <v>1</v>
      </c>
    </row>
    <row r="187" spans="1:26" x14ac:dyDescent="0.2">
      <c r="A187">
        <v>3057</v>
      </c>
      <c r="B187" t="s">
        <v>504</v>
      </c>
      <c r="C187" t="s">
        <v>505</v>
      </c>
      <c r="D187" s="1">
        <v>28801</v>
      </c>
      <c r="E187" s="1">
        <v>39965</v>
      </c>
      <c r="H187" t="s">
        <v>245</v>
      </c>
      <c r="I187">
        <v>41000</v>
      </c>
      <c r="J187" t="s">
        <v>246</v>
      </c>
      <c r="K187" t="s">
        <v>247</v>
      </c>
      <c r="L187" t="s">
        <v>281</v>
      </c>
      <c r="M187" t="s">
        <v>42</v>
      </c>
      <c r="N187" t="s">
        <v>50</v>
      </c>
      <c r="O187">
        <v>5</v>
      </c>
      <c r="P187">
        <v>4</v>
      </c>
      <c r="R187" t="s">
        <v>33</v>
      </c>
      <c r="S187">
        <v>35</v>
      </c>
      <c r="T187" t="s">
        <v>106</v>
      </c>
      <c r="U187" t="s">
        <v>35</v>
      </c>
      <c r="W187" s="2">
        <v>2138.8000000000002</v>
      </c>
      <c r="X187" s="3">
        <v>0.1</v>
      </c>
      <c r="Y187" s="2"/>
      <c r="Z187">
        <f t="shared" si="3"/>
        <v>1</v>
      </c>
    </row>
    <row r="188" spans="1:26" x14ac:dyDescent="0.2">
      <c r="A188">
        <v>3104</v>
      </c>
      <c r="B188" t="s">
        <v>195</v>
      </c>
      <c r="C188" t="s">
        <v>506</v>
      </c>
      <c r="D188" s="1">
        <v>17073</v>
      </c>
      <c r="E188" s="1">
        <v>39995</v>
      </c>
      <c r="H188" t="s">
        <v>59</v>
      </c>
      <c r="I188">
        <v>22010</v>
      </c>
      <c r="J188" t="s">
        <v>60</v>
      </c>
      <c r="K188" t="s">
        <v>61</v>
      </c>
      <c r="L188" t="s">
        <v>461</v>
      </c>
      <c r="M188" t="s">
        <v>42</v>
      </c>
      <c r="N188" t="s">
        <v>50</v>
      </c>
      <c r="O188">
        <v>1</v>
      </c>
      <c r="P188">
        <v>5</v>
      </c>
      <c r="R188" t="s">
        <v>75</v>
      </c>
      <c r="S188">
        <v>40</v>
      </c>
      <c r="W188" s="2">
        <v>5156.84</v>
      </c>
      <c r="X188" s="3"/>
      <c r="Z188">
        <f t="shared" si="3"/>
        <v>1</v>
      </c>
    </row>
    <row r="189" spans="1:26" x14ac:dyDescent="0.2">
      <c r="A189">
        <v>3105</v>
      </c>
      <c r="B189" t="s">
        <v>507</v>
      </c>
      <c r="C189" t="s">
        <v>508</v>
      </c>
      <c r="D189" s="1">
        <v>32581</v>
      </c>
      <c r="E189" s="1">
        <v>39996</v>
      </c>
      <c r="H189" t="s">
        <v>236</v>
      </c>
      <c r="I189">
        <v>46000</v>
      </c>
      <c r="J189" t="s">
        <v>237</v>
      </c>
      <c r="K189" t="s">
        <v>238</v>
      </c>
      <c r="L189" t="s">
        <v>463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40</v>
      </c>
      <c r="T189" t="s">
        <v>142</v>
      </c>
      <c r="U189" t="s">
        <v>35</v>
      </c>
      <c r="W189" s="2">
        <v>2041.98</v>
      </c>
      <c r="X189" s="3">
        <v>0.1</v>
      </c>
      <c r="Z189">
        <f t="shared" si="3"/>
        <v>1.1399999999999999</v>
      </c>
    </row>
    <row r="190" spans="1:26" x14ac:dyDescent="0.2">
      <c r="A190">
        <v>3106</v>
      </c>
      <c r="B190" t="s">
        <v>509</v>
      </c>
      <c r="C190" t="s">
        <v>510</v>
      </c>
      <c r="D190" s="1">
        <v>21486</v>
      </c>
      <c r="E190" s="1">
        <v>39997</v>
      </c>
      <c r="H190" t="s">
        <v>236</v>
      </c>
      <c r="I190">
        <v>46000</v>
      </c>
      <c r="J190" t="s">
        <v>237</v>
      </c>
      <c r="K190" t="s">
        <v>238</v>
      </c>
      <c r="L190" t="s">
        <v>239</v>
      </c>
      <c r="M190" t="s">
        <v>42</v>
      </c>
      <c r="N190" t="s">
        <v>50</v>
      </c>
      <c r="O190">
        <v>1</v>
      </c>
      <c r="P190">
        <v>5</v>
      </c>
      <c r="R190" t="s">
        <v>33</v>
      </c>
      <c r="S190">
        <v>35</v>
      </c>
      <c r="T190" t="s">
        <v>70</v>
      </c>
      <c r="U190" t="s">
        <v>71</v>
      </c>
      <c r="V190" s="1">
        <v>39995</v>
      </c>
      <c r="W190" s="2">
        <v>3091.5</v>
      </c>
      <c r="X190" s="3">
        <v>0.1</v>
      </c>
      <c r="Z190">
        <f t="shared" si="3"/>
        <v>1</v>
      </c>
    </row>
    <row r="191" spans="1:26" x14ac:dyDescent="0.2">
      <c r="A191">
        <v>3108</v>
      </c>
      <c r="B191" t="s">
        <v>511</v>
      </c>
      <c r="C191" t="s">
        <v>512</v>
      </c>
      <c r="D191" s="1">
        <v>32741</v>
      </c>
      <c r="E191" s="1">
        <v>39998</v>
      </c>
      <c r="H191" t="s">
        <v>245</v>
      </c>
      <c r="I191">
        <v>41000</v>
      </c>
      <c r="J191" t="s">
        <v>246</v>
      </c>
      <c r="K191" t="s">
        <v>247</v>
      </c>
      <c r="L191" t="s">
        <v>417</v>
      </c>
      <c r="M191" t="s">
        <v>42</v>
      </c>
      <c r="N191" t="s">
        <v>50</v>
      </c>
      <c r="O191">
        <v>2</v>
      </c>
      <c r="P191">
        <v>5</v>
      </c>
      <c r="R191" t="s">
        <v>33</v>
      </c>
      <c r="S191">
        <v>35</v>
      </c>
      <c r="T191" t="s">
        <v>106</v>
      </c>
      <c r="U191" t="s">
        <v>35</v>
      </c>
      <c r="V191" s="1"/>
      <c r="W191" s="2">
        <v>2138.8000000000002</v>
      </c>
      <c r="X191" s="3">
        <v>0.1</v>
      </c>
      <c r="Y191" s="2">
        <v>222</v>
      </c>
      <c r="Z191">
        <f t="shared" si="3"/>
        <v>1</v>
      </c>
    </row>
    <row r="192" spans="1:26" x14ac:dyDescent="0.2">
      <c r="A192">
        <v>1198</v>
      </c>
      <c r="B192" t="s">
        <v>177</v>
      </c>
      <c r="C192" t="s">
        <v>513</v>
      </c>
      <c r="D192" s="1">
        <v>27167</v>
      </c>
      <c r="E192" s="1">
        <v>40026</v>
      </c>
      <c r="H192" t="s">
        <v>46</v>
      </c>
      <c r="I192">
        <v>51000</v>
      </c>
      <c r="J192" t="s">
        <v>100</v>
      </c>
      <c r="K192" t="s">
        <v>48</v>
      </c>
      <c r="L192" t="s">
        <v>179</v>
      </c>
      <c r="M192" t="s">
        <v>31</v>
      </c>
      <c r="N192" t="s">
        <v>50</v>
      </c>
      <c r="O192">
        <v>1</v>
      </c>
      <c r="P192">
        <v>4</v>
      </c>
      <c r="R192" t="s">
        <v>33</v>
      </c>
      <c r="S192">
        <v>25</v>
      </c>
      <c r="T192" t="s">
        <v>180</v>
      </c>
      <c r="U192" t="s">
        <v>35</v>
      </c>
      <c r="W192" s="2">
        <v>2205.75</v>
      </c>
      <c r="X192" s="3">
        <v>0.1125</v>
      </c>
      <c r="Y192" s="2"/>
      <c r="Z192">
        <f t="shared" si="3"/>
        <v>0.71</v>
      </c>
    </row>
    <row r="193" spans="1:26" x14ac:dyDescent="0.2">
      <c r="A193">
        <v>1199</v>
      </c>
      <c r="B193" t="s">
        <v>72</v>
      </c>
      <c r="C193" t="s">
        <v>514</v>
      </c>
      <c r="D193" s="1">
        <v>30506</v>
      </c>
      <c r="E193" s="1">
        <v>40027</v>
      </c>
      <c r="H193" t="s">
        <v>59</v>
      </c>
      <c r="I193">
        <v>21000</v>
      </c>
      <c r="J193" t="s">
        <v>155</v>
      </c>
      <c r="K193" t="s">
        <v>61</v>
      </c>
      <c r="L193" t="s">
        <v>164</v>
      </c>
      <c r="M193" t="s">
        <v>42</v>
      </c>
      <c r="N193" t="s">
        <v>50</v>
      </c>
      <c r="O193">
        <v>2</v>
      </c>
      <c r="P193">
        <v>4</v>
      </c>
      <c r="R193" t="s">
        <v>33</v>
      </c>
      <c r="S193">
        <v>40</v>
      </c>
      <c r="T193" t="s">
        <v>70</v>
      </c>
      <c r="U193" t="s">
        <v>71</v>
      </c>
      <c r="V193" s="1">
        <v>40026</v>
      </c>
      <c r="W193" s="2">
        <v>3184.25</v>
      </c>
      <c r="X193" s="3">
        <v>0.1125</v>
      </c>
      <c r="Y193" s="2">
        <v>221</v>
      </c>
      <c r="Z193">
        <f t="shared" si="3"/>
        <v>1.1399999999999999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6"/>
  <sheetViews>
    <sheetView topLeftCell="M148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1177</v>
      </c>
      <c r="B29" t="s">
        <v>76</v>
      </c>
      <c r="C29" t="s">
        <v>152</v>
      </c>
      <c r="D29" s="1">
        <v>28524</v>
      </c>
      <c r="E29" s="1">
        <v>38353</v>
      </c>
      <c r="H29" t="s">
        <v>124</v>
      </c>
      <c r="I29">
        <v>49000</v>
      </c>
      <c r="J29" t="s">
        <v>125</v>
      </c>
      <c r="K29" t="s">
        <v>126</v>
      </c>
      <c r="L29" t="s">
        <v>153</v>
      </c>
      <c r="M29" t="s">
        <v>42</v>
      </c>
      <c r="N29" t="s">
        <v>32</v>
      </c>
      <c r="O29">
        <v>0</v>
      </c>
      <c r="P29">
        <v>1</v>
      </c>
      <c r="R29" t="s">
        <v>75</v>
      </c>
      <c r="S29">
        <v>40</v>
      </c>
      <c r="W29" s="2">
        <v>5436.63</v>
      </c>
      <c r="Z29">
        <f t="shared" si="0"/>
        <v>1</v>
      </c>
    </row>
    <row r="30" spans="1:26" x14ac:dyDescent="0.2">
      <c r="A30">
        <v>1178</v>
      </c>
      <c r="B30" t="s">
        <v>131</v>
      </c>
      <c r="C30" t="s">
        <v>154</v>
      </c>
      <c r="D30" s="1">
        <v>28425</v>
      </c>
      <c r="E30" s="1">
        <v>38384</v>
      </c>
      <c r="H30" t="s">
        <v>59</v>
      </c>
      <c r="I30">
        <v>21000</v>
      </c>
      <c r="J30" t="s">
        <v>155</v>
      </c>
      <c r="K30" t="s">
        <v>61</v>
      </c>
      <c r="L30" t="s">
        <v>156</v>
      </c>
      <c r="M30" t="s">
        <v>31</v>
      </c>
      <c r="N30" t="s">
        <v>157</v>
      </c>
      <c r="O30">
        <v>0</v>
      </c>
      <c r="P30">
        <v>1</v>
      </c>
      <c r="R30" t="s">
        <v>33</v>
      </c>
      <c r="S30">
        <v>20</v>
      </c>
      <c r="T30" t="s">
        <v>142</v>
      </c>
      <c r="U30" t="s">
        <v>35</v>
      </c>
      <c r="W30" s="2">
        <v>2041.98</v>
      </c>
      <c r="X30" s="3">
        <v>0.1</v>
      </c>
      <c r="Z30">
        <f t="shared" si="0"/>
        <v>0.56999999999999995</v>
      </c>
    </row>
    <row r="31" spans="1:26" x14ac:dyDescent="0.2">
      <c r="A31">
        <v>1181</v>
      </c>
      <c r="B31" t="s">
        <v>131</v>
      </c>
      <c r="C31" t="s">
        <v>158</v>
      </c>
      <c r="D31" s="1">
        <v>29019</v>
      </c>
      <c r="E31" s="1">
        <v>39539</v>
      </c>
      <c r="F31" s="1">
        <v>40268</v>
      </c>
      <c r="H31" t="s">
        <v>46</v>
      </c>
      <c r="I31">
        <v>51020</v>
      </c>
      <c r="J31" t="s">
        <v>47</v>
      </c>
      <c r="K31" t="s">
        <v>48</v>
      </c>
      <c r="L31" t="s">
        <v>159</v>
      </c>
      <c r="M31" t="s">
        <v>31</v>
      </c>
      <c r="N31" t="s">
        <v>32</v>
      </c>
      <c r="O31">
        <v>0</v>
      </c>
      <c r="P31">
        <v>1</v>
      </c>
      <c r="R31" t="s">
        <v>33</v>
      </c>
      <c r="S31">
        <v>35</v>
      </c>
      <c r="T31" t="s">
        <v>160</v>
      </c>
      <c r="U31" t="s">
        <v>35</v>
      </c>
      <c r="W31" s="2">
        <v>1987.39</v>
      </c>
      <c r="X31" s="3">
        <v>0.1</v>
      </c>
      <c r="Y31" s="2">
        <v>63</v>
      </c>
      <c r="Z31">
        <f t="shared" si="0"/>
        <v>1</v>
      </c>
    </row>
    <row r="32" spans="1:26" x14ac:dyDescent="0.2">
      <c r="A32">
        <v>1183</v>
      </c>
      <c r="B32" t="s">
        <v>44</v>
      </c>
      <c r="C32" t="s">
        <v>161</v>
      </c>
      <c r="D32" s="1">
        <v>30702</v>
      </c>
      <c r="E32" s="1">
        <v>37289</v>
      </c>
      <c r="H32" t="s">
        <v>27</v>
      </c>
      <c r="I32">
        <v>64000</v>
      </c>
      <c r="J32" t="s">
        <v>28</v>
      </c>
      <c r="K32" t="s">
        <v>29</v>
      </c>
      <c r="L32" t="s">
        <v>162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63</v>
      </c>
      <c r="U32" t="s">
        <v>35</v>
      </c>
      <c r="W32" s="2">
        <v>2011.08</v>
      </c>
      <c r="X32" s="3">
        <v>0.1</v>
      </c>
      <c r="Z32">
        <f t="shared" si="0"/>
        <v>1</v>
      </c>
    </row>
    <row r="33" spans="1:26" x14ac:dyDescent="0.2">
      <c r="A33">
        <v>1186</v>
      </c>
      <c r="B33" t="s">
        <v>119</v>
      </c>
      <c r="C33" t="s">
        <v>163</v>
      </c>
      <c r="D33" s="1">
        <v>32794</v>
      </c>
      <c r="E33" s="1">
        <v>38808</v>
      </c>
      <c r="H33" t="s">
        <v>59</v>
      </c>
      <c r="I33">
        <v>21000</v>
      </c>
      <c r="J33" t="s">
        <v>155</v>
      </c>
      <c r="K33" t="s">
        <v>61</v>
      </c>
      <c r="L33" t="s">
        <v>164</v>
      </c>
      <c r="M33" t="s">
        <v>31</v>
      </c>
      <c r="N33" t="s">
        <v>50</v>
      </c>
      <c r="O33">
        <v>3</v>
      </c>
      <c r="P33">
        <v>5</v>
      </c>
      <c r="R33" t="s">
        <v>33</v>
      </c>
      <c r="S33">
        <v>35</v>
      </c>
      <c r="T33" t="s">
        <v>70</v>
      </c>
      <c r="U33" t="s">
        <v>135</v>
      </c>
      <c r="V33" s="1">
        <v>38808</v>
      </c>
      <c r="W33" s="2">
        <v>3435</v>
      </c>
      <c r="X33" s="3">
        <v>0.1</v>
      </c>
      <c r="Z33">
        <f t="shared" si="0"/>
        <v>1</v>
      </c>
    </row>
    <row r="34" spans="1:26" x14ac:dyDescent="0.2">
      <c r="A34">
        <v>1188</v>
      </c>
      <c r="B34" t="s">
        <v>165</v>
      </c>
      <c r="C34" t="s">
        <v>166</v>
      </c>
      <c r="D34" s="1">
        <v>29077</v>
      </c>
      <c r="E34" s="1">
        <v>38473</v>
      </c>
      <c r="H34" t="s">
        <v>27</v>
      </c>
      <c r="I34">
        <v>64000</v>
      </c>
      <c r="J34" t="s">
        <v>28</v>
      </c>
      <c r="K34" t="s">
        <v>29</v>
      </c>
      <c r="L34" t="s">
        <v>167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168</v>
      </c>
      <c r="U34" t="s">
        <v>35</v>
      </c>
      <c r="W34" s="2">
        <v>2756.28</v>
      </c>
      <c r="X34" s="3">
        <v>0.1</v>
      </c>
      <c r="Z34">
        <f t="shared" si="0"/>
        <v>1</v>
      </c>
    </row>
    <row r="35" spans="1:26" x14ac:dyDescent="0.2">
      <c r="A35">
        <v>1193</v>
      </c>
      <c r="B35" t="s">
        <v>169</v>
      </c>
      <c r="C35" t="s">
        <v>170</v>
      </c>
      <c r="D35" s="1">
        <v>28411</v>
      </c>
      <c r="E35" s="1">
        <v>38565</v>
      </c>
      <c r="H35" t="s">
        <v>59</v>
      </c>
      <c r="I35">
        <v>21000</v>
      </c>
      <c r="J35" t="s">
        <v>155</v>
      </c>
      <c r="K35" t="s">
        <v>61</v>
      </c>
      <c r="L35" t="s">
        <v>171</v>
      </c>
      <c r="M35" t="s">
        <v>31</v>
      </c>
      <c r="N35" t="s">
        <v>50</v>
      </c>
      <c r="O35">
        <v>2</v>
      </c>
      <c r="P35">
        <v>4</v>
      </c>
      <c r="R35" t="s">
        <v>33</v>
      </c>
      <c r="S35">
        <v>40</v>
      </c>
      <c r="T35" t="s">
        <v>43</v>
      </c>
      <c r="U35" t="s">
        <v>35</v>
      </c>
      <c r="W35" s="2">
        <v>2084.21</v>
      </c>
      <c r="X35" s="3">
        <v>8.7499999999999994E-2</v>
      </c>
      <c r="Z35">
        <f t="shared" si="0"/>
        <v>1.1399999999999999</v>
      </c>
    </row>
    <row r="36" spans="1:26" x14ac:dyDescent="0.2">
      <c r="A36">
        <v>1194</v>
      </c>
      <c r="B36" t="s">
        <v>172</v>
      </c>
      <c r="C36" t="s">
        <v>173</v>
      </c>
      <c r="D36" s="1">
        <v>30177</v>
      </c>
      <c r="E36" s="1">
        <v>38579</v>
      </c>
      <c r="H36" t="s">
        <v>113</v>
      </c>
      <c r="I36">
        <v>31000</v>
      </c>
      <c r="J36" t="s">
        <v>114</v>
      </c>
      <c r="K36" t="s">
        <v>115</v>
      </c>
      <c r="L36" t="s">
        <v>174</v>
      </c>
      <c r="M36" t="s">
        <v>42</v>
      </c>
      <c r="N36" t="s">
        <v>50</v>
      </c>
      <c r="O36">
        <v>0</v>
      </c>
      <c r="P36">
        <v>4</v>
      </c>
      <c r="R36" t="s">
        <v>75</v>
      </c>
      <c r="S36">
        <v>40</v>
      </c>
      <c r="W36" s="2">
        <v>5085.8500000000004</v>
      </c>
      <c r="Z36">
        <f t="shared" si="0"/>
        <v>1</v>
      </c>
    </row>
    <row r="37" spans="1:26" x14ac:dyDescent="0.2">
      <c r="A37">
        <v>1197</v>
      </c>
      <c r="B37" t="s">
        <v>131</v>
      </c>
      <c r="C37" t="s">
        <v>175</v>
      </c>
      <c r="D37" s="1">
        <v>28366</v>
      </c>
      <c r="E37" s="1">
        <v>38626</v>
      </c>
      <c r="H37" t="s">
        <v>124</v>
      </c>
      <c r="I37">
        <v>48000</v>
      </c>
      <c r="J37" t="s">
        <v>137</v>
      </c>
      <c r="K37" t="s">
        <v>138</v>
      </c>
      <c r="L37" t="s">
        <v>176</v>
      </c>
      <c r="M37" t="s">
        <v>31</v>
      </c>
      <c r="N37" t="s">
        <v>50</v>
      </c>
      <c r="O37">
        <v>0</v>
      </c>
      <c r="P37">
        <v>4</v>
      </c>
      <c r="R37" t="s">
        <v>33</v>
      </c>
      <c r="S37">
        <v>25</v>
      </c>
      <c r="T37" t="s">
        <v>134</v>
      </c>
      <c r="U37" t="s">
        <v>135</v>
      </c>
      <c r="V37" s="1">
        <v>38718</v>
      </c>
      <c r="W37" s="2">
        <v>4185.92</v>
      </c>
      <c r="X37" s="3">
        <v>0.1</v>
      </c>
      <c r="Z37">
        <f t="shared" si="0"/>
        <v>0.71</v>
      </c>
    </row>
    <row r="38" spans="1:26" x14ac:dyDescent="0.2">
      <c r="A38">
        <v>1198</v>
      </c>
      <c r="B38" t="s">
        <v>177</v>
      </c>
      <c r="C38" t="s">
        <v>178</v>
      </c>
      <c r="D38" s="1">
        <v>27167</v>
      </c>
      <c r="E38" s="1">
        <v>38676</v>
      </c>
      <c r="H38" t="s">
        <v>46</v>
      </c>
      <c r="I38">
        <v>51000</v>
      </c>
      <c r="J38" t="s">
        <v>100</v>
      </c>
      <c r="K38" t="s">
        <v>48</v>
      </c>
      <c r="L38" t="s">
        <v>179</v>
      </c>
      <c r="M38" t="s">
        <v>31</v>
      </c>
      <c r="N38" t="s">
        <v>50</v>
      </c>
      <c r="O38">
        <v>1</v>
      </c>
      <c r="P38">
        <v>4</v>
      </c>
      <c r="R38" t="s">
        <v>33</v>
      </c>
      <c r="S38">
        <v>25</v>
      </c>
      <c r="T38" t="s">
        <v>180</v>
      </c>
      <c r="U38" t="s">
        <v>35</v>
      </c>
      <c r="W38" s="2">
        <v>2205.75</v>
      </c>
      <c r="X38" s="3">
        <v>0.1125</v>
      </c>
      <c r="Z38">
        <f t="shared" si="0"/>
        <v>0.71</v>
      </c>
    </row>
    <row r="39" spans="1:26" x14ac:dyDescent="0.2">
      <c r="A39">
        <v>1199</v>
      </c>
      <c r="B39" t="s">
        <v>72</v>
      </c>
      <c r="C39" t="s">
        <v>181</v>
      </c>
      <c r="D39" s="1">
        <v>30506</v>
      </c>
      <c r="E39" s="1">
        <v>39083</v>
      </c>
      <c r="H39" t="s">
        <v>59</v>
      </c>
      <c r="I39">
        <v>21000</v>
      </c>
      <c r="J39" t="s">
        <v>155</v>
      </c>
      <c r="K39" t="s">
        <v>61</v>
      </c>
      <c r="L39" t="s">
        <v>164</v>
      </c>
      <c r="M39" t="s">
        <v>42</v>
      </c>
      <c r="N39" t="s">
        <v>50</v>
      </c>
      <c r="O39">
        <v>2</v>
      </c>
      <c r="P39">
        <v>4</v>
      </c>
      <c r="R39" t="s">
        <v>33</v>
      </c>
      <c r="S39">
        <v>40</v>
      </c>
      <c r="T39" t="s">
        <v>70</v>
      </c>
      <c r="U39" t="s">
        <v>71</v>
      </c>
      <c r="V39" s="1">
        <v>39083</v>
      </c>
      <c r="W39" s="2">
        <v>3184.25</v>
      </c>
      <c r="X39" s="3">
        <v>0.1125</v>
      </c>
      <c r="Y39" s="2">
        <v>221</v>
      </c>
      <c r="Z39">
        <f t="shared" si="0"/>
        <v>1.1399999999999999</v>
      </c>
    </row>
    <row r="40" spans="1:26" x14ac:dyDescent="0.2">
      <c r="A40">
        <v>1200</v>
      </c>
      <c r="B40" t="s">
        <v>182</v>
      </c>
      <c r="C40" t="s">
        <v>183</v>
      </c>
      <c r="D40" s="1">
        <v>28105</v>
      </c>
      <c r="E40" s="1">
        <v>39142</v>
      </c>
      <c r="H40" t="s">
        <v>38</v>
      </c>
      <c r="I40">
        <v>25000</v>
      </c>
      <c r="J40" t="s">
        <v>39</v>
      </c>
      <c r="K40" t="s">
        <v>40</v>
      </c>
      <c r="L40" t="s">
        <v>184</v>
      </c>
      <c r="M40" t="s">
        <v>31</v>
      </c>
      <c r="N40" t="s">
        <v>50</v>
      </c>
      <c r="O40">
        <v>2</v>
      </c>
      <c r="P40">
        <v>3</v>
      </c>
      <c r="R40" t="s">
        <v>33</v>
      </c>
      <c r="S40">
        <v>35</v>
      </c>
      <c r="T40" t="s">
        <v>70</v>
      </c>
      <c r="U40" t="s">
        <v>71</v>
      </c>
      <c r="V40" s="1">
        <v>39142</v>
      </c>
      <c r="W40" s="2">
        <v>3184.25</v>
      </c>
      <c r="X40" s="3">
        <v>0.1125</v>
      </c>
      <c r="Z40">
        <f t="shared" si="0"/>
        <v>1</v>
      </c>
    </row>
    <row r="41" spans="1:26" x14ac:dyDescent="0.2">
      <c r="A41">
        <v>1201</v>
      </c>
      <c r="B41" t="s">
        <v>185</v>
      </c>
      <c r="C41" t="s">
        <v>186</v>
      </c>
      <c r="D41" s="1">
        <v>32336</v>
      </c>
      <c r="E41" s="1">
        <v>38808</v>
      </c>
      <c r="H41" t="s">
        <v>46</v>
      </c>
      <c r="I41">
        <v>51020</v>
      </c>
      <c r="J41" t="s">
        <v>47</v>
      </c>
      <c r="K41" t="s">
        <v>48</v>
      </c>
      <c r="L41" t="s">
        <v>187</v>
      </c>
      <c r="M41" t="s">
        <v>42</v>
      </c>
      <c r="N41" t="s">
        <v>50</v>
      </c>
      <c r="O41">
        <v>2</v>
      </c>
      <c r="P41">
        <v>4</v>
      </c>
      <c r="R41" t="s">
        <v>33</v>
      </c>
      <c r="S41">
        <v>40</v>
      </c>
      <c r="T41" t="s">
        <v>180</v>
      </c>
      <c r="U41" t="s">
        <v>35</v>
      </c>
      <c r="W41" s="2">
        <v>2205.75</v>
      </c>
      <c r="X41" s="3">
        <v>8.7499999999999994E-2</v>
      </c>
      <c r="Z41">
        <f t="shared" si="0"/>
        <v>1.1399999999999999</v>
      </c>
    </row>
    <row r="42" spans="1:26" x14ac:dyDescent="0.2">
      <c r="A42">
        <v>1203</v>
      </c>
      <c r="B42" t="s">
        <v>188</v>
      </c>
      <c r="C42" t="s">
        <v>189</v>
      </c>
      <c r="D42" s="1">
        <v>27696</v>
      </c>
      <c r="E42" s="1">
        <v>38961</v>
      </c>
      <c r="H42" t="s">
        <v>38</v>
      </c>
      <c r="I42">
        <v>25000</v>
      </c>
      <c r="J42" t="s">
        <v>39</v>
      </c>
      <c r="K42" t="s">
        <v>40</v>
      </c>
      <c r="L42" t="s">
        <v>133</v>
      </c>
      <c r="M42" t="s">
        <v>42</v>
      </c>
      <c r="N42" t="s">
        <v>32</v>
      </c>
      <c r="O42">
        <v>0</v>
      </c>
      <c r="P42">
        <v>1</v>
      </c>
      <c r="R42" t="s">
        <v>33</v>
      </c>
      <c r="S42">
        <v>40</v>
      </c>
      <c r="T42" t="s">
        <v>134</v>
      </c>
      <c r="U42" t="s">
        <v>135</v>
      </c>
      <c r="V42" s="1">
        <v>38961</v>
      </c>
      <c r="W42" s="2">
        <v>4064.5</v>
      </c>
      <c r="X42" s="3">
        <v>0.1</v>
      </c>
      <c r="Z42">
        <f t="shared" si="0"/>
        <v>1.1399999999999999</v>
      </c>
    </row>
    <row r="43" spans="1:26" x14ac:dyDescent="0.2">
      <c r="A43">
        <v>1204</v>
      </c>
      <c r="B43" t="s">
        <v>94</v>
      </c>
      <c r="C43" t="s">
        <v>191</v>
      </c>
      <c r="D43" s="1">
        <v>33110</v>
      </c>
      <c r="E43" s="1">
        <v>39722</v>
      </c>
      <c r="H43" t="s">
        <v>59</v>
      </c>
      <c r="I43">
        <v>21000</v>
      </c>
      <c r="J43" t="s">
        <v>155</v>
      </c>
      <c r="K43" t="s">
        <v>61</v>
      </c>
      <c r="L43" t="s">
        <v>192</v>
      </c>
      <c r="M43" t="s">
        <v>31</v>
      </c>
      <c r="N43" t="s">
        <v>50</v>
      </c>
      <c r="O43">
        <v>1</v>
      </c>
      <c r="P43">
        <v>4</v>
      </c>
      <c r="Q43">
        <v>60</v>
      </c>
      <c r="R43" t="s">
        <v>33</v>
      </c>
      <c r="S43">
        <v>35</v>
      </c>
      <c r="T43" t="s">
        <v>193</v>
      </c>
      <c r="U43" t="s">
        <v>194</v>
      </c>
      <c r="V43" s="1">
        <v>39722</v>
      </c>
      <c r="W43" s="2">
        <v>4042.75</v>
      </c>
      <c r="X43" s="3">
        <v>8.7499999999999994E-2</v>
      </c>
      <c r="Z43">
        <f t="shared" si="0"/>
        <v>1</v>
      </c>
    </row>
    <row r="44" spans="1:26" x14ac:dyDescent="0.2">
      <c r="A44">
        <v>1206</v>
      </c>
      <c r="B44" t="s">
        <v>195</v>
      </c>
      <c r="C44" t="s">
        <v>196</v>
      </c>
      <c r="D44" s="1">
        <v>27484</v>
      </c>
      <c r="E44" s="1">
        <v>38653</v>
      </c>
      <c r="H44" t="s">
        <v>38</v>
      </c>
      <c r="I44">
        <v>25000</v>
      </c>
      <c r="J44" t="s">
        <v>39</v>
      </c>
      <c r="K44" t="s">
        <v>40</v>
      </c>
      <c r="L44" t="s">
        <v>197</v>
      </c>
      <c r="M44" t="s">
        <v>42</v>
      </c>
      <c r="N44" t="s">
        <v>32</v>
      </c>
      <c r="O44">
        <v>0</v>
      </c>
      <c r="P44">
        <v>1</v>
      </c>
      <c r="R44" t="s">
        <v>33</v>
      </c>
      <c r="S44">
        <v>35</v>
      </c>
      <c r="T44" t="s">
        <v>134</v>
      </c>
      <c r="U44" t="s">
        <v>135</v>
      </c>
      <c r="V44" s="1">
        <v>38718</v>
      </c>
      <c r="W44" s="2">
        <v>4185.92</v>
      </c>
      <c r="X44" s="3">
        <v>0.1</v>
      </c>
      <c r="Y44" s="2">
        <v>99</v>
      </c>
      <c r="Z44">
        <f t="shared" si="0"/>
        <v>1</v>
      </c>
    </row>
    <row r="45" spans="1:26" x14ac:dyDescent="0.2">
      <c r="A45">
        <v>1210</v>
      </c>
      <c r="B45" t="s">
        <v>198</v>
      </c>
      <c r="C45" t="s">
        <v>199</v>
      </c>
      <c r="D45" s="1">
        <v>27783</v>
      </c>
      <c r="E45" s="1">
        <v>38961</v>
      </c>
      <c r="H45" t="s">
        <v>27</v>
      </c>
      <c r="I45">
        <v>64000</v>
      </c>
      <c r="J45" t="s">
        <v>28</v>
      </c>
      <c r="K45" t="s">
        <v>29</v>
      </c>
      <c r="L45" t="s">
        <v>200</v>
      </c>
      <c r="M45" t="s">
        <v>31</v>
      </c>
      <c r="N45" t="s">
        <v>50</v>
      </c>
      <c r="O45">
        <v>3</v>
      </c>
      <c r="P45">
        <v>5</v>
      </c>
      <c r="R45" t="s">
        <v>33</v>
      </c>
      <c r="S45">
        <v>16</v>
      </c>
      <c r="T45" t="s">
        <v>43</v>
      </c>
      <c r="U45" t="s">
        <v>35</v>
      </c>
      <c r="W45" s="2">
        <v>2084.21</v>
      </c>
      <c r="X45" s="3">
        <v>0.1</v>
      </c>
      <c r="Z45">
        <f t="shared" si="0"/>
        <v>0.46</v>
      </c>
    </row>
    <row r="46" spans="1:26" x14ac:dyDescent="0.2">
      <c r="A46">
        <v>1212</v>
      </c>
      <c r="B46" t="s">
        <v>72</v>
      </c>
      <c r="C46" t="s">
        <v>201</v>
      </c>
      <c r="D46" s="1">
        <v>31120</v>
      </c>
      <c r="E46" s="1">
        <v>39783</v>
      </c>
      <c r="F46" s="1">
        <v>40329</v>
      </c>
      <c r="H46" t="s">
        <v>85</v>
      </c>
      <c r="I46">
        <v>65010</v>
      </c>
      <c r="J46" t="s">
        <v>202</v>
      </c>
      <c r="K46" t="s">
        <v>87</v>
      </c>
      <c r="L46" t="s">
        <v>203</v>
      </c>
      <c r="M46" t="s">
        <v>42</v>
      </c>
      <c r="N46" t="s">
        <v>32</v>
      </c>
      <c r="O46">
        <v>0</v>
      </c>
      <c r="P46">
        <v>1</v>
      </c>
      <c r="R46" t="s">
        <v>33</v>
      </c>
      <c r="S46">
        <v>35</v>
      </c>
      <c r="T46" t="s">
        <v>34</v>
      </c>
      <c r="U46" t="s">
        <v>35</v>
      </c>
      <c r="W46" s="2">
        <v>2508.0500000000002</v>
      </c>
      <c r="X46" s="3">
        <v>0.1</v>
      </c>
      <c r="Z46">
        <f t="shared" si="0"/>
        <v>1</v>
      </c>
    </row>
    <row r="47" spans="1:26" x14ac:dyDescent="0.2">
      <c r="A47">
        <v>1215</v>
      </c>
      <c r="B47" t="s">
        <v>72</v>
      </c>
      <c r="C47" t="s">
        <v>204</v>
      </c>
      <c r="D47" s="1">
        <v>32902</v>
      </c>
      <c r="E47" s="1">
        <v>38749</v>
      </c>
      <c r="H47" t="s">
        <v>46</v>
      </c>
      <c r="I47">
        <v>51010</v>
      </c>
      <c r="J47" t="s">
        <v>205</v>
      </c>
      <c r="K47" t="s">
        <v>48</v>
      </c>
      <c r="L47" t="s">
        <v>206</v>
      </c>
      <c r="M47" t="s">
        <v>42</v>
      </c>
      <c r="N47" t="s">
        <v>50</v>
      </c>
      <c r="O47">
        <v>3</v>
      </c>
      <c r="P47">
        <v>5</v>
      </c>
      <c r="R47" t="s">
        <v>33</v>
      </c>
      <c r="S47">
        <v>40</v>
      </c>
      <c r="T47" t="s">
        <v>63</v>
      </c>
      <c r="U47" t="s">
        <v>35</v>
      </c>
      <c r="W47" s="2">
        <v>2011.08</v>
      </c>
      <c r="X47" s="3">
        <v>0.1125</v>
      </c>
      <c r="Z47">
        <f t="shared" si="0"/>
        <v>1.1399999999999999</v>
      </c>
    </row>
    <row r="48" spans="1:26" x14ac:dyDescent="0.2">
      <c r="A48">
        <v>1221</v>
      </c>
      <c r="B48" t="s">
        <v>207</v>
      </c>
      <c r="C48" t="s">
        <v>208</v>
      </c>
      <c r="D48" s="1">
        <v>32989</v>
      </c>
      <c r="E48" s="1">
        <v>38838</v>
      </c>
      <c r="H48" t="s">
        <v>46</v>
      </c>
      <c r="I48">
        <v>51010</v>
      </c>
      <c r="J48" t="s">
        <v>205</v>
      </c>
      <c r="K48" t="s">
        <v>48</v>
      </c>
      <c r="L48" t="s">
        <v>209</v>
      </c>
      <c r="M48" t="s">
        <v>42</v>
      </c>
      <c r="N48" t="s">
        <v>32</v>
      </c>
      <c r="O48">
        <v>0</v>
      </c>
      <c r="P48">
        <v>1</v>
      </c>
      <c r="R48" t="s">
        <v>75</v>
      </c>
      <c r="S48">
        <v>40</v>
      </c>
      <c r="W48" s="2">
        <v>1400</v>
      </c>
      <c r="Z48">
        <f t="shared" si="0"/>
        <v>1</v>
      </c>
    </row>
    <row r="49" spans="1:26" x14ac:dyDescent="0.2">
      <c r="A49">
        <v>1224</v>
      </c>
      <c r="B49" t="s">
        <v>72</v>
      </c>
      <c r="C49" t="s">
        <v>210</v>
      </c>
      <c r="D49" s="1">
        <v>30799</v>
      </c>
      <c r="E49" s="1">
        <v>38869</v>
      </c>
      <c r="H49" t="s">
        <v>46</v>
      </c>
      <c r="I49">
        <v>51010</v>
      </c>
      <c r="J49" t="s">
        <v>205</v>
      </c>
      <c r="K49" t="s">
        <v>48</v>
      </c>
      <c r="L49" t="s">
        <v>211</v>
      </c>
      <c r="M49" t="s">
        <v>42</v>
      </c>
      <c r="N49" t="s">
        <v>50</v>
      </c>
      <c r="O49">
        <v>2</v>
      </c>
      <c r="P49">
        <v>4</v>
      </c>
      <c r="R49" t="s">
        <v>75</v>
      </c>
      <c r="S49">
        <v>40</v>
      </c>
      <c r="W49" s="2">
        <v>1280</v>
      </c>
      <c r="Z49">
        <f t="shared" si="0"/>
        <v>1</v>
      </c>
    </row>
    <row r="50" spans="1:26" x14ac:dyDescent="0.2">
      <c r="A50">
        <v>1227</v>
      </c>
      <c r="B50" t="s">
        <v>212</v>
      </c>
      <c r="C50" t="s">
        <v>213</v>
      </c>
      <c r="D50" s="1">
        <v>29061</v>
      </c>
      <c r="E50" s="1">
        <v>38930</v>
      </c>
      <c r="H50" t="s">
        <v>53</v>
      </c>
      <c r="I50">
        <v>55000</v>
      </c>
      <c r="J50" t="s">
        <v>54</v>
      </c>
      <c r="K50" t="s">
        <v>55</v>
      </c>
      <c r="L50" t="s">
        <v>214</v>
      </c>
      <c r="M50" t="s">
        <v>31</v>
      </c>
      <c r="N50" t="s">
        <v>32</v>
      </c>
      <c r="O50">
        <v>0</v>
      </c>
      <c r="P50">
        <v>1</v>
      </c>
      <c r="R50" t="s">
        <v>33</v>
      </c>
      <c r="S50">
        <v>40</v>
      </c>
      <c r="T50" t="s">
        <v>160</v>
      </c>
      <c r="U50" t="s">
        <v>35</v>
      </c>
      <c r="W50" s="2">
        <v>1987.39</v>
      </c>
      <c r="X50" s="3">
        <v>7.4999999999999997E-2</v>
      </c>
      <c r="Z50">
        <f t="shared" si="0"/>
        <v>1.1399999999999999</v>
      </c>
    </row>
    <row r="51" spans="1:26" x14ac:dyDescent="0.2">
      <c r="A51">
        <v>1228</v>
      </c>
      <c r="B51" t="s">
        <v>51</v>
      </c>
      <c r="C51" t="s">
        <v>215</v>
      </c>
      <c r="D51" s="1">
        <v>30903</v>
      </c>
      <c r="E51" s="1">
        <v>38961</v>
      </c>
      <c r="H51" t="s">
        <v>46</v>
      </c>
      <c r="I51">
        <v>51000</v>
      </c>
      <c r="J51" t="s">
        <v>100</v>
      </c>
      <c r="K51" t="s">
        <v>48</v>
      </c>
      <c r="L51" t="s">
        <v>121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35</v>
      </c>
      <c r="T51" t="s">
        <v>79</v>
      </c>
      <c r="U51" t="s">
        <v>35</v>
      </c>
      <c r="W51" s="2">
        <v>2320.08</v>
      </c>
      <c r="X51" s="3">
        <v>7.4999999999999997E-2</v>
      </c>
      <c r="Y51" s="2">
        <v>147</v>
      </c>
      <c r="Z51">
        <f t="shared" si="0"/>
        <v>1</v>
      </c>
    </row>
    <row r="52" spans="1:26" x14ac:dyDescent="0.2">
      <c r="A52">
        <v>1229</v>
      </c>
      <c r="B52" t="s">
        <v>216</v>
      </c>
      <c r="C52" t="s">
        <v>217</v>
      </c>
      <c r="D52" s="1">
        <v>28724</v>
      </c>
      <c r="E52" s="1">
        <v>38961</v>
      </c>
      <c r="H52" t="s">
        <v>38</v>
      </c>
      <c r="I52">
        <v>25000</v>
      </c>
      <c r="J52" t="s">
        <v>39</v>
      </c>
      <c r="K52" t="s">
        <v>40</v>
      </c>
      <c r="L52" t="s">
        <v>218</v>
      </c>
      <c r="M52" t="s">
        <v>42</v>
      </c>
      <c r="N52" t="s">
        <v>32</v>
      </c>
      <c r="O52">
        <v>0</v>
      </c>
      <c r="P52">
        <v>1</v>
      </c>
      <c r="R52" t="s">
        <v>33</v>
      </c>
      <c r="S52">
        <v>40</v>
      </c>
      <c r="T52" t="s">
        <v>180</v>
      </c>
      <c r="U52" t="s">
        <v>35</v>
      </c>
      <c r="W52" s="2">
        <v>2205.75</v>
      </c>
      <c r="X52" s="3">
        <v>8.7499999999999994E-2</v>
      </c>
      <c r="Y52" s="2">
        <v>165</v>
      </c>
      <c r="Z52">
        <f t="shared" si="0"/>
        <v>1.1399999999999999</v>
      </c>
    </row>
    <row r="53" spans="1:26" x14ac:dyDescent="0.2">
      <c r="A53">
        <v>1231</v>
      </c>
      <c r="B53" t="s">
        <v>219</v>
      </c>
      <c r="C53" t="s">
        <v>220</v>
      </c>
      <c r="D53" s="1">
        <v>21956</v>
      </c>
      <c r="E53" s="1">
        <v>38961</v>
      </c>
      <c r="H53" t="s">
        <v>124</v>
      </c>
      <c r="I53">
        <v>48000</v>
      </c>
      <c r="J53" t="s">
        <v>137</v>
      </c>
      <c r="K53" t="s">
        <v>138</v>
      </c>
      <c r="L53" t="s">
        <v>221</v>
      </c>
      <c r="M53" t="s">
        <v>31</v>
      </c>
      <c r="N53" t="s">
        <v>32</v>
      </c>
      <c r="O53">
        <v>0</v>
      </c>
      <c r="P53">
        <v>1</v>
      </c>
      <c r="R53" t="s">
        <v>33</v>
      </c>
      <c r="S53">
        <v>35</v>
      </c>
      <c r="T53" t="s">
        <v>168</v>
      </c>
      <c r="U53" t="s">
        <v>35</v>
      </c>
      <c r="W53" s="2">
        <v>2756.28</v>
      </c>
      <c r="X53" s="3">
        <v>0.1</v>
      </c>
      <c r="Z53">
        <f t="shared" si="0"/>
        <v>1</v>
      </c>
    </row>
    <row r="54" spans="1:26" x14ac:dyDescent="0.2">
      <c r="A54">
        <v>1232</v>
      </c>
      <c r="B54" t="s">
        <v>222</v>
      </c>
      <c r="C54" t="s">
        <v>223</v>
      </c>
      <c r="D54" s="1">
        <v>28880</v>
      </c>
      <c r="E54" s="1">
        <v>38991</v>
      </c>
      <c r="H54" t="s">
        <v>46</v>
      </c>
      <c r="I54">
        <v>51000</v>
      </c>
      <c r="J54" t="s">
        <v>100</v>
      </c>
      <c r="K54" t="s">
        <v>48</v>
      </c>
      <c r="L54" t="s">
        <v>224</v>
      </c>
      <c r="M54" t="s">
        <v>42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34</v>
      </c>
      <c r="U54" t="s">
        <v>35</v>
      </c>
      <c r="W54" s="2">
        <v>2508.0500000000002</v>
      </c>
      <c r="X54" s="3">
        <v>0.1</v>
      </c>
      <c r="Z54">
        <f t="shared" si="0"/>
        <v>1</v>
      </c>
    </row>
    <row r="55" spans="1:26" x14ac:dyDescent="0.2">
      <c r="A55">
        <v>1233</v>
      </c>
      <c r="B55" t="s">
        <v>225</v>
      </c>
      <c r="C55" t="s">
        <v>226</v>
      </c>
      <c r="D55" s="1">
        <v>31340</v>
      </c>
      <c r="E55" s="1">
        <v>38991</v>
      </c>
      <c r="H55" t="s">
        <v>59</v>
      </c>
      <c r="I55">
        <v>21000</v>
      </c>
      <c r="J55" t="s">
        <v>155</v>
      </c>
      <c r="K55" t="s">
        <v>61</v>
      </c>
      <c r="L55" t="s">
        <v>156</v>
      </c>
      <c r="M55" t="s">
        <v>42</v>
      </c>
      <c r="N55" t="s">
        <v>50</v>
      </c>
      <c r="O55">
        <v>4</v>
      </c>
      <c r="P55">
        <v>5</v>
      </c>
      <c r="R55" t="s">
        <v>33</v>
      </c>
      <c r="S55">
        <v>40</v>
      </c>
      <c r="T55" t="s">
        <v>142</v>
      </c>
      <c r="U55" t="s">
        <v>35</v>
      </c>
      <c r="W55" s="2">
        <v>2041.98</v>
      </c>
      <c r="X55" s="3">
        <v>7.4999999999999997E-2</v>
      </c>
      <c r="Y55" s="2">
        <v>262</v>
      </c>
      <c r="Z55">
        <f t="shared" si="0"/>
        <v>1.1399999999999999</v>
      </c>
    </row>
    <row r="56" spans="1:26" x14ac:dyDescent="0.2">
      <c r="A56">
        <v>1234</v>
      </c>
      <c r="B56" t="s">
        <v>227</v>
      </c>
      <c r="C56" t="s">
        <v>228</v>
      </c>
      <c r="D56" s="1">
        <v>32870</v>
      </c>
      <c r="E56" s="1">
        <v>39022</v>
      </c>
      <c r="H56" t="s">
        <v>229</v>
      </c>
      <c r="I56">
        <v>26000</v>
      </c>
      <c r="J56" t="s">
        <v>230</v>
      </c>
      <c r="K56" t="s">
        <v>231</v>
      </c>
      <c r="L56" t="s">
        <v>232</v>
      </c>
      <c r="M56" t="s">
        <v>42</v>
      </c>
      <c r="N56" t="s">
        <v>50</v>
      </c>
      <c r="O56">
        <v>3</v>
      </c>
      <c r="P56">
        <v>4</v>
      </c>
      <c r="R56" t="s">
        <v>33</v>
      </c>
      <c r="S56">
        <v>40</v>
      </c>
      <c r="T56" t="s">
        <v>97</v>
      </c>
      <c r="U56" t="s">
        <v>35</v>
      </c>
      <c r="W56" s="2">
        <v>3090</v>
      </c>
      <c r="X56" s="3">
        <v>0.1125</v>
      </c>
      <c r="Z56">
        <f t="shared" si="0"/>
        <v>1.1399999999999999</v>
      </c>
    </row>
    <row r="57" spans="1:26" x14ac:dyDescent="0.2">
      <c r="A57">
        <v>1235</v>
      </c>
      <c r="B57" t="s">
        <v>36</v>
      </c>
      <c r="C57" t="s">
        <v>233</v>
      </c>
      <c r="D57" s="1">
        <v>32489</v>
      </c>
      <c r="E57" s="1">
        <v>39814</v>
      </c>
      <c r="F57" s="1">
        <v>40178</v>
      </c>
      <c r="H57" t="s">
        <v>46</v>
      </c>
      <c r="I57">
        <v>51000</v>
      </c>
      <c r="J57" t="s">
        <v>100</v>
      </c>
      <c r="K57" t="s">
        <v>48</v>
      </c>
      <c r="L57" t="s">
        <v>234</v>
      </c>
      <c r="M57" t="s">
        <v>42</v>
      </c>
      <c r="N57" t="s">
        <v>50</v>
      </c>
      <c r="O57">
        <v>1</v>
      </c>
      <c r="P57">
        <v>3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1236</v>
      </c>
      <c r="B58" t="s">
        <v>188</v>
      </c>
      <c r="C58" t="s">
        <v>235</v>
      </c>
      <c r="D58" s="1">
        <v>25835</v>
      </c>
      <c r="E58" s="1">
        <v>39600</v>
      </c>
      <c r="F58" s="1">
        <v>40329</v>
      </c>
      <c r="H58" t="s">
        <v>236</v>
      </c>
      <c r="I58">
        <v>46000</v>
      </c>
      <c r="J58" t="s">
        <v>237</v>
      </c>
      <c r="K58" t="s">
        <v>238</v>
      </c>
      <c r="L58" t="s">
        <v>239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70</v>
      </c>
      <c r="U58" t="s">
        <v>71</v>
      </c>
      <c r="V58" s="1">
        <v>39600</v>
      </c>
      <c r="W58" s="2">
        <v>3184.25</v>
      </c>
      <c r="X58" s="3">
        <v>7.4999999999999997E-2</v>
      </c>
      <c r="Z58">
        <f t="shared" si="0"/>
        <v>1</v>
      </c>
    </row>
    <row r="59" spans="1:26" x14ac:dyDescent="0.2">
      <c r="A59">
        <v>1238</v>
      </c>
      <c r="B59" t="s">
        <v>240</v>
      </c>
      <c r="C59" t="s">
        <v>241</v>
      </c>
      <c r="D59" s="1">
        <v>29253</v>
      </c>
      <c r="E59" s="1">
        <v>39264</v>
      </c>
      <c r="H59" t="s">
        <v>46</v>
      </c>
      <c r="I59">
        <v>51020</v>
      </c>
      <c r="J59" t="s">
        <v>47</v>
      </c>
      <c r="K59" t="s">
        <v>48</v>
      </c>
      <c r="L59" t="s">
        <v>242</v>
      </c>
      <c r="M59" t="s">
        <v>42</v>
      </c>
      <c r="N59" t="s">
        <v>50</v>
      </c>
      <c r="O59">
        <v>3</v>
      </c>
      <c r="P59">
        <v>5</v>
      </c>
      <c r="R59" t="s">
        <v>33</v>
      </c>
      <c r="S59">
        <v>40</v>
      </c>
      <c r="T59" t="s">
        <v>134</v>
      </c>
      <c r="U59" t="s">
        <v>190</v>
      </c>
      <c r="V59" s="1">
        <v>39264</v>
      </c>
      <c r="W59" s="2">
        <v>3767.74</v>
      </c>
      <c r="X59" s="3">
        <v>0.1125</v>
      </c>
      <c r="Z59">
        <f t="shared" si="0"/>
        <v>1.1399999999999999</v>
      </c>
    </row>
    <row r="60" spans="1:26" x14ac:dyDescent="0.2">
      <c r="A60">
        <v>2004</v>
      </c>
      <c r="B60" t="s">
        <v>243</v>
      </c>
      <c r="C60" t="s">
        <v>244</v>
      </c>
      <c r="D60" s="1">
        <v>22961</v>
      </c>
      <c r="E60" s="1">
        <v>38925</v>
      </c>
      <c r="H60" t="s">
        <v>245</v>
      </c>
      <c r="I60">
        <v>41000</v>
      </c>
      <c r="J60" t="s">
        <v>246</v>
      </c>
      <c r="K60" t="s">
        <v>247</v>
      </c>
      <c r="L60" t="s">
        <v>248</v>
      </c>
      <c r="M60" t="s">
        <v>42</v>
      </c>
      <c r="N60" t="s">
        <v>32</v>
      </c>
      <c r="O60">
        <v>0</v>
      </c>
      <c r="P60">
        <v>1</v>
      </c>
      <c r="R60" t="s">
        <v>33</v>
      </c>
      <c r="S60">
        <v>35</v>
      </c>
      <c r="T60" t="s">
        <v>63</v>
      </c>
      <c r="U60" t="s">
        <v>35</v>
      </c>
      <c r="W60" s="2">
        <v>2011.08</v>
      </c>
      <c r="X60" s="3">
        <v>0.1125</v>
      </c>
      <c r="Z60">
        <f t="shared" si="0"/>
        <v>1</v>
      </c>
    </row>
    <row r="61" spans="1:26" x14ac:dyDescent="0.2">
      <c r="A61">
        <v>2017</v>
      </c>
      <c r="B61" t="s">
        <v>249</v>
      </c>
      <c r="C61" t="s">
        <v>250</v>
      </c>
      <c r="D61" s="1">
        <v>17197</v>
      </c>
      <c r="E61" s="1">
        <v>39309</v>
      </c>
      <c r="H61" t="s">
        <v>245</v>
      </c>
      <c r="I61">
        <v>41000</v>
      </c>
      <c r="J61" t="s">
        <v>246</v>
      </c>
      <c r="K61" t="s">
        <v>247</v>
      </c>
      <c r="L61" t="s">
        <v>251</v>
      </c>
      <c r="M61" t="s">
        <v>42</v>
      </c>
      <c r="N61" t="s">
        <v>50</v>
      </c>
      <c r="O61">
        <v>0</v>
      </c>
      <c r="P61">
        <v>5</v>
      </c>
      <c r="R61" t="s">
        <v>33</v>
      </c>
      <c r="S61">
        <v>35</v>
      </c>
      <c r="T61" t="s">
        <v>43</v>
      </c>
      <c r="U61" t="s">
        <v>35</v>
      </c>
      <c r="W61" s="2">
        <v>2084.21</v>
      </c>
      <c r="X61" s="3">
        <v>0.1</v>
      </c>
      <c r="Z61">
        <f t="shared" si="0"/>
        <v>1</v>
      </c>
    </row>
    <row r="62" spans="1:26" x14ac:dyDescent="0.2">
      <c r="A62">
        <v>2024</v>
      </c>
      <c r="B62" t="s">
        <v>252</v>
      </c>
      <c r="C62" t="s">
        <v>253</v>
      </c>
      <c r="D62" s="1">
        <v>21887</v>
      </c>
      <c r="E62" s="1">
        <v>39630</v>
      </c>
      <c r="H62" t="s">
        <v>245</v>
      </c>
      <c r="I62">
        <v>41000</v>
      </c>
      <c r="J62" t="s">
        <v>246</v>
      </c>
      <c r="K62" t="s">
        <v>247</v>
      </c>
      <c r="L62" t="s">
        <v>254</v>
      </c>
      <c r="M62" t="s">
        <v>31</v>
      </c>
      <c r="N62" t="s">
        <v>50</v>
      </c>
      <c r="O62">
        <v>3</v>
      </c>
      <c r="P62">
        <v>5</v>
      </c>
      <c r="R62" t="s">
        <v>33</v>
      </c>
      <c r="S62">
        <v>35</v>
      </c>
      <c r="T62" t="s">
        <v>134</v>
      </c>
      <c r="U62" t="s">
        <v>255</v>
      </c>
      <c r="V62" s="1">
        <v>39630</v>
      </c>
      <c r="W62" s="2">
        <v>3558.65</v>
      </c>
      <c r="X62" s="3">
        <v>8.7499999999999994E-2</v>
      </c>
      <c r="Z62">
        <f t="shared" si="0"/>
        <v>1</v>
      </c>
    </row>
    <row r="63" spans="1:26" x14ac:dyDescent="0.2">
      <c r="A63">
        <v>2055</v>
      </c>
      <c r="B63" t="s">
        <v>36</v>
      </c>
      <c r="C63" t="s">
        <v>256</v>
      </c>
      <c r="D63" s="1">
        <v>18176</v>
      </c>
      <c r="E63" s="1">
        <v>39295</v>
      </c>
      <c r="H63" t="s">
        <v>236</v>
      </c>
      <c r="I63">
        <v>46000</v>
      </c>
      <c r="J63" t="s">
        <v>237</v>
      </c>
      <c r="K63" t="s">
        <v>238</v>
      </c>
      <c r="L63" t="s">
        <v>257</v>
      </c>
      <c r="M63" t="s">
        <v>42</v>
      </c>
      <c r="N63" t="s">
        <v>32</v>
      </c>
      <c r="O63">
        <v>0</v>
      </c>
      <c r="P63">
        <v>1</v>
      </c>
      <c r="R63" t="s">
        <v>33</v>
      </c>
      <c r="S63">
        <v>35</v>
      </c>
      <c r="T63" t="s">
        <v>193</v>
      </c>
      <c r="U63" t="s">
        <v>457</v>
      </c>
      <c r="V63" s="1">
        <v>39295</v>
      </c>
      <c r="W63" s="2">
        <v>4416</v>
      </c>
      <c r="X63" s="3">
        <v>7.4999999999999997E-2</v>
      </c>
      <c r="Z63">
        <f t="shared" si="0"/>
        <v>1</v>
      </c>
    </row>
    <row r="64" spans="1:26" x14ac:dyDescent="0.2">
      <c r="A64">
        <v>2094</v>
      </c>
      <c r="B64" t="s">
        <v>240</v>
      </c>
      <c r="C64" t="s">
        <v>259</v>
      </c>
      <c r="D64" s="1">
        <v>22255</v>
      </c>
      <c r="E64" s="1">
        <v>39188</v>
      </c>
      <c r="H64" t="s">
        <v>260</v>
      </c>
      <c r="I64">
        <v>43000</v>
      </c>
      <c r="J64" t="s">
        <v>261</v>
      </c>
      <c r="K64" t="s">
        <v>262</v>
      </c>
      <c r="L64" t="s">
        <v>263</v>
      </c>
      <c r="M64" t="s">
        <v>42</v>
      </c>
      <c r="N64" t="s">
        <v>50</v>
      </c>
      <c r="O64">
        <v>3</v>
      </c>
      <c r="P64">
        <v>4</v>
      </c>
      <c r="R64" t="s">
        <v>33</v>
      </c>
      <c r="S64">
        <v>35</v>
      </c>
      <c r="T64" t="s">
        <v>134</v>
      </c>
      <c r="U64" t="s">
        <v>190</v>
      </c>
      <c r="V64" s="1">
        <v>39188</v>
      </c>
      <c r="W64" s="2">
        <v>3767.74</v>
      </c>
      <c r="X64" s="3">
        <v>0.1</v>
      </c>
      <c r="Y64" s="2">
        <v>166</v>
      </c>
      <c r="Z64">
        <f t="shared" si="0"/>
        <v>1</v>
      </c>
    </row>
    <row r="65" spans="1:26" x14ac:dyDescent="0.2">
      <c r="A65">
        <v>2114</v>
      </c>
      <c r="B65" t="s">
        <v>72</v>
      </c>
      <c r="C65" t="s">
        <v>264</v>
      </c>
      <c r="D65" s="1">
        <v>21507</v>
      </c>
      <c r="E65" s="1">
        <v>38978</v>
      </c>
      <c r="H65" t="s">
        <v>245</v>
      </c>
      <c r="I65">
        <v>41000</v>
      </c>
      <c r="J65" t="s">
        <v>246</v>
      </c>
      <c r="K65" t="s">
        <v>247</v>
      </c>
      <c r="L65" t="s">
        <v>265</v>
      </c>
      <c r="M65" t="s">
        <v>42</v>
      </c>
      <c r="N65" t="s">
        <v>50</v>
      </c>
      <c r="O65">
        <v>1</v>
      </c>
      <c r="P65">
        <v>5</v>
      </c>
      <c r="R65" t="s">
        <v>33</v>
      </c>
      <c r="S65">
        <v>35</v>
      </c>
      <c r="T65" t="s">
        <v>97</v>
      </c>
      <c r="U65" t="s">
        <v>35</v>
      </c>
      <c r="W65" s="2">
        <v>3090</v>
      </c>
      <c r="X65" s="3">
        <v>0.1125</v>
      </c>
      <c r="Z65">
        <f t="shared" si="0"/>
        <v>1</v>
      </c>
    </row>
    <row r="66" spans="1:26" x14ac:dyDescent="0.2">
      <c r="A66">
        <v>2115</v>
      </c>
      <c r="B66" t="s">
        <v>195</v>
      </c>
      <c r="C66" t="s">
        <v>266</v>
      </c>
      <c r="D66" s="1">
        <v>24886</v>
      </c>
      <c r="E66" s="1">
        <v>38976</v>
      </c>
      <c r="H66" t="s">
        <v>245</v>
      </c>
      <c r="I66">
        <v>41000</v>
      </c>
      <c r="J66" t="s">
        <v>246</v>
      </c>
      <c r="K66" t="s">
        <v>247</v>
      </c>
      <c r="L66" t="s">
        <v>254</v>
      </c>
      <c r="M66" t="s">
        <v>42</v>
      </c>
      <c r="N66" t="s">
        <v>50</v>
      </c>
      <c r="O66">
        <v>5</v>
      </c>
      <c r="P66">
        <v>5</v>
      </c>
      <c r="R66" t="s">
        <v>33</v>
      </c>
      <c r="S66">
        <v>35</v>
      </c>
      <c r="T66" t="s">
        <v>134</v>
      </c>
      <c r="U66" t="s">
        <v>190</v>
      </c>
      <c r="V66" s="1">
        <v>38976</v>
      </c>
      <c r="W66" s="2">
        <v>3767.74</v>
      </c>
      <c r="X66" s="3">
        <v>0.1</v>
      </c>
      <c r="Z66">
        <f t="shared" si="0"/>
        <v>1</v>
      </c>
    </row>
    <row r="67" spans="1:26" x14ac:dyDescent="0.2">
      <c r="A67">
        <v>2117</v>
      </c>
      <c r="B67" t="s">
        <v>267</v>
      </c>
      <c r="C67" t="s">
        <v>268</v>
      </c>
      <c r="D67" s="1">
        <v>23360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269</v>
      </c>
      <c r="M67" t="s">
        <v>42</v>
      </c>
      <c r="N67" t="s">
        <v>50</v>
      </c>
      <c r="O67">
        <v>1</v>
      </c>
      <c r="P67">
        <v>5</v>
      </c>
      <c r="R67" t="s">
        <v>33</v>
      </c>
      <c r="S67">
        <v>35</v>
      </c>
      <c r="T67" t="s">
        <v>180</v>
      </c>
      <c r="U67" t="s">
        <v>35</v>
      </c>
      <c r="W67" s="2">
        <v>2205.75</v>
      </c>
      <c r="X67" s="3">
        <v>0.1125</v>
      </c>
      <c r="Z67">
        <f t="shared" ref="Z67:Z130" si="1">ROUND(IF(R67="AT",S67/40,S67/35),2)</f>
        <v>1</v>
      </c>
    </row>
    <row r="68" spans="1:26" x14ac:dyDescent="0.2">
      <c r="A68">
        <v>2123</v>
      </c>
      <c r="B68" t="s">
        <v>270</v>
      </c>
      <c r="C68" t="s">
        <v>271</v>
      </c>
      <c r="D68" s="1">
        <v>16998</v>
      </c>
      <c r="E68" s="1">
        <v>38963</v>
      </c>
      <c r="H68" t="s">
        <v>245</v>
      </c>
      <c r="I68">
        <v>41000</v>
      </c>
      <c r="J68" t="s">
        <v>246</v>
      </c>
      <c r="K68" t="s">
        <v>247</v>
      </c>
      <c r="L68" t="s">
        <v>272</v>
      </c>
      <c r="M68" t="s">
        <v>31</v>
      </c>
      <c r="N68" t="s">
        <v>50</v>
      </c>
      <c r="O68">
        <v>5</v>
      </c>
      <c r="P68">
        <v>3</v>
      </c>
      <c r="Q68">
        <v>50</v>
      </c>
      <c r="R68" t="s">
        <v>33</v>
      </c>
      <c r="S68">
        <v>35</v>
      </c>
      <c r="T68" t="s">
        <v>142</v>
      </c>
      <c r="U68" t="s">
        <v>35</v>
      </c>
      <c r="W68" s="2">
        <v>2041.98</v>
      </c>
      <c r="X68" s="3">
        <v>7.4999999999999997E-2</v>
      </c>
      <c r="Y68" s="2">
        <v>117</v>
      </c>
      <c r="Z68">
        <f t="shared" si="1"/>
        <v>1</v>
      </c>
    </row>
    <row r="69" spans="1:26" x14ac:dyDescent="0.2">
      <c r="A69">
        <v>2145</v>
      </c>
      <c r="B69" t="s">
        <v>131</v>
      </c>
      <c r="C69" t="s">
        <v>273</v>
      </c>
      <c r="D69" s="1">
        <v>22235</v>
      </c>
      <c r="E69" s="1">
        <v>38364</v>
      </c>
      <c r="H69" t="s">
        <v>229</v>
      </c>
      <c r="I69">
        <v>26000</v>
      </c>
      <c r="J69" t="s">
        <v>230</v>
      </c>
      <c r="K69" t="s">
        <v>231</v>
      </c>
      <c r="L69" t="s">
        <v>274</v>
      </c>
      <c r="M69" t="s">
        <v>31</v>
      </c>
      <c r="N69" t="s">
        <v>32</v>
      </c>
      <c r="O69">
        <v>0</v>
      </c>
      <c r="P69">
        <v>1</v>
      </c>
      <c r="R69" t="s">
        <v>33</v>
      </c>
      <c r="S69">
        <v>35</v>
      </c>
      <c r="T69" t="s">
        <v>34</v>
      </c>
      <c r="U69" t="s">
        <v>35</v>
      </c>
      <c r="W69" s="2">
        <v>2508.0500000000002</v>
      </c>
      <c r="X69" s="3">
        <v>0.1125</v>
      </c>
      <c r="Z69">
        <f t="shared" si="1"/>
        <v>1</v>
      </c>
    </row>
    <row r="70" spans="1:26" x14ac:dyDescent="0.2">
      <c r="A70">
        <v>2152</v>
      </c>
      <c r="B70" t="s">
        <v>275</v>
      </c>
      <c r="C70" t="s">
        <v>276</v>
      </c>
      <c r="D70" s="1">
        <v>23389</v>
      </c>
      <c r="E70" s="1">
        <v>38373</v>
      </c>
      <c r="H70" t="s">
        <v>38</v>
      </c>
      <c r="I70">
        <v>25000</v>
      </c>
      <c r="J70" t="s">
        <v>39</v>
      </c>
      <c r="K70" t="s">
        <v>40</v>
      </c>
      <c r="L70" t="s">
        <v>277</v>
      </c>
      <c r="M70" t="s">
        <v>42</v>
      </c>
      <c r="N70" t="s">
        <v>50</v>
      </c>
      <c r="O70">
        <v>3</v>
      </c>
      <c r="P70">
        <v>5</v>
      </c>
      <c r="R70" t="s">
        <v>33</v>
      </c>
      <c r="S70">
        <v>35</v>
      </c>
      <c r="T70" t="s">
        <v>168</v>
      </c>
      <c r="U70" t="s">
        <v>35</v>
      </c>
      <c r="W70" s="2">
        <v>2756.28</v>
      </c>
      <c r="X70" s="3">
        <v>0.1</v>
      </c>
      <c r="Z70">
        <f t="shared" si="1"/>
        <v>1</v>
      </c>
    </row>
    <row r="71" spans="1:26" x14ac:dyDescent="0.2">
      <c r="A71">
        <v>2197</v>
      </c>
      <c r="B71" t="s">
        <v>36</v>
      </c>
      <c r="C71" t="s">
        <v>278</v>
      </c>
      <c r="D71" s="1">
        <v>22387</v>
      </c>
      <c r="E71" s="1">
        <v>38553</v>
      </c>
      <c r="H71" t="s">
        <v>245</v>
      </c>
      <c r="I71">
        <v>41000</v>
      </c>
      <c r="J71" t="s">
        <v>246</v>
      </c>
      <c r="K71" t="s">
        <v>247</v>
      </c>
      <c r="L71" t="s">
        <v>251</v>
      </c>
      <c r="M71" t="s">
        <v>42</v>
      </c>
      <c r="N71" t="s">
        <v>32</v>
      </c>
      <c r="O71">
        <v>0</v>
      </c>
      <c r="P71">
        <v>1</v>
      </c>
      <c r="R71" t="s">
        <v>33</v>
      </c>
      <c r="S71">
        <v>35</v>
      </c>
      <c r="T71" t="s">
        <v>43</v>
      </c>
      <c r="U71" t="s">
        <v>35</v>
      </c>
      <c r="W71" s="2">
        <v>2084.21</v>
      </c>
      <c r="X71" s="3">
        <v>0.1</v>
      </c>
      <c r="Z71">
        <f t="shared" si="1"/>
        <v>1</v>
      </c>
    </row>
    <row r="72" spans="1:26" x14ac:dyDescent="0.2">
      <c r="A72">
        <v>2203</v>
      </c>
      <c r="B72" t="s">
        <v>279</v>
      </c>
      <c r="C72" t="s">
        <v>280</v>
      </c>
      <c r="D72" s="1">
        <v>18719</v>
      </c>
      <c r="E72" s="1">
        <v>38580</v>
      </c>
      <c r="H72" t="s">
        <v>245</v>
      </c>
      <c r="I72">
        <v>41000</v>
      </c>
      <c r="J72" t="s">
        <v>246</v>
      </c>
      <c r="K72" t="s">
        <v>247</v>
      </c>
      <c r="L72" t="s">
        <v>281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97</v>
      </c>
      <c r="U72" t="s">
        <v>35</v>
      </c>
      <c r="W72" s="2">
        <v>3090</v>
      </c>
      <c r="X72" s="3">
        <v>8.7499999999999994E-2</v>
      </c>
      <c r="Y72" s="2">
        <v>258</v>
      </c>
      <c r="Z72">
        <f t="shared" si="1"/>
        <v>1</v>
      </c>
    </row>
    <row r="73" spans="1:26" x14ac:dyDescent="0.2">
      <c r="A73">
        <v>2209</v>
      </c>
      <c r="B73" t="s">
        <v>282</v>
      </c>
      <c r="C73" t="s">
        <v>283</v>
      </c>
      <c r="D73" s="1">
        <v>22241</v>
      </c>
      <c r="E73" s="1">
        <v>38596</v>
      </c>
      <c r="H73" t="s">
        <v>229</v>
      </c>
      <c r="I73">
        <v>26000</v>
      </c>
      <c r="J73" t="s">
        <v>230</v>
      </c>
      <c r="K73" t="s">
        <v>231</v>
      </c>
      <c r="L73" t="s">
        <v>284</v>
      </c>
      <c r="M73" t="s">
        <v>31</v>
      </c>
      <c r="N73" t="s">
        <v>32</v>
      </c>
      <c r="O73">
        <v>1</v>
      </c>
      <c r="P73">
        <v>1</v>
      </c>
      <c r="Q73">
        <v>50</v>
      </c>
      <c r="R73" t="s">
        <v>33</v>
      </c>
      <c r="S73">
        <v>35</v>
      </c>
      <c r="T73" t="s">
        <v>180</v>
      </c>
      <c r="U73" t="s">
        <v>35</v>
      </c>
      <c r="W73" s="2">
        <v>2205.75</v>
      </c>
      <c r="X73" s="3">
        <v>0.1</v>
      </c>
      <c r="Z73">
        <f t="shared" si="1"/>
        <v>1</v>
      </c>
    </row>
    <row r="74" spans="1:26" x14ac:dyDescent="0.2">
      <c r="A74">
        <v>2219</v>
      </c>
      <c r="B74" t="s">
        <v>267</v>
      </c>
      <c r="C74" t="s">
        <v>285</v>
      </c>
      <c r="D74" s="1">
        <v>23427</v>
      </c>
      <c r="E74" s="1">
        <v>38644</v>
      </c>
      <c r="H74" t="s">
        <v>38</v>
      </c>
      <c r="I74">
        <v>25000</v>
      </c>
      <c r="J74" t="s">
        <v>39</v>
      </c>
      <c r="K74" t="s">
        <v>40</v>
      </c>
      <c r="L74" t="s">
        <v>214</v>
      </c>
      <c r="M74" t="s">
        <v>42</v>
      </c>
      <c r="N74" t="s">
        <v>50</v>
      </c>
      <c r="O74">
        <v>1</v>
      </c>
      <c r="P74">
        <v>5</v>
      </c>
      <c r="R74" t="s">
        <v>33</v>
      </c>
      <c r="S74">
        <v>35</v>
      </c>
      <c r="T74" t="s">
        <v>160</v>
      </c>
      <c r="U74" t="s">
        <v>35</v>
      </c>
      <c r="W74" s="2">
        <v>1987.39</v>
      </c>
      <c r="X74" s="3">
        <v>8.7499999999999994E-2</v>
      </c>
      <c r="Y74" s="2">
        <v>295</v>
      </c>
      <c r="Z74">
        <f t="shared" si="1"/>
        <v>1</v>
      </c>
    </row>
    <row r="75" spans="1:26" x14ac:dyDescent="0.2">
      <c r="A75">
        <v>2234</v>
      </c>
      <c r="B75" t="s">
        <v>195</v>
      </c>
      <c r="C75" t="s">
        <v>286</v>
      </c>
      <c r="D75" s="1">
        <v>22425</v>
      </c>
      <c r="E75" s="1">
        <v>31489</v>
      </c>
      <c r="H75" t="s">
        <v>59</v>
      </c>
      <c r="I75">
        <v>22020</v>
      </c>
      <c r="J75" t="s">
        <v>60</v>
      </c>
      <c r="K75" t="s">
        <v>61</v>
      </c>
      <c r="L75" t="s">
        <v>287</v>
      </c>
      <c r="M75" t="s">
        <v>42</v>
      </c>
      <c r="N75" t="s">
        <v>50</v>
      </c>
      <c r="O75">
        <v>0</v>
      </c>
      <c r="P75">
        <v>3</v>
      </c>
      <c r="R75" t="s">
        <v>33</v>
      </c>
      <c r="S75">
        <v>35</v>
      </c>
      <c r="T75" t="s">
        <v>63</v>
      </c>
      <c r="U75" t="s">
        <v>35</v>
      </c>
      <c r="W75" s="2">
        <v>2011.08</v>
      </c>
      <c r="X75" s="3">
        <v>7.4999999999999997E-2</v>
      </c>
      <c r="Y75" s="2">
        <v>203</v>
      </c>
      <c r="Z75">
        <f t="shared" si="1"/>
        <v>1</v>
      </c>
    </row>
    <row r="76" spans="1:26" x14ac:dyDescent="0.2">
      <c r="A76">
        <v>2239</v>
      </c>
      <c r="B76" t="s">
        <v>76</v>
      </c>
      <c r="C76" t="s">
        <v>288</v>
      </c>
      <c r="D76" s="1">
        <v>22359</v>
      </c>
      <c r="E76" s="1">
        <v>31542</v>
      </c>
      <c r="H76" t="s">
        <v>59</v>
      </c>
      <c r="I76">
        <v>22030</v>
      </c>
      <c r="J76" t="s">
        <v>289</v>
      </c>
      <c r="K76" t="s">
        <v>61</v>
      </c>
      <c r="L76" t="s">
        <v>290</v>
      </c>
      <c r="M76" t="s">
        <v>42</v>
      </c>
      <c r="N76" t="s">
        <v>50</v>
      </c>
      <c r="O76">
        <v>2</v>
      </c>
      <c r="P76">
        <v>5</v>
      </c>
      <c r="R76" t="s">
        <v>33</v>
      </c>
      <c r="S76">
        <v>35</v>
      </c>
      <c r="T76" t="s">
        <v>134</v>
      </c>
      <c r="U76" t="s">
        <v>135</v>
      </c>
      <c r="V76" s="1">
        <v>38718</v>
      </c>
      <c r="W76" s="2">
        <v>4185.92</v>
      </c>
      <c r="X76" s="3">
        <v>0.1</v>
      </c>
      <c r="Z76">
        <f t="shared" si="1"/>
        <v>1</v>
      </c>
    </row>
    <row r="77" spans="1:26" x14ac:dyDescent="0.2">
      <c r="A77">
        <v>2271</v>
      </c>
      <c r="B77" t="s">
        <v>291</v>
      </c>
      <c r="C77" t="s">
        <v>292</v>
      </c>
      <c r="D77" s="1">
        <v>22139</v>
      </c>
      <c r="E77" s="1">
        <v>31941</v>
      </c>
      <c r="H77" t="s">
        <v>260</v>
      </c>
      <c r="I77">
        <v>43000</v>
      </c>
      <c r="J77" t="s">
        <v>261</v>
      </c>
      <c r="K77" t="s">
        <v>262</v>
      </c>
      <c r="L77" t="s">
        <v>293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63</v>
      </c>
      <c r="U77" t="s">
        <v>35</v>
      </c>
      <c r="W77" s="2">
        <v>2011.08</v>
      </c>
      <c r="X77" s="3">
        <v>0.1</v>
      </c>
      <c r="Z77">
        <f t="shared" si="1"/>
        <v>1</v>
      </c>
    </row>
    <row r="78" spans="1:26" x14ac:dyDescent="0.2">
      <c r="A78">
        <v>2341</v>
      </c>
      <c r="B78" t="s">
        <v>294</v>
      </c>
      <c r="C78" t="s">
        <v>295</v>
      </c>
      <c r="D78" s="1">
        <v>21371</v>
      </c>
      <c r="E78" s="1">
        <v>32964</v>
      </c>
      <c r="H78" t="s">
        <v>66</v>
      </c>
      <c r="I78">
        <v>13200</v>
      </c>
      <c r="J78" t="s">
        <v>67</v>
      </c>
      <c r="K78" t="s">
        <v>68</v>
      </c>
      <c r="L78" t="s">
        <v>296</v>
      </c>
      <c r="M78" t="s">
        <v>42</v>
      </c>
      <c r="N78" t="s">
        <v>50</v>
      </c>
      <c r="O78">
        <v>4</v>
      </c>
      <c r="P78">
        <v>4</v>
      </c>
      <c r="Q78">
        <v>50</v>
      </c>
      <c r="R78" t="s">
        <v>33</v>
      </c>
      <c r="S78">
        <v>35</v>
      </c>
      <c r="T78" t="s">
        <v>142</v>
      </c>
      <c r="U78" t="s">
        <v>35</v>
      </c>
      <c r="W78" s="2">
        <v>2041.98</v>
      </c>
      <c r="X78" s="3">
        <v>7.4999999999999997E-2</v>
      </c>
      <c r="Y78" s="2">
        <v>64</v>
      </c>
      <c r="Z78">
        <f t="shared" si="1"/>
        <v>1</v>
      </c>
    </row>
    <row r="79" spans="1:26" x14ac:dyDescent="0.2">
      <c r="A79">
        <v>2342</v>
      </c>
      <c r="B79" t="s">
        <v>297</v>
      </c>
      <c r="C79" t="s">
        <v>298</v>
      </c>
      <c r="D79" s="1">
        <v>24137</v>
      </c>
      <c r="E79" s="1">
        <v>32964</v>
      </c>
      <c r="H79" t="s">
        <v>229</v>
      </c>
      <c r="I79">
        <v>26000</v>
      </c>
      <c r="J79" t="s">
        <v>230</v>
      </c>
      <c r="K79" t="s">
        <v>231</v>
      </c>
      <c r="L79" t="s">
        <v>299</v>
      </c>
      <c r="M79" t="s">
        <v>42</v>
      </c>
      <c r="N79" t="s">
        <v>32</v>
      </c>
      <c r="O79">
        <v>0</v>
      </c>
      <c r="P79">
        <v>1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0.1</v>
      </c>
      <c r="Z79">
        <f t="shared" si="1"/>
        <v>1</v>
      </c>
    </row>
    <row r="80" spans="1:26" x14ac:dyDescent="0.2">
      <c r="A80">
        <v>2372</v>
      </c>
      <c r="B80" t="s">
        <v>300</v>
      </c>
      <c r="C80" t="s">
        <v>301</v>
      </c>
      <c r="D80" s="1">
        <v>22356</v>
      </c>
      <c r="E80" s="1">
        <v>33286</v>
      </c>
      <c r="H80" t="s">
        <v>229</v>
      </c>
      <c r="I80">
        <v>26000</v>
      </c>
      <c r="J80" t="s">
        <v>230</v>
      </c>
      <c r="K80" t="s">
        <v>231</v>
      </c>
      <c r="L80" t="s">
        <v>302</v>
      </c>
      <c r="M80" t="s">
        <v>31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193</v>
      </c>
      <c r="U80" t="s">
        <v>135</v>
      </c>
      <c r="V80" s="1">
        <v>38718</v>
      </c>
      <c r="W80" s="2">
        <v>5054.7299999999996</v>
      </c>
      <c r="X80" s="3">
        <v>0.1125</v>
      </c>
      <c r="Z80">
        <f t="shared" si="1"/>
        <v>1</v>
      </c>
    </row>
    <row r="81" spans="1:26" x14ac:dyDescent="0.2">
      <c r="A81">
        <v>2389</v>
      </c>
      <c r="B81" t="s">
        <v>195</v>
      </c>
      <c r="C81" t="s">
        <v>303</v>
      </c>
      <c r="D81" s="1">
        <v>26611</v>
      </c>
      <c r="E81" s="1">
        <v>33420</v>
      </c>
      <c r="H81" t="s">
        <v>245</v>
      </c>
      <c r="I81">
        <v>41000</v>
      </c>
      <c r="J81" t="s">
        <v>246</v>
      </c>
      <c r="K81" t="s">
        <v>247</v>
      </c>
      <c r="L81" t="s">
        <v>269</v>
      </c>
      <c r="M81" t="s">
        <v>42</v>
      </c>
      <c r="N81" t="s">
        <v>50</v>
      </c>
      <c r="O81">
        <v>3</v>
      </c>
      <c r="P81">
        <v>5</v>
      </c>
      <c r="R81" t="s">
        <v>33</v>
      </c>
      <c r="S81">
        <v>35</v>
      </c>
      <c r="T81" t="s">
        <v>180</v>
      </c>
      <c r="U81" t="s">
        <v>35</v>
      </c>
      <c r="W81" s="2">
        <v>2205.75</v>
      </c>
      <c r="X81" s="3">
        <v>8.7499999999999994E-2</v>
      </c>
      <c r="Z81">
        <f t="shared" si="1"/>
        <v>1</v>
      </c>
    </row>
    <row r="82" spans="1:26" x14ac:dyDescent="0.2">
      <c r="A82">
        <v>2399</v>
      </c>
      <c r="B82" t="s">
        <v>279</v>
      </c>
      <c r="C82" t="s">
        <v>304</v>
      </c>
      <c r="D82" s="1">
        <v>24845</v>
      </c>
      <c r="E82" s="1">
        <v>33451</v>
      </c>
      <c r="H82" t="s">
        <v>229</v>
      </c>
      <c r="I82">
        <v>26000</v>
      </c>
      <c r="J82" t="s">
        <v>230</v>
      </c>
      <c r="K82" t="s">
        <v>231</v>
      </c>
      <c r="L82" t="s">
        <v>274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34</v>
      </c>
      <c r="U82" t="s">
        <v>35</v>
      </c>
      <c r="W82" s="2">
        <v>2508.0500000000002</v>
      </c>
      <c r="X82" s="3">
        <v>8.7499999999999994E-2</v>
      </c>
      <c r="Z82">
        <f t="shared" si="1"/>
        <v>1</v>
      </c>
    </row>
    <row r="83" spans="1:26" x14ac:dyDescent="0.2">
      <c r="A83">
        <v>2401</v>
      </c>
      <c r="B83" t="s">
        <v>222</v>
      </c>
      <c r="C83" t="s">
        <v>305</v>
      </c>
      <c r="D83" s="1">
        <v>23035</v>
      </c>
      <c r="E83" s="1">
        <v>33477</v>
      </c>
      <c r="H83" t="s">
        <v>124</v>
      </c>
      <c r="I83">
        <v>48000</v>
      </c>
      <c r="J83" t="s">
        <v>137</v>
      </c>
      <c r="K83" t="s">
        <v>138</v>
      </c>
      <c r="L83" t="s">
        <v>306</v>
      </c>
      <c r="M83" t="s">
        <v>42</v>
      </c>
      <c r="N83" t="s">
        <v>50</v>
      </c>
      <c r="O83">
        <v>1</v>
      </c>
      <c r="P83">
        <v>4</v>
      </c>
      <c r="R83" t="s">
        <v>33</v>
      </c>
      <c r="S83">
        <v>35</v>
      </c>
      <c r="T83" t="s">
        <v>102</v>
      </c>
      <c r="U83" t="s">
        <v>35</v>
      </c>
      <c r="W83" s="2">
        <v>1963.7</v>
      </c>
      <c r="X83" s="3">
        <v>0.1</v>
      </c>
      <c r="Y83" s="2">
        <v>56</v>
      </c>
      <c r="Z83">
        <f t="shared" si="1"/>
        <v>1</v>
      </c>
    </row>
    <row r="84" spans="1:26" x14ac:dyDescent="0.2">
      <c r="A84">
        <v>2429</v>
      </c>
      <c r="B84" t="s">
        <v>307</v>
      </c>
      <c r="C84" t="s">
        <v>308</v>
      </c>
      <c r="D84" s="1">
        <v>26482</v>
      </c>
      <c r="E84" s="1">
        <v>39612</v>
      </c>
      <c r="F84" s="1">
        <v>40147</v>
      </c>
      <c r="H84" t="s">
        <v>38</v>
      </c>
      <c r="I84">
        <v>25000</v>
      </c>
      <c r="J84" t="s">
        <v>39</v>
      </c>
      <c r="K84" t="s">
        <v>40</v>
      </c>
      <c r="L84" t="s">
        <v>277</v>
      </c>
      <c r="M84" t="s">
        <v>31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168</v>
      </c>
      <c r="U84" t="s">
        <v>35</v>
      </c>
      <c r="W84" s="2">
        <v>2756.28</v>
      </c>
      <c r="X84" s="3">
        <v>0.1</v>
      </c>
      <c r="Y84" s="2">
        <v>223</v>
      </c>
      <c r="Z84">
        <f t="shared" si="1"/>
        <v>1</v>
      </c>
    </row>
    <row r="85" spans="1:26" x14ac:dyDescent="0.2">
      <c r="A85">
        <v>2430</v>
      </c>
      <c r="B85" t="s">
        <v>309</v>
      </c>
      <c r="C85" t="s">
        <v>310</v>
      </c>
      <c r="D85" s="1">
        <v>22745</v>
      </c>
      <c r="E85" s="1">
        <v>33782</v>
      </c>
      <c r="H85" t="s">
        <v>229</v>
      </c>
      <c r="I85">
        <v>26000</v>
      </c>
      <c r="J85" t="s">
        <v>230</v>
      </c>
      <c r="K85" t="s">
        <v>231</v>
      </c>
      <c r="L85" t="s">
        <v>311</v>
      </c>
      <c r="M85" t="s">
        <v>42</v>
      </c>
      <c r="N85" t="s">
        <v>50</v>
      </c>
      <c r="O85">
        <v>5</v>
      </c>
      <c r="P85">
        <v>4</v>
      </c>
      <c r="R85" t="s">
        <v>33</v>
      </c>
      <c r="S85">
        <v>35</v>
      </c>
      <c r="T85" t="s">
        <v>43</v>
      </c>
      <c r="U85" t="s">
        <v>35</v>
      </c>
      <c r="W85" s="2">
        <v>2084.21</v>
      </c>
      <c r="X85" s="3">
        <v>8.7499999999999994E-2</v>
      </c>
      <c r="Z85">
        <f t="shared" si="1"/>
        <v>1</v>
      </c>
    </row>
    <row r="86" spans="1:26" x14ac:dyDescent="0.2">
      <c r="A86">
        <v>2444</v>
      </c>
      <c r="B86" t="s">
        <v>57</v>
      </c>
      <c r="C86" t="s">
        <v>312</v>
      </c>
      <c r="D86" s="1">
        <v>25588</v>
      </c>
      <c r="E86" s="1">
        <v>33810</v>
      </c>
      <c r="H86" t="s">
        <v>229</v>
      </c>
      <c r="I86">
        <v>26000</v>
      </c>
      <c r="J86" t="s">
        <v>230</v>
      </c>
      <c r="K86" t="s">
        <v>231</v>
      </c>
      <c r="L86" t="s">
        <v>299</v>
      </c>
      <c r="M86" t="s">
        <v>42</v>
      </c>
      <c r="N86" t="s">
        <v>50</v>
      </c>
      <c r="O86">
        <v>4</v>
      </c>
      <c r="P86">
        <v>3</v>
      </c>
      <c r="R86" t="s">
        <v>33</v>
      </c>
      <c r="S86">
        <v>35</v>
      </c>
      <c r="T86" t="s">
        <v>142</v>
      </c>
      <c r="U86" t="s">
        <v>35</v>
      </c>
      <c r="W86" s="2">
        <v>2041.98</v>
      </c>
      <c r="X86" s="3">
        <v>8.7499999999999994E-2</v>
      </c>
      <c r="Y86" s="2">
        <v>208</v>
      </c>
      <c r="Z86">
        <f t="shared" si="1"/>
        <v>1</v>
      </c>
    </row>
    <row r="87" spans="1:26" x14ac:dyDescent="0.2">
      <c r="A87">
        <v>2446</v>
      </c>
      <c r="B87" t="s">
        <v>313</v>
      </c>
      <c r="C87" t="s">
        <v>314</v>
      </c>
      <c r="D87" s="1">
        <v>33448</v>
      </c>
      <c r="E87" s="1">
        <v>39661</v>
      </c>
      <c r="H87" t="s">
        <v>66</v>
      </c>
      <c r="I87">
        <v>13200</v>
      </c>
      <c r="J87" t="s">
        <v>67</v>
      </c>
      <c r="K87" t="s">
        <v>68</v>
      </c>
      <c r="L87" t="s">
        <v>315</v>
      </c>
      <c r="M87" t="s">
        <v>42</v>
      </c>
      <c r="N87" t="s">
        <v>32</v>
      </c>
      <c r="O87">
        <v>0</v>
      </c>
      <c r="P87">
        <v>1</v>
      </c>
      <c r="R87" t="s">
        <v>316</v>
      </c>
      <c r="S87">
        <v>35</v>
      </c>
      <c r="T87" t="s">
        <v>317</v>
      </c>
      <c r="U87" t="s">
        <v>358</v>
      </c>
      <c r="V87" s="1">
        <v>39661</v>
      </c>
      <c r="W87" s="2">
        <v>804.18</v>
      </c>
      <c r="Z87">
        <f t="shared" si="1"/>
        <v>1</v>
      </c>
    </row>
    <row r="88" spans="1:26" x14ac:dyDescent="0.2">
      <c r="A88">
        <v>2449</v>
      </c>
      <c r="B88" t="s">
        <v>319</v>
      </c>
      <c r="C88" t="s">
        <v>320</v>
      </c>
      <c r="D88" s="1">
        <v>25102</v>
      </c>
      <c r="E88" s="1">
        <v>33817</v>
      </c>
      <c r="H88" t="s">
        <v>229</v>
      </c>
      <c r="I88">
        <v>26000</v>
      </c>
      <c r="J88" t="s">
        <v>230</v>
      </c>
      <c r="K88" t="s">
        <v>231</v>
      </c>
      <c r="L88" t="s">
        <v>302</v>
      </c>
      <c r="M88" t="s">
        <v>42</v>
      </c>
      <c r="N88" t="s">
        <v>50</v>
      </c>
      <c r="O88">
        <v>5</v>
      </c>
      <c r="P88">
        <v>5</v>
      </c>
      <c r="R88" t="s">
        <v>33</v>
      </c>
      <c r="S88">
        <v>35</v>
      </c>
      <c r="T88" t="s">
        <v>193</v>
      </c>
      <c r="U88" t="s">
        <v>135</v>
      </c>
      <c r="V88" s="1">
        <v>38718</v>
      </c>
      <c r="W88" s="2">
        <v>5054.7299999999996</v>
      </c>
      <c r="X88" s="3">
        <v>0.1</v>
      </c>
      <c r="Z88">
        <f t="shared" si="1"/>
        <v>1</v>
      </c>
    </row>
    <row r="89" spans="1:26" x14ac:dyDescent="0.2">
      <c r="A89">
        <v>2452</v>
      </c>
      <c r="B89" t="s">
        <v>321</v>
      </c>
      <c r="C89" t="s">
        <v>322</v>
      </c>
      <c r="D89" s="1">
        <v>26756</v>
      </c>
      <c r="E89" s="1">
        <v>33848</v>
      </c>
      <c r="H89" t="s">
        <v>245</v>
      </c>
      <c r="I89">
        <v>41000</v>
      </c>
      <c r="J89" t="s">
        <v>246</v>
      </c>
      <c r="K89" t="s">
        <v>247</v>
      </c>
      <c r="L89" t="s">
        <v>265</v>
      </c>
      <c r="M89" t="s">
        <v>42</v>
      </c>
      <c r="N89" t="s">
        <v>50</v>
      </c>
      <c r="O89">
        <v>0</v>
      </c>
      <c r="P89">
        <v>3</v>
      </c>
      <c r="R89" t="s">
        <v>33</v>
      </c>
      <c r="S89">
        <v>40</v>
      </c>
      <c r="T89" t="s">
        <v>106</v>
      </c>
      <c r="U89" t="s">
        <v>35</v>
      </c>
      <c r="W89" s="2">
        <v>2138.8000000000002</v>
      </c>
      <c r="X89" s="3">
        <v>0.1</v>
      </c>
      <c r="Z89">
        <f t="shared" si="1"/>
        <v>1.1399999999999999</v>
      </c>
    </row>
    <row r="90" spans="1:26" x14ac:dyDescent="0.2">
      <c r="A90">
        <v>2461</v>
      </c>
      <c r="B90" t="s">
        <v>323</v>
      </c>
      <c r="C90" t="s">
        <v>324</v>
      </c>
      <c r="D90" s="1">
        <v>25395</v>
      </c>
      <c r="E90" s="1">
        <v>33971</v>
      </c>
      <c r="H90" t="s">
        <v>124</v>
      </c>
      <c r="I90">
        <v>48000</v>
      </c>
      <c r="J90" t="s">
        <v>137</v>
      </c>
      <c r="K90" t="s">
        <v>138</v>
      </c>
      <c r="L90" t="s">
        <v>306</v>
      </c>
      <c r="M90" t="s">
        <v>42</v>
      </c>
      <c r="N90" t="s">
        <v>50</v>
      </c>
      <c r="O90">
        <v>4</v>
      </c>
      <c r="P90">
        <v>4</v>
      </c>
      <c r="R90" t="s">
        <v>33</v>
      </c>
      <c r="S90">
        <v>35</v>
      </c>
      <c r="T90" t="s">
        <v>102</v>
      </c>
      <c r="U90" t="s">
        <v>35</v>
      </c>
      <c r="W90" s="2">
        <v>1963.7</v>
      </c>
      <c r="X90" s="3">
        <v>0.1</v>
      </c>
      <c r="Y90" s="2">
        <v>66</v>
      </c>
      <c r="Z90">
        <f t="shared" si="1"/>
        <v>1</v>
      </c>
    </row>
    <row r="91" spans="1:26" x14ac:dyDescent="0.2">
      <c r="A91">
        <v>2462</v>
      </c>
      <c r="B91" t="s">
        <v>325</v>
      </c>
      <c r="C91" t="s">
        <v>326</v>
      </c>
      <c r="D91" s="1">
        <v>26796</v>
      </c>
      <c r="E91" s="1">
        <v>34013</v>
      </c>
      <c r="H91" t="s">
        <v>245</v>
      </c>
      <c r="I91">
        <v>41000</v>
      </c>
      <c r="J91" t="s">
        <v>246</v>
      </c>
      <c r="K91" t="s">
        <v>247</v>
      </c>
      <c r="L91" t="s">
        <v>327</v>
      </c>
      <c r="M91" t="s">
        <v>31</v>
      </c>
      <c r="N91" t="s">
        <v>50</v>
      </c>
      <c r="O91">
        <v>3</v>
      </c>
      <c r="P91">
        <v>3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199</v>
      </c>
      <c r="Z91">
        <f t="shared" si="1"/>
        <v>1</v>
      </c>
    </row>
    <row r="92" spans="1:26" x14ac:dyDescent="0.2">
      <c r="A92">
        <v>2477</v>
      </c>
      <c r="B92" t="s">
        <v>328</v>
      </c>
      <c r="C92" t="s">
        <v>329</v>
      </c>
      <c r="D92" s="1">
        <v>28463</v>
      </c>
      <c r="E92" s="1">
        <v>36333</v>
      </c>
      <c r="H92" t="s">
        <v>229</v>
      </c>
      <c r="I92">
        <v>26000</v>
      </c>
      <c r="J92" t="s">
        <v>230</v>
      </c>
      <c r="K92" t="s">
        <v>231</v>
      </c>
      <c r="L92" t="s">
        <v>311</v>
      </c>
      <c r="M92" t="s">
        <v>42</v>
      </c>
      <c r="N92" t="s">
        <v>50</v>
      </c>
      <c r="O92">
        <v>4</v>
      </c>
      <c r="P92">
        <v>3</v>
      </c>
      <c r="R92" t="s">
        <v>33</v>
      </c>
      <c r="S92">
        <v>35</v>
      </c>
      <c r="T92" t="s">
        <v>43</v>
      </c>
      <c r="U92" t="s">
        <v>35</v>
      </c>
      <c r="W92" s="2">
        <v>2084.21</v>
      </c>
      <c r="X92" s="3">
        <v>0.1125</v>
      </c>
      <c r="Y92" s="2">
        <v>189</v>
      </c>
      <c r="Z92">
        <f t="shared" si="1"/>
        <v>1</v>
      </c>
    </row>
    <row r="93" spans="1:26" x14ac:dyDescent="0.2">
      <c r="A93">
        <v>2492</v>
      </c>
      <c r="B93" t="s">
        <v>83</v>
      </c>
      <c r="C93" t="s">
        <v>329</v>
      </c>
      <c r="D93" s="1">
        <v>23204</v>
      </c>
      <c r="E93" s="1">
        <v>34160</v>
      </c>
      <c r="H93" t="s">
        <v>245</v>
      </c>
      <c r="I93">
        <v>41000</v>
      </c>
      <c r="J93" t="s">
        <v>246</v>
      </c>
      <c r="K93" t="s">
        <v>247</v>
      </c>
      <c r="L93" t="s">
        <v>330</v>
      </c>
      <c r="M93" t="s">
        <v>42</v>
      </c>
      <c r="N93" t="s">
        <v>50</v>
      </c>
      <c r="O93">
        <v>3</v>
      </c>
      <c r="P93">
        <v>4</v>
      </c>
      <c r="R93" t="s">
        <v>33</v>
      </c>
      <c r="S93">
        <v>35</v>
      </c>
      <c r="T93" t="s">
        <v>134</v>
      </c>
      <c r="U93" t="s">
        <v>135</v>
      </c>
      <c r="V93" s="1">
        <v>38718</v>
      </c>
      <c r="W93" s="2">
        <v>4185.92</v>
      </c>
      <c r="X93" s="3">
        <v>0.1</v>
      </c>
      <c r="Z93">
        <f t="shared" si="1"/>
        <v>1</v>
      </c>
    </row>
    <row r="94" spans="1:26" x14ac:dyDescent="0.2">
      <c r="A94">
        <v>2506</v>
      </c>
      <c r="B94" t="s">
        <v>72</v>
      </c>
      <c r="C94" t="s">
        <v>331</v>
      </c>
      <c r="D94" s="1">
        <v>27459</v>
      </c>
      <c r="E94" s="1">
        <v>34189</v>
      </c>
      <c r="H94" t="s">
        <v>245</v>
      </c>
      <c r="I94">
        <v>41000</v>
      </c>
      <c r="J94" t="s">
        <v>246</v>
      </c>
      <c r="K94" t="s">
        <v>247</v>
      </c>
      <c r="L94" t="s">
        <v>332</v>
      </c>
      <c r="M94" t="s">
        <v>42</v>
      </c>
      <c r="N94" t="s">
        <v>50</v>
      </c>
      <c r="O94">
        <v>4</v>
      </c>
      <c r="P94">
        <v>3</v>
      </c>
      <c r="R94" t="s">
        <v>33</v>
      </c>
      <c r="S94">
        <v>35</v>
      </c>
      <c r="T94" t="s">
        <v>97</v>
      </c>
      <c r="U94" t="s">
        <v>35</v>
      </c>
      <c r="W94" s="2">
        <v>3090</v>
      </c>
      <c r="X94" s="3">
        <v>7.4999999999999997E-2</v>
      </c>
      <c r="Z94">
        <f t="shared" si="1"/>
        <v>1</v>
      </c>
    </row>
    <row r="95" spans="1:26" x14ac:dyDescent="0.2">
      <c r="A95">
        <v>2522</v>
      </c>
      <c r="B95" t="s">
        <v>333</v>
      </c>
      <c r="C95" t="s">
        <v>334</v>
      </c>
      <c r="D95" s="1">
        <v>23509</v>
      </c>
      <c r="E95" s="1">
        <v>39500</v>
      </c>
      <c r="F95" s="1">
        <v>40237</v>
      </c>
      <c r="H95" t="s">
        <v>38</v>
      </c>
      <c r="I95">
        <v>25000</v>
      </c>
      <c r="J95" t="s">
        <v>39</v>
      </c>
      <c r="K95" t="s">
        <v>40</v>
      </c>
      <c r="L95" t="s">
        <v>335</v>
      </c>
      <c r="M95" t="s">
        <v>31</v>
      </c>
      <c r="N95" t="s">
        <v>32</v>
      </c>
      <c r="O95">
        <v>0</v>
      </c>
      <c r="P95">
        <v>1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2528</v>
      </c>
      <c r="B96" t="s">
        <v>80</v>
      </c>
      <c r="C96" t="s">
        <v>336</v>
      </c>
      <c r="D96" s="1">
        <v>26348</v>
      </c>
      <c r="E96" s="1">
        <v>34241</v>
      </c>
      <c r="H96" t="s">
        <v>245</v>
      </c>
      <c r="I96">
        <v>41000</v>
      </c>
      <c r="J96" t="s">
        <v>246</v>
      </c>
      <c r="K96" t="s">
        <v>247</v>
      </c>
      <c r="L96" t="s">
        <v>337</v>
      </c>
      <c r="M96" t="s">
        <v>42</v>
      </c>
      <c r="N96" t="s">
        <v>50</v>
      </c>
      <c r="O96">
        <v>3</v>
      </c>
      <c r="P96">
        <v>4</v>
      </c>
      <c r="R96" t="s">
        <v>33</v>
      </c>
      <c r="S96">
        <v>40</v>
      </c>
      <c r="T96" t="s">
        <v>160</v>
      </c>
      <c r="U96" t="s">
        <v>35</v>
      </c>
      <c r="W96" s="2">
        <v>1987.39</v>
      </c>
      <c r="X96" s="3">
        <v>7.4999999999999997E-2</v>
      </c>
      <c r="Z96">
        <f t="shared" si="1"/>
        <v>1.1399999999999999</v>
      </c>
    </row>
    <row r="97" spans="1:26" x14ac:dyDescent="0.2">
      <c r="A97">
        <v>2531</v>
      </c>
      <c r="B97" t="s">
        <v>36</v>
      </c>
      <c r="C97" t="s">
        <v>338</v>
      </c>
      <c r="D97" s="1">
        <v>16749</v>
      </c>
      <c r="E97" s="1">
        <v>34245</v>
      </c>
      <c r="H97" t="s">
        <v>66</v>
      </c>
      <c r="I97">
        <v>13200</v>
      </c>
      <c r="J97" t="s">
        <v>67</v>
      </c>
      <c r="K97" t="s">
        <v>68</v>
      </c>
      <c r="L97" t="s">
        <v>339</v>
      </c>
      <c r="M97" t="s">
        <v>42</v>
      </c>
      <c r="N97" t="s">
        <v>50</v>
      </c>
      <c r="O97">
        <v>1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 s="2">
        <v>2084.21</v>
      </c>
      <c r="X97" s="3">
        <v>0.1</v>
      </c>
      <c r="Y97" s="2">
        <v>170</v>
      </c>
      <c r="Z97">
        <f t="shared" si="1"/>
        <v>1</v>
      </c>
    </row>
    <row r="98" spans="1:26" x14ac:dyDescent="0.2">
      <c r="A98">
        <v>2532</v>
      </c>
      <c r="B98" t="s">
        <v>340</v>
      </c>
      <c r="C98" t="s">
        <v>341</v>
      </c>
      <c r="D98" s="1">
        <v>27642</v>
      </c>
      <c r="E98" s="1">
        <v>34251</v>
      </c>
      <c r="H98" t="s">
        <v>124</v>
      </c>
      <c r="I98">
        <v>48000</v>
      </c>
      <c r="J98" t="s">
        <v>137</v>
      </c>
      <c r="K98" t="s">
        <v>138</v>
      </c>
      <c r="L98" t="s">
        <v>221</v>
      </c>
      <c r="M98" t="s">
        <v>31</v>
      </c>
      <c r="N98" t="s">
        <v>50</v>
      </c>
      <c r="O98">
        <v>4</v>
      </c>
      <c r="P98">
        <v>4</v>
      </c>
      <c r="R98" t="s">
        <v>33</v>
      </c>
      <c r="S98">
        <v>35</v>
      </c>
      <c r="T98" t="s">
        <v>168</v>
      </c>
      <c r="U98" t="s">
        <v>35</v>
      </c>
      <c r="W98" s="2">
        <v>2756.28</v>
      </c>
      <c r="X98" s="3">
        <v>7.4999999999999997E-2</v>
      </c>
      <c r="Z98">
        <f t="shared" si="1"/>
        <v>1</v>
      </c>
    </row>
    <row r="99" spans="1:26" x14ac:dyDescent="0.2">
      <c r="A99">
        <v>2535</v>
      </c>
      <c r="B99" t="s">
        <v>342</v>
      </c>
      <c r="C99" t="s">
        <v>343</v>
      </c>
      <c r="D99" s="1">
        <v>23649</v>
      </c>
      <c r="E99" s="1">
        <v>34255</v>
      </c>
      <c r="H99" t="s">
        <v>245</v>
      </c>
      <c r="I99">
        <v>41000</v>
      </c>
      <c r="J99" t="s">
        <v>246</v>
      </c>
      <c r="K99" t="s">
        <v>247</v>
      </c>
      <c r="L99" t="s">
        <v>327</v>
      </c>
      <c r="M99" t="s">
        <v>42</v>
      </c>
      <c r="N99" t="s">
        <v>50</v>
      </c>
      <c r="O99">
        <v>4</v>
      </c>
      <c r="P99">
        <v>5</v>
      </c>
      <c r="R99" t="s">
        <v>33</v>
      </c>
      <c r="S99">
        <v>35</v>
      </c>
      <c r="T99" t="s">
        <v>102</v>
      </c>
      <c r="U99" t="s">
        <v>35</v>
      </c>
      <c r="W99" s="2">
        <v>1963.7</v>
      </c>
      <c r="X99" s="3">
        <v>0.1</v>
      </c>
      <c r="Y99" s="2">
        <v>164</v>
      </c>
      <c r="Z99">
        <f t="shared" si="1"/>
        <v>1</v>
      </c>
    </row>
    <row r="100" spans="1:26" x14ac:dyDescent="0.2">
      <c r="A100">
        <v>2539</v>
      </c>
      <c r="B100" t="s">
        <v>72</v>
      </c>
      <c r="C100" t="s">
        <v>344</v>
      </c>
      <c r="D100" s="1">
        <v>22846</v>
      </c>
      <c r="E100" s="1">
        <v>34308</v>
      </c>
      <c r="H100" t="s">
        <v>59</v>
      </c>
      <c r="I100">
        <v>21000</v>
      </c>
      <c r="J100" t="s">
        <v>155</v>
      </c>
      <c r="K100" t="s">
        <v>61</v>
      </c>
      <c r="L100" t="s">
        <v>345</v>
      </c>
      <c r="M100" t="s">
        <v>42</v>
      </c>
      <c r="N100" t="s">
        <v>50</v>
      </c>
      <c r="O100">
        <v>0</v>
      </c>
      <c r="P100">
        <v>4</v>
      </c>
      <c r="R100" t="s">
        <v>33</v>
      </c>
      <c r="S100">
        <v>35</v>
      </c>
      <c r="T100" t="s">
        <v>193</v>
      </c>
      <c r="U100" t="s">
        <v>135</v>
      </c>
      <c r="V100" s="1">
        <v>38718</v>
      </c>
      <c r="W100" s="2">
        <v>5054.7299999999996</v>
      </c>
      <c r="X100" s="3">
        <v>7.4999999999999997E-2</v>
      </c>
      <c r="Y100" s="2">
        <v>86</v>
      </c>
      <c r="Z100">
        <f t="shared" si="1"/>
        <v>1</v>
      </c>
    </row>
    <row r="101" spans="1:26" x14ac:dyDescent="0.2">
      <c r="A101">
        <v>2541</v>
      </c>
      <c r="B101" t="s">
        <v>72</v>
      </c>
      <c r="C101" t="s">
        <v>346</v>
      </c>
      <c r="D101" s="1">
        <v>27930</v>
      </c>
      <c r="E101" s="1">
        <v>34337</v>
      </c>
      <c r="H101" t="s">
        <v>229</v>
      </c>
      <c r="I101">
        <v>26000</v>
      </c>
      <c r="J101" t="s">
        <v>230</v>
      </c>
      <c r="K101" t="s">
        <v>231</v>
      </c>
      <c r="L101" t="s">
        <v>347</v>
      </c>
      <c r="M101" t="s">
        <v>42</v>
      </c>
      <c r="N101" t="s">
        <v>50</v>
      </c>
      <c r="O101">
        <v>2</v>
      </c>
      <c r="P101">
        <v>3</v>
      </c>
      <c r="R101" t="s">
        <v>33</v>
      </c>
      <c r="S101">
        <v>35</v>
      </c>
      <c r="T101" t="s">
        <v>79</v>
      </c>
      <c r="U101" t="s">
        <v>35</v>
      </c>
      <c r="W101" s="2">
        <v>2320.08</v>
      </c>
      <c r="X101" s="3">
        <v>0.1</v>
      </c>
      <c r="Z101">
        <f t="shared" si="1"/>
        <v>1</v>
      </c>
    </row>
    <row r="102" spans="1:26" x14ac:dyDescent="0.2">
      <c r="A102">
        <v>2545</v>
      </c>
      <c r="B102" t="s">
        <v>348</v>
      </c>
      <c r="C102" t="s">
        <v>349</v>
      </c>
      <c r="D102" s="1">
        <v>26914</v>
      </c>
      <c r="E102" s="1">
        <v>34356</v>
      </c>
      <c r="H102" t="s">
        <v>229</v>
      </c>
      <c r="I102">
        <v>26000</v>
      </c>
      <c r="J102" t="s">
        <v>230</v>
      </c>
      <c r="K102" t="s">
        <v>231</v>
      </c>
      <c r="L102" t="s">
        <v>350</v>
      </c>
      <c r="M102" t="s">
        <v>42</v>
      </c>
      <c r="N102" t="s">
        <v>50</v>
      </c>
      <c r="O102">
        <v>1</v>
      </c>
      <c r="P102">
        <v>5</v>
      </c>
      <c r="R102" t="s">
        <v>33</v>
      </c>
      <c r="S102">
        <v>35</v>
      </c>
      <c r="T102" t="s">
        <v>102</v>
      </c>
      <c r="U102" t="s">
        <v>35</v>
      </c>
      <c r="W102" s="2">
        <v>1963.7</v>
      </c>
      <c r="X102" s="3">
        <v>7.4999999999999997E-2</v>
      </c>
      <c r="Y102" s="2">
        <v>244</v>
      </c>
      <c r="Z102">
        <f t="shared" si="1"/>
        <v>1</v>
      </c>
    </row>
    <row r="103" spans="1:26" x14ac:dyDescent="0.2">
      <c r="A103">
        <v>2550</v>
      </c>
      <c r="B103" t="s">
        <v>351</v>
      </c>
      <c r="C103" t="s">
        <v>352</v>
      </c>
      <c r="D103" s="1">
        <v>27997</v>
      </c>
      <c r="E103" s="1">
        <v>34366</v>
      </c>
      <c r="H103" t="s">
        <v>66</v>
      </c>
      <c r="I103">
        <v>13200</v>
      </c>
      <c r="J103" t="s">
        <v>67</v>
      </c>
      <c r="K103" t="s">
        <v>68</v>
      </c>
      <c r="L103" t="s">
        <v>130</v>
      </c>
      <c r="M103" t="s">
        <v>42</v>
      </c>
      <c r="N103" t="s">
        <v>50</v>
      </c>
      <c r="O103">
        <v>5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0.1</v>
      </c>
      <c r="Y103" s="2">
        <v>101</v>
      </c>
      <c r="Z103">
        <f t="shared" si="1"/>
        <v>1</v>
      </c>
    </row>
    <row r="104" spans="1:26" x14ac:dyDescent="0.2">
      <c r="A104">
        <v>2551</v>
      </c>
      <c r="B104" t="s">
        <v>353</v>
      </c>
      <c r="C104" t="s">
        <v>354</v>
      </c>
      <c r="D104" s="1">
        <v>23660</v>
      </c>
      <c r="E104" s="1">
        <v>34370</v>
      </c>
      <c r="H104" t="s">
        <v>59</v>
      </c>
      <c r="I104">
        <v>22020</v>
      </c>
      <c r="J104" t="s">
        <v>60</v>
      </c>
      <c r="K104" t="s">
        <v>61</v>
      </c>
      <c r="L104" t="s">
        <v>355</v>
      </c>
      <c r="M104" t="s">
        <v>42</v>
      </c>
      <c r="N104" t="s">
        <v>50</v>
      </c>
      <c r="O104">
        <v>3</v>
      </c>
      <c r="P104">
        <v>4</v>
      </c>
      <c r="R104" t="s">
        <v>33</v>
      </c>
      <c r="S104">
        <v>35</v>
      </c>
      <c r="T104" t="s">
        <v>43</v>
      </c>
      <c r="U104" t="s">
        <v>35</v>
      </c>
      <c r="W104" s="2">
        <v>2084.21</v>
      </c>
      <c r="X104" s="3">
        <v>8.7499999999999994E-2</v>
      </c>
      <c r="Z104">
        <f t="shared" si="1"/>
        <v>1</v>
      </c>
    </row>
    <row r="105" spans="1:26" x14ac:dyDescent="0.2">
      <c r="A105">
        <v>2560</v>
      </c>
      <c r="B105" t="s">
        <v>356</v>
      </c>
      <c r="C105" t="s">
        <v>357</v>
      </c>
      <c r="D105" s="1">
        <v>33106</v>
      </c>
      <c r="E105" s="1">
        <v>39295</v>
      </c>
      <c r="H105" t="s">
        <v>66</v>
      </c>
      <c r="I105">
        <v>13200</v>
      </c>
      <c r="J105" t="s">
        <v>67</v>
      </c>
      <c r="K105" t="s">
        <v>68</v>
      </c>
      <c r="L105" t="s">
        <v>315</v>
      </c>
      <c r="M105" t="s">
        <v>31</v>
      </c>
      <c r="N105" t="s">
        <v>50</v>
      </c>
      <c r="O105">
        <v>1</v>
      </c>
      <c r="P105">
        <v>5</v>
      </c>
      <c r="R105" t="s">
        <v>316</v>
      </c>
      <c r="S105">
        <v>35</v>
      </c>
      <c r="T105" t="s">
        <v>317</v>
      </c>
      <c r="U105" t="s">
        <v>515</v>
      </c>
      <c r="V105" s="1">
        <v>39295</v>
      </c>
      <c r="W105" s="2">
        <v>860.84</v>
      </c>
      <c r="Z105">
        <f t="shared" si="1"/>
        <v>1</v>
      </c>
    </row>
    <row r="106" spans="1:26" x14ac:dyDescent="0.2">
      <c r="A106">
        <v>2564</v>
      </c>
      <c r="B106" t="s">
        <v>36</v>
      </c>
      <c r="C106" t="s">
        <v>359</v>
      </c>
      <c r="D106" s="1">
        <v>26890</v>
      </c>
      <c r="E106" s="1">
        <v>34426</v>
      </c>
      <c r="H106" t="s">
        <v>229</v>
      </c>
      <c r="I106">
        <v>26000</v>
      </c>
      <c r="J106" t="s">
        <v>230</v>
      </c>
      <c r="K106" t="s">
        <v>231</v>
      </c>
      <c r="L106" t="s">
        <v>274</v>
      </c>
      <c r="M106" t="s">
        <v>42</v>
      </c>
      <c r="N106" t="s">
        <v>50</v>
      </c>
      <c r="O106">
        <v>0</v>
      </c>
      <c r="P106">
        <v>5</v>
      </c>
      <c r="R106" t="s">
        <v>33</v>
      </c>
      <c r="S106">
        <v>35</v>
      </c>
      <c r="T106" t="s">
        <v>34</v>
      </c>
      <c r="U106" t="s">
        <v>35</v>
      </c>
      <c r="W106" s="2">
        <v>2508.0500000000002</v>
      </c>
      <c r="X106" s="3">
        <v>0.1125</v>
      </c>
      <c r="Z106">
        <f t="shared" si="1"/>
        <v>1</v>
      </c>
    </row>
    <row r="107" spans="1:26" x14ac:dyDescent="0.2">
      <c r="A107">
        <v>2567</v>
      </c>
      <c r="B107" t="s">
        <v>222</v>
      </c>
      <c r="C107" t="s">
        <v>360</v>
      </c>
      <c r="D107" s="1">
        <v>27558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299</v>
      </c>
      <c r="M107" t="s">
        <v>42</v>
      </c>
      <c r="N107" t="s">
        <v>50</v>
      </c>
      <c r="O107">
        <v>4</v>
      </c>
      <c r="P107">
        <v>4</v>
      </c>
      <c r="R107" t="s">
        <v>33</v>
      </c>
      <c r="S107">
        <v>35</v>
      </c>
      <c r="T107" t="s">
        <v>142</v>
      </c>
      <c r="U107" t="s">
        <v>35</v>
      </c>
      <c r="W107" s="2">
        <v>2041.98</v>
      </c>
      <c r="X107" s="3">
        <v>0.1</v>
      </c>
      <c r="Z107">
        <f t="shared" si="1"/>
        <v>1</v>
      </c>
    </row>
    <row r="108" spans="1:26" x14ac:dyDescent="0.2">
      <c r="A108">
        <v>2570</v>
      </c>
      <c r="B108" t="s">
        <v>36</v>
      </c>
      <c r="C108" t="s">
        <v>360</v>
      </c>
      <c r="D108" s="1">
        <v>26632</v>
      </c>
      <c r="E108" s="1">
        <v>34441</v>
      </c>
      <c r="H108" t="s">
        <v>229</v>
      </c>
      <c r="I108">
        <v>26000</v>
      </c>
      <c r="J108" t="s">
        <v>230</v>
      </c>
      <c r="K108" t="s">
        <v>231</v>
      </c>
      <c r="L108" t="s">
        <v>361</v>
      </c>
      <c r="M108" t="s">
        <v>42</v>
      </c>
      <c r="N108" t="s">
        <v>50</v>
      </c>
      <c r="O108">
        <v>1</v>
      </c>
      <c r="P108">
        <v>5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7.4999999999999997E-2</v>
      </c>
      <c r="Y108" s="2">
        <v>136</v>
      </c>
      <c r="Z108">
        <f t="shared" si="1"/>
        <v>1</v>
      </c>
    </row>
    <row r="109" spans="1:26" x14ac:dyDescent="0.2">
      <c r="A109">
        <v>2593</v>
      </c>
      <c r="B109" t="s">
        <v>72</v>
      </c>
      <c r="C109" t="s">
        <v>362</v>
      </c>
      <c r="D109" s="1">
        <v>23018</v>
      </c>
      <c r="E109" s="1">
        <v>34536</v>
      </c>
      <c r="H109" t="s">
        <v>124</v>
      </c>
      <c r="I109">
        <v>48000</v>
      </c>
      <c r="J109" t="s">
        <v>137</v>
      </c>
      <c r="K109" t="s">
        <v>138</v>
      </c>
      <c r="L109" t="s">
        <v>363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79</v>
      </c>
      <c r="U109" t="s">
        <v>35</v>
      </c>
      <c r="W109" s="2">
        <v>2320.08</v>
      </c>
      <c r="X109" s="3">
        <v>0.1</v>
      </c>
      <c r="Z109">
        <f t="shared" si="1"/>
        <v>1</v>
      </c>
    </row>
    <row r="110" spans="1:26" x14ac:dyDescent="0.2">
      <c r="A110">
        <v>2596</v>
      </c>
      <c r="B110" t="s">
        <v>364</v>
      </c>
      <c r="C110" t="s">
        <v>365</v>
      </c>
      <c r="D110" s="1">
        <v>24962</v>
      </c>
      <c r="E110" s="1">
        <v>34590</v>
      </c>
      <c r="H110" t="s">
        <v>236</v>
      </c>
      <c r="I110">
        <v>46000</v>
      </c>
      <c r="J110" t="s">
        <v>237</v>
      </c>
      <c r="K110" t="s">
        <v>238</v>
      </c>
      <c r="L110" t="s">
        <v>366</v>
      </c>
      <c r="M110" t="s">
        <v>42</v>
      </c>
      <c r="N110" t="s">
        <v>50</v>
      </c>
      <c r="O110">
        <v>3</v>
      </c>
      <c r="P110">
        <v>3</v>
      </c>
      <c r="R110" t="s">
        <v>33</v>
      </c>
      <c r="S110">
        <v>35</v>
      </c>
      <c r="T110" t="s">
        <v>193</v>
      </c>
      <c r="U110" t="s">
        <v>135</v>
      </c>
      <c r="V110" s="1">
        <v>38718</v>
      </c>
      <c r="W110" s="2">
        <v>5054.7299999999996</v>
      </c>
      <c r="X110" s="3">
        <v>7.4999999999999997E-2</v>
      </c>
      <c r="Z110">
        <f t="shared" si="1"/>
        <v>1</v>
      </c>
    </row>
    <row r="111" spans="1:26" x14ac:dyDescent="0.2">
      <c r="A111">
        <v>2602</v>
      </c>
      <c r="B111" t="s">
        <v>107</v>
      </c>
      <c r="C111" t="s">
        <v>367</v>
      </c>
      <c r="D111" s="1">
        <v>26361</v>
      </c>
      <c r="E111" s="1">
        <v>34153</v>
      </c>
      <c r="H111" t="s">
        <v>66</v>
      </c>
      <c r="I111">
        <v>13200</v>
      </c>
      <c r="J111" t="s">
        <v>67</v>
      </c>
      <c r="K111" t="s">
        <v>68</v>
      </c>
      <c r="L111" t="s">
        <v>368</v>
      </c>
      <c r="M111" t="s">
        <v>31</v>
      </c>
      <c r="N111" t="s">
        <v>32</v>
      </c>
      <c r="O111">
        <v>0</v>
      </c>
      <c r="P111">
        <v>1</v>
      </c>
      <c r="R111" t="s">
        <v>33</v>
      </c>
      <c r="S111">
        <v>35</v>
      </c>
      <c r="T111" t="s">
        <v>70</v>
      </c>
      <c r="U111" t="s">
        <v>135</v>
      </c>
      <c r="V111" s="1">
        <v>38718</v>
      </c>
      <c r="W111" s="2">
        <v>3538.05</v>
      </c>
      <c r="X111" s="3">
        <v>0.1</v>
      </c>
      <c r="Z111">
        <f t="shared" si="1"/>
        <v>1</v>
      </c>
    </row>
    <row r="112" spans="1:26" x14ac:dyDescent="0.2">
      <c r="A112">
        <v>2604</v>
      </c>
      <c r="B112" t="s">
        <v>369</v>
      </c>
      <c r="C112" t="s">
        <v>370</v>
      </c>
      <c r="D112" s="1">
        <v>25170</v>
      </c>
      <c r="E112" s="1">
        <v>34759</v>
      </c>
      <c r="H112" t="s">
        <v>229</v>
      </c>
      <c r="I112">
        <v>26000</v>
      </c>
      <c r="J112" t="s">
        <v>230</v>
      </c>
      <c r="K112" t="s">
        <v>231</v>
      </c>
      <c r="L112" t="s">
        <v>347</v>
      </c>
      <c r="M112" t="s">
        <v>31</v>
      </c>
      <c r="N112" t="s">
        <v>50</v>
      </c>
      <c r="O112">
        <v>5</v>
      </c>
      <c r="P112">
        <v>5</v>
      </c>
      <c r="R112" t="s">
        <v>33</v>
      </c>
      <c r="S112">
        <v>35</v>
      </c>
      <c r="T112" t="s">
        <v>79</v>
      </c>
      <c r="U112" t="s">
        <v>35</v>
      </c>
      <c r="W112" s="2">
        <v>2320.08</v>
      </c>
      <c r="X112" s="3">
        <v>8.7499999999999994E-2</v>
      </c>
      <c r="Z112">
        <f t="shared" si="1"/>
        <v>1</v>
      </c>
    </row>
    <row r="113" spans="1:26" x14ac:dyDescent="0.2">
      <c r="A113">
        <v>2605</v>
      </c>
      <c r="B113" t="s">
        <v>219</v>
      </c>
      <c r="C113" t="s">
        <v>371</v>
      </c>
      <c r="D113" s="1">
        <v>27180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372</v>
      </c>
      <c r="M113" t="s">
        <v>31</v>
      </c>
      <c r="N113" t="s">
        <v>50</v>
      </c>
      <c r="O113">
        <v>0</v>
      </c>
      <c r="P113">
        <v>4</v>
      </c>
      <c r="R113" t="s">
        <v>33</v>
      </c>
      <c r="S113">
        <v>35</v>
      </c>
      <c r="T113" t="s">
        <v>63</v>
      </c>
      <c r="U113" t="s">
        <v>35</v>
      </c>
      <c r="W113" s="2">
        <v>2011.08</v>
      </c>
      <c r="X113" s="3">
        <v>0.1</v>
      </c>
      <c r="Z113">
        <f t="shared" si="1"/>
        <v>1</v>
      </c>
    </row>
    <row r="114" spans="1:26" x14ac:dyDescent="0.2">
      <c r="A114">
        <v>2608</v>
      </c>
      <c r="B114" t="s">
        <v>57</v>
      </c>
      <c r="C114" t="s">
        <v>373</v>
      </c>
      <c r="D114" s="1">
        <v>27661</v>
      </c>
      <c r="E114" s="1">
        <v>34751</v>
      </c>
      <c r="H114" t="s">
        <v>229</v>
      </c>
      <c r="I114">
        <v>26000</v>
      </c>
      <c r="J114" t="s">
        <v>230</v>
      </c>
      <c r="K114" t="s">
        <v>231</v>
      </c>
      <c r="L114" t="s">
        <v>284</v>
      </c>
      <c r="M114" t="s">
        <v>42</v>
      </c>
      <c r="N114" t="s">
        <v>50</v>
      </c>
      <c r="O114">
        <v>4</v>
      </c>
      <c r="P114">
        <v>5</v>
      </c>
      <c r="R114" t="s">
        <v>33</v>
      </c>
      <c r="S114">
        <v>35</v>
      </c>
      <c r="T114" t="s">
        <v>180</v>
      </c>
      <c r="U114" t="s">
        <v>35</v>
      </c>
      <c r="W114" s="2">
        <v>2205.75</v>
      </c>
      <c r="X114" s="3">
        <v>8.7499999999999994E-2</v>
      </c>
      <c r="Y114" s="2">
        <v>111</v>
      </c>
      <c r="Z114">
        <f t="shared" si="1"/>
        <v>1</v>
      </c>
    </row>
    <row r="115" spans="1:26" x14ac:dyDescent="0.2">
      <c r="A115">
        <v>2621</v>
      </c>
      <c r="B115" t="s">
        <v>36</v>
      </c>
      <c r="C115" t="s">
        <v>374</v>
      </c>
      <c r="D115" s="1">
        <v>21361</v>
      </c>
      <c r="E115" s="1">
        <v>34867</v>
      </c>
      <c r="H115" t="s">
        <v>38</v>
      </c>
      <c r="I115">
        <v>25000</v>
      </c>
      <c r="J115" t="s">
        <v>39</v>
      </c>
      <c r="K115" t="s">
        <v>40</v>
      </c>
      <c r="L115" t="s">
        <v>335</v>
      </c>
      <c r="M115" t="s">
        <v>42</v>
      </c>
      <c r="N115" t="s">
        <v>32</v>
      </c>
      <c r="O115">
        <v>0</v>
      </c>
      <c r="P115">
        <v>1</v>
      </c>
      <c r="R115" t="s">
        <v>33</v>
      </c>
      <c r="S115">
        <v>35</v>
      </c>
      <c r="T115" t="s">
        <v>97</v>
      </c>
      <c r="U115" t="s">
        <v>35</v>
      </c>
      <c r="W115" s="2">
        <v>3090</v>
      </c>
      <c r="X115" s="3">
        <v>0.1</v>
      </c>
      <c r="Z115">
        <f t="shared" si="1"/>
        <v>1</v>
      </c>
    </row>
    <row r="116" spans="1:26" x14ac:dyDescent="0.2">
      <c r="A116">
        <v>2624</v>
      </c>
      <c r="B116" t="s">
        <v>36</v>
      </c>
      <c r="C116" t="s">
        <v>375</v>
      </c>
      <c r="D116" s="1">
        <v>29383</v>
      </c>
      <c r="E116" s="1">
        <v>35977</v>
      </c>
      <c r="H116" t="s">
        <v>66</v>
      </c>
      <c r="I116">
        <v>13200</v>
      </c>
      <c r="J116" t="s">
        <v>67</v>
      </c>
      <c r="K116" t="s">
        <v>68</v>
      </c>
      <c r="L116" t="s">
        <v>376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34</v>
      </c>
      <c r="U116" t="s">
        <v>35</v>
      </c>
      <c r="W116" s="2">
        <v>2508.0500000000002</v>
      </c>
      <c r="X116" s="3">
        <v>0.1125</v>
      </c>
      <c r="Z116">
        <f t="shared" si="1"/>
        <v>1</v>
      </c>
    </row>
    <row r="117" spans="1:26" x14ac:dyDescent="0.2">
      <c r="A117">
        <v>2644</v>
      </c>
      <c r="B117" t="s">
        <v>240</v>
      </c>
      <c r="C117" t="s">
        <v>377</v>
      </c>
      <c r="D117" s="1">
        <v>25554</v>
      </c>
      <c r="E117" s="1">
        <v>34924</v>
      </c>
      <c r="H117" t="s">
        <v>229</v>
      </c>
      <c r="I117">
        <v>26000</v>
      </c>
      <c r="J117" t="s">
        <v>230</v>
      </c>
      <c r="K117" t="s">
        <v>231</v>
      </c>
      <c r="L117" t="s">
        <v>378</v>
      </c>
      <c r="M117" t="s">
        <v>42</v>
      </c>
      <c r="N117" t="s">
        <v>50</v>
      </c>
      <c r="O117">
        <v>2</v>
      </c>
      <c r="P117">
        <v>4</v>
      </c>
      <c r="R117" t="s">
        <v>33</v>
      </c>
      <c r="S117">
        <v>35</v>
      </c>
      <c r="T117" t="s">
        <v>160</v>
      </c>
      <c r="U117" t="s">
        <v>35</v>
      </c>
      <c r="W117" s="2">
        <v>1987.39</v>
      </c>
      <c r="X117" s="3">
        <v>0.1</v>
      </c>
      <c r="Z117">
        <f t="shared" si="1"/>
        <v>1</v>
      </c>
    </row>
    <row r="118" spans="1:26" x14ac:dyDescent="0.2">
      <c r="A118">
        <v>2675</v>
      </c>
      <c r="B118" t="s">
        <v>72</v>
      </c>
      <c r="C118" t="s">
        <v>379</v>
      </c>
      <c r="D118" s="1">
        <v>27379</v>
      </c>
      <c r="E118" s="1">
        <v>35176</v>
      </c>
      <c r="H118" t="s">
        <v>260</v>
      </c>
      <c r="I118">
        <v>43000</v>
      </c>
      <c r="J118" t="s">
        <v>261</v>
      </c>
      <c r="K118" t="s">
        <v>262</v>
      </c>
      <c r="L118" t="s">
        <v>380</v>
      </c>
      <c r="M118" t="s">
        <v>42</v>
      </c>
      <c r="N118" t="s">
        <v>50</v>
      </c>
      <c r="O118">
        <v>5</v>
      </c>
      <c r="P118">
        <v>3</v>
      </c>
      <c r="R118" t="s">
        <v>33</v>
      </c>
      <c r="S118">
        <v>35</v>
      </c>
      <c r="T118" t="s">
        <v>34</v>
      </c>
      <c r="U118" t="s">
        <v>35</v>
      </c>
      <c r="W118" s="2">
        <v>2508.0500000000002</v>
      </c>
      <c r="X118" s="3">
        <v>0.1</v>
      </c>
      <c r="Z118">
        <f t="shared" si="1"/>
        <v>1</v>
      </c>
    </row>
    <row r="119" spans="1:26" x14ac:dyDescent="0.2">
      <c r="A119">
        <v>2679</v>
      </c>
      <c r="B119" t="s">
        <v>297</v>
      </c>
      <c r="C119" t="s">
        <v>381</v>
      </c>
      <c r="D119" s="1">
        <v>27257</v>
      </c>
      <c r="E119" s="1">
        <v>35190</v>
      </c>
      <c r="H119" t="s">
        <v>124</v>
      </c>
      <c r="I119">
        <v>48000</v>
      </c>
      <c r="J119" t="s">
        <v>137</v>
      </c>
      <c r="K119" t="s">
        <v>138</v>
      </c>
      <c r="L119" t="s">
        <v>306</v>
      </c>
      <c r="M119" t="s">
        <v>42</v>
      </c>
      <c r="N119" t="s">
        <v>50</v>
      </c>
      <c r="O119">
        <v>5</v>
      </c>
      <c r="P119">
        <v>5</v>
      </c>
      <c r="R119" t="s">
        <v>33</v>
      </c>
      <c r="S119">
        <v>35</v>
      </c>
      <c r="T119" t="s">
        <v>102</v>
      </c>
      <c r="U119" t="s">
        <v>35</v>
      </c>
      <c r="W119" s="2">
        <v>1963.7</v>
      </c>
      <c r="X119" s="3">
        <v>0.1</v>
      </c>
      <c r="Y119" s="2">
        <v>124</v>
      </c>
      <c r="Z119">
        <f t="shared" si="1"/>
        <v>1</v>
      </c>
    </row>
    <row r="120" spans="1:26" x14ac:dyDescent="0.2">
      <c r="A120">
        <v>2688</v>
      </c>
      <c r="B120" t="s">
        <v>382</v>
      </c>
      <c r="C120" t="s">
        <v>383</v>
      </c>
      <c r="D120" s="1">
        <v>25738</v>
      </c>
      <c r="E120" s="1">
        <v>35206</v>
      </c>
      <c r="H120" t="s">
        <v>229</v>
      </c>
      <c r="I120">
        <v>26000</v>
      </c>
      <c r="J120" t="s">
        <v>230</v>
      </c>
      <c r="K120" t="s">
        <v>231</v>
      </c>
      <c r="L120" t="s">
        <v>378</v>
      </c>
      <c r="M120" t="s">
        <v>31</v>
      </c>
      <c r="N120" t="s">
        <v>50</v>
      </c>
      <c r="O120">
        <v>3</v>
      </c>
      <c r="P120">
        <v>3</v>
      </c>
      <c r="R120" t="s">
        <v>33</v>
      </c>
      <c r="S120">
        <v>35</v>
      </c>
      <c r="T120" t="s">
        <v>160</v>
      </c>
      <c r="U120" t="s">
        <v>35</v>
      </c>
      <c r="W120" s="2">
        <v>1987.39</v>
      </c>
      <c r="X120" s="3">
        <v>0.1</v>
      </c>
      <c r="Y120" s="2">
        <v>136</v>
      </c>
      <c r="Z120">
        <f t="shared" si="1"/>
        <v>1</v>
      </c>
    </row>
    <row r="121" spans="1:26" x14ac:dyDescent="0.2">
      <c r="A121">
        <v>2689</v>
      </c>
      <c r="B121" t="s">
        <v>57</v>
      </c>
      <c r="C121" t="s">
        <v>384</v>
      </c>
      <c r="D121" s="1">
        <v>24581</v>
      </c>
      <c r="E121" s="1">
        <v>39142</v>
      </c>
      <c r="H121" t="s">
        <v>236</v>
      </c>
      <c r="I121">
        <v>46000</v>
      </c>
      <c r="J121" t="s">
        <v>237</v>
      </c>
      <c r="K121" t="s">
        <v>238</v>
      </c>
      <c r="L121" t="s">
        <v>366</v>
      </c>
      <c r="M121" t="s">
        <v>42</v>
      </c>
      <c r="N121" t="s">
        <v>50</v>
      </c>
      <c r="O121">
        <v>2</v>
      </c>
      <c r="P121">
        <v>3</v>
      </c>
      <c r="R121" t="s">
        <v>33</v>
      </c>
      <c r="S121">
        <v>35</v>
      </c>
      <c r="T121" t="s">
        <v>193</v>
      </c>
      <c r="U121" t="s">
        <v>457</v>
      </c>
      <c r="V121" s="1">
        <v>39142</v>
      </c>
      <c r="W121" s="2">
        <v>4416</v>
      </c>
      <c r="X121" s="3">
        <v>0.1</v>
      </c>
      <c r="Z121">
        <f t="shared" si="1"/>
        <v>1</v>
      </c>
    </row>
    <row r="122" spans="1:26" x14ac:dyDescent="0.2">
      <c r="A122">
        <v>2695</v>
      </c>
      <c r="B122" t="s">
        <v>195</v>
      </c>
      <c r="C122" t="s">
        <v>385</v>
      </c>
      <c r="D122" s="1">
        <v>27523</v>
      </c>
      <c r="E122" s="1">
        <v>35249</v>
      </c>
      <c r="H122" t="s">
        <v>59</v>
      </c>
      <c r="I122">
        <v>22020</v>
      </c>
      <c r="J122" t="s">
        <v>60</v>
      </c>
      <c r="K122" t="s">
        <v>61</v>
      </c>
      <c r="L122" t="s">
        <v>386</v>
      </c>
      <c r="M122" t="s">
        <v>42</v>
      </c>
      <c r="N122" t="s">
        <v>50</v>
      </c>
      <c r="O122">
        <v>3</v>
      </c>
      <c r="P122">
        <v>5</v>
      </c>
      <c r="R122" t="s">
        <v>33</v>
      </c>
      <c r="S122">
        <v>35</v>
      </c>
      <c r="T122" t="s">
        <v>134</v>
      </c>
      <c r="U122" t="s">
        <v>135</v>
      </c>
      <c r="V122" s="1">
        <v>38718</v>
      </c>
      <c r="W122" s="2">
        <v>4185.92</v>
      </c>
      <c r="X122" s="3">
        <v>0.1</v>
      </c>
      <c r="Y122" s="2">
        <v>80</v>
      </c>
      <c r="Z122">
        <f t="shared" si="1"/>
        <v>1</v>
      </c>
    </row>
    <row r="123" spans="1:26" x14ac:dyDescent="0.2">
      <c r="A123">
        <v>2717</v>
      </c>
      <c r="B123" t="s">
        <v>57</v>
      </c>
      <c r="C123" t="s">
        <v>387</v>
      </c>
      <c r="D123" s="1">
        <v>33305</v>
      </c>
      <c r="E123" s="1">
        <v>39661</v>
      </c>
      <c r="H123" t="s">
        <v>66</v>
      </c>
      <c r="I123">
        <v>13200</v>
      </c>
      <c r="J123" t="s">
        <v>67</v>
      </c>
      <c r="K123" t="s">
        <v>68</v>
      </c>
      <c r="L123" t="s">
        <v>315</v>
      </c>
      <c r="M123" t="s">
        <v>42</v>
      </c>
      <c r="N123" t="s">
        <v>32</v>
      </c>
      <c r="O123">
        <v>0</v>
      </c>
      <c r="P123">
        <v>1</v>
      </c>
      <c r="R123" t="s">
        <v>316</v>
      </c>
      <c r="S123">
        <v>35</v>
      </c>
      <c r="T123" t="s">
        <v>317</v>
      </c>
      <c r="U123" t="s">
        <v>358</v>
      </c>
      <c r="V123" s="1">
        <v>39661</v>
      </c>
      <c r="W123" s="2">
        <v>804.18</v>
      </c>
      <c r="Z123">
        <f t="shared" si="1"/>
        <v>1</v>
      </c>
    </row>
    <row r="124" spans="1:26" x14ac:dyDescent="0.2">
      <c r="A124">
        <v>2735</v>
      </c>
      <c r="B124" t="s">
        <v>388</v>
      </c>
      <c r="C124" t="s">
        <v>389</v>
      </c>
      <c r="D124" s="1">
        <v>22365</v>
      </c>
      <c r="E124" s="1">
        <v>35462</v>
      </c>
      <c r="H124" t="s">
        <v>245</v>
      </c>
      <c r="I124">
        <v>41000</v>
      </c>
      <c r="J124" t="s">
        <v>246</v>
      </c>
      <c r="K124" t="s">
        <v>247</v>
      </c>
      <c r="L124" t="s">
        <v>390</v>
      </c>
      <c r="M124" t="s">
        <v>31</v>
      </c>
      <c r="N124" t="s">
        <v>50</v>
      </c>
      <c r="O124">
        <v>0</v>
      </c>
      <c r="P124">
        <v>5</v>
      </c>
      <c r="R124" t="s">
        <v>33</v>
      </c>
      <c r="S124">
        <v>35</v>
      </c>
      <c r="T124" t="s">
        <v>168</v>
      </c>
      <c r="U124" t="s">
        <v>35</v>
      </c>
      <c r="W124" s="2">
        <v>2756.28</v>
      </c>
      <c r="X124" s="3">
        <v>0.1</v>
      </c>
      <c r="Z124">
        <f t="shared" si="1"/>
        <v>1</v>
      </c>
    </row>
    <row r="125" spans="1:26" x14ac:dyDescent="0.2">
      <c r="A125">
        <v>2763</v>
      </c>
      <c r="B125" t="s">
        <v>328</v>
      </c>
      <c r="C125" t="s">
        <v>391</v>
      </c>
      <c r="D125" s="1">
        <v>29151</v>
      </c>
      <c r="E125" s="1">
        <v>35582</v>
      </c>
      <c r="H125" t="s">
        <v>236</v>
      </c>
      <c r="I125">
        <v>46000</v>
      </c>
      <c r="J125" t="s">
        <v>237</v>
      </c>
      <c r="K125" t="s">
        <v>238</v>
      </c>
      <c r="L125" t="s">
        <v>392</v>
      </c>
      <c r="M125" t="s">
        <v>42</v>
      </c>
      <c r="N125" t="s">
        <v>50</v>
      </c>
      <c r="O125">
        <v>5</v>
      </c>
      <c r="P125">
        <v>4</v>
      </c>
      <c r="R125" t="s">
        <v>33</v>
      </c>
      <c r="S125">
        <v>35</v>
      </c>
      <c r="T125" t="s">
        <v>193</v>
      </c>
      <c r="U125" t="s">
        <v>135</v>
      </c>
      <c r="V125" s="1">
        <v>38718</v>
      </c>
      <c r="W125" s="2">
        <v>5054.7299999999996</v>
      </c>
      <c r="X125" s="3">
        <v>0.1</v>
      </c>
      <c r="Z125">
        <f t="shared" si="1"/>
        <v>1</v>
      </c>
    </row>
    <row r="126" spans="1:26" x14ac:dyDescent="0.2">
      <c r="A126">
        <v>2767</v>
      </c>
      <c r="B126" t="s">
        <v>36</v>
      </c>
      <c r="C126" t="s">
        <v>393</v>
      </c>
      <c r="D126" s="1">
        <v>29221</v>
      </c>
      <c r="E126" s="1">
        <v>35582</v>
      </c>
      <c r="H126" t="s">
        <v>229</v>
      </c>
      <c r="I126">
        <v>26000</v>
      </c>
      <c r="J126" t="s">
        <v>230</v>
      </c>
      <c r="K126" t="s">
        <v>231</v>
      </c>
      <c r="L126" t="s">
        <v>394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134</v>
      </c>
      <c r="U126" t="s">
        <v>135</v>
      </c>
      <c r="V126" s="1">
        <v>38718</v>
      </c>
      <c r="W126" s="2">
        <v>4185.92</v>
      </c>
      <c r="X126" s="3">
        <v>0.1</v>
      </c>
      <c r="Z126">
        <f t="shared" si="1"/>
        <v>1</v>
      </c>
    </row>
    <row r="127" spans="1:26" x14ac:dyDescent="0.2">
      <c r="A127">
        <v>2769</v>
      </c>
      <c r="B127" t="s">
        <v>57</v>
      </c>
      <c r="C127" t="s">
        <v>395</v>
      </c>
      <c r="D127" s="1">
        <v>24774</v>
      </c>
      <c r="E127" s="1">
        <v>35604</v>
      </c>
      <c r="H127" t="s">
        <v>59</v>
      </c>
      <c r="I127">
        <v>22020</v>
      </c>
      <c r="J127" t="s">
        <v>60</v>
      </c>
      <c r="K127" t="s">
        <v>61</v>
      </c>
      <c r="L127" t="s">
        <v>355</v>
      </c>
      <c r="M127" t="s">
        <v>42</v>
      </c>
      <c r="N127" t="s">
        <v>50</v>
      </c>
      <c r="O127">
        <v>0</v>
      </c>
      <c r="P127">
        <v>3</v>
      </c>
      <c r="R127" t="s">
        <v>33</v>
      </c>
      <c r="S127">
        <v>35</v>
      </c>
      <c r="T127" t="s">
        <v>43</v>
      </c>
      <c r="U127" t="s">
        <v>35</v>
      </c>
      <c r="W127" s="2">
        <v>2084.21</v>
      </c>
      <c r="X127" s="3">
        <v>8.7499999999999994E-2</v>
      </c>
      <c r="Z127">
        <f t="shared" si="1"/>
        <v>1</v>
      </c>
    </row>
    <row r="128" spans="1:26" x14ac:dyDescent="0.2">
      <c r="A128">
        <v>2770</v>
      </c>
      <c r="B128" t="s">
        <v>57</v>
      </c>
      <c r="C128" t="s">
        <v>396</v>
      </c>
      <c r="D128" s="1">
        <v>29562</v>
      </c>
      <c r="E128" s="1">
        <v>35613</v>
      </c>
      <c r="H128" t="s">
        <v>236</v>
      </c>
      <c r="I128">
        <v>46000</v>
      </c>
      <c r="J128" t="s">
        <v>237</v>
      </c>
      <c r="K128" t="s">
        <v>238</v>
      </c>
      <c r="L128" t="s">
        <v>397</v>
      </c>
      <c r="M128" t="s">
        <v>42</v>
      </c>
      <c r="N128" t="s">
        <v>50</v>
      </c>
      <c r="O128">
        <v>0</v>
      </c>
      <c r="P128">
        <v>4</v>
      </c>
      <c r="R128" t="s">
        <v>33</v>
      </c>
      <c r="S128">
        <v>35</v>
      </c>
      <c r="T128" t="s">
        <v>97</v>
      </c>
      <c r="U128" t="s">
        <v>35</v>
      </c>
      <c r="W128" s="2">
        <v>3090</v>
      </c>
      <c r="X128" s="3">
        <v>0.1125</v>
      </c>
      <c r="Z128">
        <f t="shared" si="1"/>
        <v>1</v>
      </c>
    </row>
    <row r="129" spans="1:26" x14ac:dyDescent="0.2">
      <c r="A129">
        <v>2791</v>
      </c>
      <c r="B129" t="s">
        <v>398</v>
      </c>
      <c r="C129" t="s">
        <v>399</v>
      </c>
      <c r="D129" s="1">
        <v>27508</v>
      </c>
      <c r="E129" s="1">
        <v>35651</v>
      </c>
      <c r="H129" t="s">
        <v>229</v>
      </c>
      <c r="I129">
        <v>26000</v>
      </c>
      <c r="J129" t="s">
        <v>230</v>
      </c>
      <c r="K129" t="s">
        <v>231</v>
      </c>
      <c r="L129" t="s">
        <v>400</v>
      </c>
      <c r="M129" t="s">
        <v>31</v>
      </c>
      <c r="N129" t="s">
        <v>50</v>
      </c>
      <c r="O129">
        <v>2</v>
      </c>
      <c r="P129">
        <v>4</v>
      </c>
      <c r="R129" t="s">
        <v>33</v>
      </c>
      <c r="S129">
        <v>35</v>
      </c>
      <c r="T129" t="s">
        <v>168</v>
      </c>
      <c r="U129" t="s">
        <v>35</v>
      </c>
      <c r="W129" s="2">
        <v>2756.28</v>
      </c>
      <c r="X129" s="3">
        <v>0.1</v>
      </c>
      <c r="Z129">
        <f t="shared" si="1"/>
        <v>1</v>
      </c>
    </row>
    <row r="130" spans="1:26" x14ac:dyDescent="0.2">
      <c r="A130">
        <v>2848</v>
      </c>
      <c r="B130" t="s">
        <v>36</v>
      </c>
      <c r="C130" t="s">
        <v>401</v>
      </c>
      <c r="D130" s="1">
        <v>29208</v>
      </c>
      <c r="E130" s="1">
        <v>36101</v>
      </c>
      <c r="H130" t="s">
        <v>260</v>
      </c>
      <c r="I130">
        <v>43000</v>
      </c>
      <c r="J130" t="s">
        <v>261</v>
      </c>
      <c r="K130" t="s">
        <v>262</v>
      </c>
      <c r="L130" t="s">
        <v>402</v>
      </c>
      <c r="M130" t="s">
        <v>42</v>
      </c>
      <c r="N130" t="s">
        <v>50</v>
      </c>
      <c r="O130">
        <v>3</v>
      </c>
      <c r="P130">
        <v>3</v>
      </c>
      <c r="R130" t="s">
        <v>33</v>
      </c>
      <c r="S130">
        <v>35</v>
      </c>
      <c r="T130" t="s">
        <v>134</v>
      </c>
      <c r="U130" t="s">
        <v>135</v>
      </c>
      <c r="V130" s="1">
        <v>38718</v>
      </c>
      <c r="W130" s="2">
        <v>4185.92</v>
      </c>
      <c r="X130" s="3">
        <v>0.1125</v>
      </c>
      <c r="Z130">
        <f t="shared" si="1"/>
        <v>1</v>
      </c>
    </row>
    <row r="131" spans="1:26" x14ac:dyDescent="0.2">
      <c r="A131">
        <v>2874</v>
      </c>
      <c r="B131" t="s">
        <v>36</v>
      </c>
      <c r="C131" t="s">
        <v>403</v>
      </c>
      <c r="D131" s="1">
        <v>29254</v>
      </c>
      <c r="E131" s="1">
        <v>36281</v>
      </c>
      <c r="H131" t="s">
        <v>229</v>
      </c>
      <c r="I131">
        <v>26000</v>
      </c>
      <c r="J131" t="s">
        <v>230</v>
      </c>
      <c r="K131" t="s">
        <v>231</v>
      </c>
      <c r="L131" t="s">
        <v>284</v>
      </c>
      <c r="M131" t="s">
        <v>42</v>
      </c>
      <c r="N131" t="s">
        <v>50</v>
      </c>
      <c r="O131">
        <v>2</v>
      </c>
      <c r="P131">
        <v>3</v>
      </c>
      <c r="R131" t="s">
        <v>33</v>
      </c>
      <c r="S131">
        <v>35</v>
      </c>
      <c r="T131" t="s">
        <v>180</v>
      </c>
      <c r="U131" t="s">
        <v>35</v>
      </c>
      <c r="W131" s="2">
        <v>2205.75</v>
      </c>
      <c r="X131" s="3">
        <v>0.1</v>
      </c>
      <c r="Z131">
        <f t="shared" ref="Z131:Z182" si="2">ROUND(IF(R131="AT",S131/40,S131/35),2)</f>
        <v>1</v>
      </c>
    </row>
    <row r="132" spans="1:26" x14ac:dyDescent="0.2">
      <c r="A132">
        <v>2969</v>
      </c>
      <c r="B132" t="s">
        <v>72</v>
      </c>
      <c r="C132" t="s">
        <v>404</v>
      </c>
      <c r="D132" s="1">
        <v>25732</v>
      </c>
      <c r="E132" s="1">
        <v>36925</v>
      </c>
      <c r="H132" t="s">
        <v>245</v>
      </c>
      <c r="I132">
        <v>41000</v>
      </c>
      <c r="J132" t="s">
        <v>246</v>
      </c>
      <c r="K132" t="s">
        <v>247</v>
      </c>
      <c r="L132" t="s">
        <v>405</v>
      </c>
      <c r="M132" t="s">
        <v>42</v>
      </c>
      <c r="N132" t="s">
        <v>32</v>
      </c>
      <c r="O132">
        <v>0</v>
      </c>
      <c r="P132">
        <v>1</v>
      </c>
      <c r="R132" t="s">
        <v>33</v>
      </c>
      <c r="S132">
        <v>35</v>
      </c>
      <c r="T132" t="s">
        <v>160</v>
      </c>
      <c r="U132" t="s">
        <v>35</v>
      </c>
      <c r="W132" s="2">
        <v>1987.39</v>
      </c>
      <c r="X132" s="3">
        <v>7.4999999999999997E-2</v>
      </c>
      <c r="Y132" s="2">
        <v>87</v>
      </c>
      <c r="Z132">
        <f t="shared" si="2"/>
        <v>1</v>
      </c>
    </row>
    <row r="133" spans="1:26" x14ac:dyDescent="0.2">
      <c r="A133">
        <v>2990</v>
      </c>
      <c r="B133" t="s">
        <v>72</v>
      </c>
      <c r="C133" t="s">
        <v>406</v>
      </c>
      <c r="D133" s="1">
        <v>30767</v>
      </c>
      <c r="E133" s="1">
        <v>37044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50</v>
      </c>
      <c r="O133">
        <v>1</v>
      </c>
      <c r="P133">
        <v>5</v>
      </c>
      <c r="R133" t="s">
        <v>33</v>
      </c>
      <c r="S133">
        <v>35</v>
      </c>
      <c r="T133" t="s">
        <v>160</v>
      </c>
      <c r="U133" t="s">
        <v>35</v>
      </c>
      <c r="W133" s="2">
        <v>1987.39</v>
      </c>
      <c r="X133" s="3">
        <v>0.1</v>
      </c>
      <c r="Z133">
        <f t="shared" si="2"/>
        <v>1</v>
      </c>
    </row>
    <row r="134" spans="1:26" x14ac:dyDescent="0.2">
      <c r="A134">
        <v>3037</v>
      </c>
      <c r="B134" t="s">
        <v>351</v>
      </c>
      <c r="C134" t="s">
        <v>407</v>
      </c>
      <c r="D134" s="1">
        <v>29817</v>
      </c>
      <c r="E134" s="1">
        <v>37149</v>
      </c>
      <c r="H134" t="s">
        <v>245</v>
      </c>
      <c r="I134">
        <v>41000</v>
      </c>
      <c r="J134" t="s">
        <v>246</v>
      </c>
      <c r="K134" t="s">
        <v>247</v>
      </c>
      <c r="L134" t="s">
        <v>408</v>
      </c>
      <c r="M134" t="s">
        <v>42</v>
      </c>
      <c r="N134" t="s">
        <v>50</v>
      </c>
      <c r="O134">
        <v>5</v>
      </c>
      <c r="P134">
        <v>4</v>
      </c>
      <c r="R134" t="s">
        <v>33</v>
      </c>
      <c r="S134">
        <v>35</v>
      </c>
      <c r="T134" t="s">
        <v>102</v>
      </c>
      <c r="U134" t="s">
        <v>35</v>
      </c>
      <c r="W134" s="2">
        <v>1963.7</v>
      </c>
      <c r="X134" s="3">
        <v>0.1125</v>
      </c>
      <c r="Y134" s="2">
        <v>249</v>
      </c>
      <c r="Z134">
        <f t="shared" si="2"/>
        <v>1</v>
      </c>
    </row>
    <row r="135" spans="1:26" x14ac:dyDescent="0.2">
      <c r="A135">
        <v>3041</v>
      </c>
      <c r="B135" t="s">
        <v>227</v>
      </c>
      <c r="C135" t="s">
        <v>409</v>
      </c>
      <c r="D135" s="1">
        <v>26246</v>
      </c>
      <c r="E135" s="1">
        <v>37261</v>
      </c>
      <c r="H135" t="s">
        <v>245</v>
      </c>
      <c r="I135">
        <v>41000</v>
      </c>
      <c r="J135" t="s">
        <v>246</v>
      </c>
      <c r="K135" t="s">
        <v>247</v>
      </c>
      <c r="L135" t="s">
        <v>410</v>
      </c>
      <c r="M135" t="s">
        <v>42</v>
      </c>
      <c r="N135" t="s">
        <v>50</v>
      </c>
      <c r="O135">
        <v>4</v>
      </c>
      <c r="P135">
        <v>3</v>
      </c>
      <c r="R135" t="s">
        <v>33</v>
      </c>
      <c r="S135">
        <v>35</v>
      </c>
      <c r="T135" t="s">
        <v>70</v>
      </c>
      <c r="U135" t="s">
        <v>135</v>
      </c>
      <c r="V135" s="1">
        <v>38718</v>
      </c>
      <c r="W135" s="2">
        <v>3538.05</v>
      </c>
      <c r="X135" s="3">
        <v>7.4999999999999997E-2</v>
      </c>
      <c r="Z135">
        <f t="shared" si="2"/>
        <v>1</v>
      </c>
    </row>
    <row r="136" spans="1:26" x14ac:dyDescent="0.2">
      <c r="A136">
        <v>3044</v>
      </c>
      <c r="B136" t="s">
        <v>411</v>
      </c>
      <c r="C136" t="s">
        <v>412</v>
      </c>
      <c r="D136" s="1">
        <v>31210</v>
      </c>
      <c r="E136" s="1">
        <v>37317</v>
      </c>
      <c r="H136" t="s">
        <v>245</v>
      </c>
      <c r="I136">
        <v>41000</v>
      </c>
      <c r="J136" t="s">
        <v>246</v>
      </c>
      <c r="K136" t="s">
        <v>247</v>
      </c>
      <c r="L136" t="s">
        <v>337</v>
      </c>
      <c r="M136" t="s">
        <v>42</v>
      </c>
      <c r="N136" t="s">
        <v>50</v>
      </c>
      <c r="O136">
        <v>0</v>
      </c>
      <c r="P136">
        <v>3</v>
      </c>
      <c r="R136" t="s">
        <v>33</v>
      </c>
      <c r="S136">
        <v>40</v>
      </c>
      <c r="T136" t="s">
        <v>160</v>
      </c>
      <c r="U136" t="s">
        <v>35</v>
      </c>
      <c r="W136" s="2">
        <v>1987.39</v>
      </c>
      <c r="X136" s="3">
        <v>7.4999999999999997E-2</v>
      </c>
      <c r="Z136">
        <f t="shared" si="2"/>
        <v>1.1399999999999999</v>
      </c>
    </row>
    <row r="137" spans="1:26" x14ac:dyDescent="0.2">
      <c r="A137">
        <v>3052</v>
      </c>
      <c r="B137" t="s">
        <v>36</v>
      </c>
      <c r="C137" t="s">
        <v>413</v>
      </c>
      <c r="D137" s="1">
        <v>31557</v>
      </c>
      <c r="E137" s="1">
        <v>37625</v>
      </c>
      <c r="H137" t="s">
        <v>245</v>
      </c>
      <c r="I137">
        <v>41000</v>
      </c>
      <c r="J137" t="s">
        <v>246</v>
      </c>
      <c r="K137" t="s">
        <v>247</v>
      </c>
      <c r="L137" t="s">
        <v>408</v>
      </c>
      <c r="M137" t="s">
        <v>42</v>
      </c>
      <c r="N137" t="s">
        <v>50</v>
      </c>
      <c r="O137">
        <v>2</v>
      </c>
      <c r="P137">
        <v>5</v>
      </c>
      <c r="R137" t="s">
        <v>33</v>
      </c>
      <c r="S137">
        <v>35</v>
      </c>
      <c r="T137" t="s">
        <v>102</v>
      </c>
      <c r="U137" t="s">
        <v>35</v>
      </c>
      <c r="W137" s="2">
        <v>1963.7</v>
      </c>
      <c r="X137" s="3">
        <v>8.7499999999999994E-2</v>
      </c>
      <c r="Y137" s="2">
        <v>200</v>
      </c>
      <c r="Z137">
        <f t="shared" si="2"/>
        <v>1</v>
      </c>
    </row>
    <row r="138" spans="1:26" x14ac:dyDescent="0.2">
      <c r="A138">
        <v>3053</v>
      </c>
      <c r="B138" t="s">
        <v>300</v>
      </c>
      <c r="C138" t="s">
        <v>414</v>
      </c>
      <c r="D138" s="1">
        <v>30617</v>
      </c>
      <c r="E138" s="1">
        <v>37653</v>
      </c>
      <c r="H138" t="s">
        <v>245</v>
      </c>
      <c r="I138">
        <v>41000</v>
      </c>
      <c r="J138" t="s">
        <v>246</v>
      </c>
      <c r="K138" t="s">
        <v>247</v>
      </c>
      <c r="L138" t="s">
        <v>415</v>
      </c>
      <c r="M138" t="s">
        <v>31</v>
      </c>
      <c r="N138" t="s">
        <v>50</v>
      </c>
      <c r="O138">
        <v>2</v>
      </c>
      <c r="P138">
        <v>3</v>
      </c>
      <c r="R138" t="s">
        <v>33</v>
      </c>
      <c r="S138">
        <v>35</v>
      </c>
      <c r="T138" t="s">
        <v>79</v>
      </c>
      <c r="U138" t="s">
        <v>35</v>
      </c>
      <c r="W138" s="2">
        <v>2320.08</v>
      </c>
      <c r="X138" s="3">
        <v>7.4999999999999997E-2</v>
      </c>
      <c r="Z138">
        <f t="shared" si="2"/>
        <v>1</v>
      </c>
    </row>
    <row r="139" spans="1:26" x14ac:dyDescent="0.2">
      <c r="A139">
        <v>3054</v>
      </c>
      <c r="B139" t="s">
        <v>72</v>
      </c>
      <c r="C139" t="s">
        <v>416</v>
      </c>
      <c r="D139" s="1">
        <v>26849</v>
      </c>
      <c r="E139" s="1">
        <v>37681</v>
      </c>
      <c r="H139" t="s">
        <v>245</v>
      </c>
      <c r="I139">
        <v>41000</v>
      </c>
      <c r="J139" t="s">
        <v>246</v>
      </c>
      <c r="K139" t="s">
        <v>247</v>
      </c>
      <c r="L139" t="s">
        <v>417</v>
      </c>
      <c r="M139" t="s">
        <v>42</v>
      </c>
      <c r="N139" t="s">
        <v>32</v>
      </c>
      <c r="O139">
        <v>0</v>
      </c>
      <c r="P139">
        <v>1</v>
      </c>
      <c r="R139" t="s">
        <v>33</v>
      </c>
      <c r="S139">
        <v>35</v>
      </c>
      <c r="T139" t="s">
        <v>97</v>
      </c>
      <c r="U139" t="s">
        <v>35</v>
      </c>
      <c r="W139" s="2">
        <v>3090</v>
      </c>
      <c r="X139" s="3">
        <v>7.4999999999999997E-2</v>
      </c>
      <c r="Z139">
        <f t="shared" si="2"/>
        <v>1</v>
      </c>
    </row>
    <row r="140" spans="1:26" x14ac:dyDescent="0.2">
      <c r="A140">
        <v>3055</v>
      </c>
      <c r="B140" t="s">
        <v>72</v>
      </c>
      <c r="C140" t="s">
        <v>418</v>
      </c>
      <c r="D140" s="1">
        <v>30004</v>
      </c>
      <c r="E140" s="1">
        <v>37712</v>
      </c>
      <c r="H140" t="s">
        <v>53</v>
      </c>
      <c r="I140">
        <v>55000</v>
      </c>
      <c r="J140" t="s">
        <v>54</v>
      </c>
      <c r="K140" t="s">
        <v>55</v>
      </c>
      <c r="L140" t="s">
        <v>56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40</v>
      </c>
      <c r="T140" t="s">
        <v>34</v>
      </c>
      <c r="U140" t="s">
        <v>35</v>
      </c>
      <c r="W140" s="2">
        <v>2508.0500000000002</v>
      </c>
      <c r="X140" s="3">
        <v>8.7499999999999994E-2</v>
      </c>
      <c r="Z140">
        <f t="shared" si="2"/>
        <v>1.1399999999999999</v>
      </c>
    </row>
    <row r="141" spans="1:26" x14ac:dyDescent="0.2">
      <c r="A141">
        <v>3062</v>
      </c>
      <c r="B141" t="s">
        <v>195</v>
      </c>
      <c r="C141" t="s">
        <v>421</v>
      </c>
      <c r="D141" s="1">
        <v>30870</v>
      </c>
      <c r="E141" s="1">
        <v>37895</v>
      </c>
      <c r="H141" t="s">
        <v>90</v>
      </c>
      <c r="I141">
        <v>44000</v>
      </c>
      <c r="J141" t="s">
        <v>91</v>
      </c>
      <c r="K141" t="s">
        <v>92</v>
      </c>
      <c r="L141" t="s">
        <v>422</v>
      </c>
      <c r="M141" t="s">
        <v>42</v>
      </c>
      <c r="N141" t="s">
        <v>50</v>
      </c>
      <c r="O141">
        <v>0</v>
      </c>
      <c r="P141">
        <v>5</v>
      </c>
      <c r="R141" t="s">
        <v>33</v>
      </c>
      <c r="S141">
        <v>35</v>
      </c>
      <c r="T141" t="s">
        <v>180</v>
      </c>
      <c r="U141" t="s">
        <v>35</v>
      </c>
      <c r="W141" s="2">
        <v>2205.75</v>
      </c>
      <c r="X141" s="3">
        <v>0.1</v>
      </c>
      <c r="Z141">
        <f t="shared" si="2"/>
        <v>1</v>
      </c>
    </row>
    <row r="142" spans="1:26" x14ac:dyDescent="0.2">
      <c r="A142">
        <v>3063</v>
      </c>
      <c r="B142" t="s">
        <v>319</v>
      </c>
      <c r="C142" t="s">
        <v>421</v>
      </c>
      <c r="D142" s="1">
        <v>27001</v>
      </c>
      <c r="E142" s="1">
        <v>37926</v>
      </c>
      <c r="H142" t="s">
        <v>245</v>
      </c>
      <c r="I142">
        <v>41000</v>
      </c>
      <c r="J142" t="s">
        <v>246</v>
      </c>
      <c r="K142" t="s">
        <v>247</v>
      </c>
      <c r="L142" t="s">
        <v>272</v>
      </c>
      <c r="M142" t="s">
        <v>42</v>
      </c>
      <c r="N142" t="s">
        <v>50</v>
      </c>
      <c r="O142">
        <v>5</v>
      </c>
      <c r="P142">
        <v>3</v>
      </c>
      <c r="R142" t="s">
        <v>33</v>
      </c>
      <c r="S142">
        <v>35</v>
      </c>
      <c r="T142" t="s">
        <v>142</v>
      </c>
      <c r="U142" t="s">
        <v>35</v>
      </c>
      <c r="W142" s="2">
        <v>2041.98</v>
      </c>
      <c r="X142" s="3">
        <v>0.1</v>
      </c>
      <c r="Z142">
        <f t="shared" si="2"/>
        <v>1</v>
      </c>
    </row>
    <row r="143" spans="1:26" x14ac:dyDescent="0.2">
      <c r="A143">
        <v>3064</v>
      </c>
      <c r="B143" t="s">
        <v>57</v>
      </c>
      <c r="C143" t="s">
        <v>423</v>
      </c>
      <c r="D143" s="1">
        <v>32019</v>
      </c>
      <c r="E143" s="1">
        <v>37956</v>
      </c>
      <c r="H143" t="s">
        <v>245</v>
      </c>
      <c r="I143">
        <v>41000</v>
      </c>
      <c r="J143" t="s">
        <v>246</v>
      </c>
      <c r="K143" t="s">
        <v>247</v>
      </c>
      <c r="L143" t="s">
        <v>415</v>
      </c>
      <c r="M143" t="s">
        <v>42</v>
      </c>
      <c r="N143" t="s">
        <v>32</v>
      </c>
      <c r="O143">
        <v>0</v>
      </c>
      <c r="P143">
        <v>1</v>
      </c>
      <c r="R143" t="s">
        <v>33</v>
      </c>
      <c r="S143">
        <v>35</v>
      </c>
      <c r="T143" t="s">
        <v>79</v>
      </c>
      <c r="U143" t="s">
        <v>35</v>
      </c>
      <c r="W143" s="2">
        <v>2320.08</v>
      </c>
      <c r="X143" s="3">
        <v>0.1</v>
      </c>
      <c r="Z143">
        <f t="shared" si="2"/>
        <v>1</v>
      </c>
    </row>
    <row r="144" spans="1:26" x14ac:dyDescent="0.2">
      <c r="A144">
        <v>3065</v>
      </c>
      <c r="B144" t="s">
        <v>240</v>
      </c>
      <c r="C144" t="s">
        <v>424</v>
      </c>
      <c r="D144" s="1">
        <v>29760</v>
      </c>
      <c r="E144" s="1">
        <v>37987</v>
      </c>
      <c r="H144" t="s">
        <v>245</v>
      </c>
      <c r="I144">
        <v>41000</v>
      </c>
      <c r="J144" t="s">
        <v>246</v>
      </c>
      <c r="K144" t="s">
        <v>247</v>
      </c>
      <c r="L144" t="s">
        <v>425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102</v>
      </c>
      <c r="U144" t="s">
        <v>35</v>
      </c>
      <c r="W144" s="2">
        <v>1963.7</v>
      </c>
      <c r="X144" s="3">
        <v>7.4999999999999997E-2</v>
      </c>
      <c r="Y144" s="2">
        <v>168</v>
      </c>
      <c r="Z144">
        <f t="shared" si="2"/>
        <v>1</v>
      </c>
    </row>
    <row r="145" spans="1:26" x14ac:dyDescent="0.2">
      <c r="A145">
        <v>3068</v>
      </c>
      <c r="B145" t="s">
        <v>426</v>
      </c>
      <c r="C145" t="s">
        <v>427</v>
      </c>
      <c r="D145" s="1">
        <v>29568</v>
      </c>
      <c r="E145" s="1">
        <v>38078</v>
      </c>
      <c r="H145" t="s">
        <v>245</v>
      </c>
      <c r="I145">
        <v>41000</v>
      </c>
      <c r="J145" t="s">
        <v>246</v>
      </c>
      <c r="K145" t="s">
        <v>247</v>
      </c>
      <c r="L145" t="s">
        <v>257</v>
      </c>
      <c r="M145" t="s">
        <v>31</v>
      </c>
      <c r="N145" t="s">
        <v>50</v>
      </c>
      <c r="O145">
        <v>1</v>
      </c>
      <c r="P145">
        <v>3</v>
      </c>
      <c r="R145" t="s">
        <v>33</v>
      </c>
      <c r="S145">
        <v>35</v>
      </c>
      <c r="T145" t="s">
        <v>97</v>
      </c>
      <c r="U145" t="s">
        <v>35</v>
      </c>
      <c r="W145" s="2">
        <v>3090</v>
      </c>
      <c r="X145" s="3">
        <v>0.1</v>
      </c>
      <c r="Z145">
        <f t="shared" si="2"/>
        <v>1</v>
      </c>
    </row>
    <row r="146" spans="1:26" x14ac:dyDescent="0.2">
      <c r="A146">
        <v>3071</v>
      </c>
      <c r="B146" t="s">
        <v>36</v>
      </c>
      <c r="C146" t="s">
        <v>428</v>
      </c>
      <c r="D146" s="1">
        <v>30854</v>
      </c>
      <c r="E146" s="1">
        <v>38108</v>
      </c>
      <c r="H146" t="s">
        <v>229</v>
      </c>
      <c r="I146">
        <v>26000</v>
      </c>
      <c r="J146" t="s">
        <v>230</v>
      </c>
      <c r="K146" t="s">
        <v>231</v>
      </c>
      <c r="L146" t="s">
        <v>400</v>
      </c>
      <c r="M146" t="s">
        <v>42</v>
      </c>
      <c r="N146" t="s">
        <v>50</v>
      </c>
      <c r="O146">
        <v>5</v>
      </c>
      <c r="P146">
        <v>5</v>
      </c>
      <c r="R146" t="s">
        <v>33</v>
      </c>
      <c r="S146">
        <v>35</v>
      </c>
      <c r="T146" t="s">
        <v>168</v>
      </c>
      <c r="U146" t="s">
        <v>35</v>
      </c>
      <c r="W146" s="2">
        <v>2756.28</v>
      </c>
      <c r="X146" s="3">
        <v>0.1</v>
      </c>
      <c r="Y146" s="2">
        <v>127</v>
      </c>
      <c r="Z146">
        <f t="shared" si="2"/>
        <v>1</v>
      </c>
    </row>
    <row r="147" spans="1:26" x14ac:dyDescent="0.2">
      <c r="A147">
        <v>3072</v>
      </c>
      <c r="B147" t="s">
        <v>36</v>
      </c>
      <c r="C147" t="s">
        <v>429</v>
      </c>
      <c r="D147" s="1">
        <v>27017</v>
      </c>
      <c r="E147" s="1">
        <v>38169</v>
      </c>
      <c r="H147" t="s">
        <v>236</v>
      </c>
      <c r="I147">
        <v>46000</v>
      </c>
      <c r="J147" t="s">
        <v>237</v>
      </c>
      <c r="K147" t="s">
        <v>238</v>
      </c>
      <c r="L147" t="s">
        <v>430</v>
      </c>
      <c r="M147" t="s">
        <v>42</v>
      </c>
      <c r="N147" t="s">
        <v>50</v>
      </c>
      <c r="O147">
        <v>5</v>
      </c>
      <c r="P147">
        <v>5</v>
      </c>
      <c r="R147" t="s">
        <v>33</v>
      </c>
      <c r="S147">
        <v>35</v>
      </c>
      <c r="T147" t="s">
        <v>168</v>
      </c>
      <c r="U147" t="s">
        <v>35</v>
      </c>
      <c r="W147" s="2">
        <v>2756.28</v>
      </c>
      <c r="X147" s="3">
        <v>0.1</v>
      </c>
      <c r="Y147" s="2">
        <v>113</v>
      </c>
      <c r="Z147">
        <f t="shared" si="2"/>
        <v>1</v>
      </c>
    </row>
    <row r="148" spans="1:26" x14ac:dyDescent="0.2">
      <c r="A148">
        <v>3073</v>
      </c>
      <c r="B148" t="s">
        <v>57</v>
      </c>
      <c r="C148" t="s">
        <v>431</v>
      </c>
      <c r="D148" s="1">
        <v>29868</v>
      </c>
      <c r="E148" s="1">
        <v>39264</v>
      </c>
      <c r="H148" t="s">
        <v>236</v>
      </c>
      <c r="I148">
        <v>46000</v>
      </c>
      <c r="J148" t="s">
        <v>237</v>
      </c>
      <c r="K148" t="s">
        <v>238</v>
      </c>
      <c r="L148" t="s">
        <v>392</v>
      </c>
      <c r="M148" t="s">
        <v>42</v>
      </c>
      <c r="N148" t="s">
        <v>50</v>
      </c>
      <c r="O148">
        <v>4</v>
      </c>
      <c r="P148">
        <v>3</v>
      </c>
      <c r="R148" t="s">
        <v>33</v>
      </c>
      <c r="S148">
        <v>35</v>
      </c>
      <c r="T148" t="s">
        <v>134</v>
      </c>
      <c r="U148" t="s">
        <v>190</v>
      </c>
      <c r="V148" s="1">
        <v>39264</v>
      </c>
      <c r="W148" s="2">
        <v>3767.74</v>
      </c>
      <c r="X148" s="3">
        <v>0.1</v>
      </c>
      <c r="Y148" s="2">
        <v>142</v>
      </c>
      <c r="Z148">
        <f t="shared" si="2"/>
        <v>1</v>
      </c>
    </row>
    <row r="149" spans="1:26" x14ac:dyDescent="0.2">
      <c r="A149">
        <v>3074</v>
      </c>
      <c r="B149" t="s">
        <v>216</v>
      </c>
      <c r="C149" t="s">
        <v>432</v>
      </c>
      <c r="D149" s="1">
        <v>23156</v>
      </c>
      <c r="E149" s="1">
        <v>38200</v>
      </c>
      <c r="H149" t="s">
        <v>66</v>
      </c>
      <c r="I149">
        <v>13200</v>
      </c>
      <c r="J149" t="s">
        <v>67</v>
      </c>
      <c r="K149" t="s">
        <v>68</v>
      </c>
      <c r="L149" t="s">
        <v>433</v>
      </c>
      <c r="M149" t="s">
        <v>42</v>
      </c>
      <c r="N149" t="s">
        <v>50</v>
      </c>
      <c r="O149">
        <v>4</v>
      </c>
      <c r="P149">
        <v>4</v>
      </c>
      <c r="R149" t="s">
        <v>75</v>
      </c>
      <c r="S149">
        <v>35</v>
      </c>
      <c r="W149" s="2">
        <v>5028.59</v>
      </c>
      <c r="Z149">
        <f t="shared" si="2"/>
        <v>0.88</v>
      </c>
    </row>
    <row r="150" spans="1:26" x14ac:dyDescent="0.2">
      <c r="A150">
        <v>3075</v>
      </c>
      <c r="B150" t="s">
        <v>267</v>
      </c>
      <c r="C150" t="s">
        <v>434</v>
      </c>
      <c r="D150" s="1">
        <v>28122</v>
      </c>
      <c r="E150" s="1">
        <v>39295</v>
      </c>
      <c r="H150" t="s">
        <v>229</v>
      </c>
      <c r="I150">
        <v>26000</v>
      </c>
      <c r="J150" t="s">
        <v>230</v>
      </c>
      <c r="K150" t="s">
        <v>231</v>
      </c>
      <c r="L150" t="s">
        <v>302</v>
      </c>
      <c r="M150" t="s">
        <v>42</v>
      </c>
      <c r="N150" t="s">
        <v>50</v>
      </c>
      <c r="O150">
        <v>2</v>
      </c>
      <c r="P150">
        <v>5</v>
      </c>
      <c r="R150" t="s">
        <v>33</v>
      </c>
      <c r="S150">
        <v>35</v>
      </c>
      <c r="T150" t="s">
        <v>193</v>
      </c>
      <c r="U150" t="s">
        <v>457</v>
      </c>
      <c r="V150" s="1">
        <v>39295</v>
      </c>
      <c r="W150" s="2">
        <v>4416</v>
      </c>
      <c r="X150" s="3">
        <v>7.4999999999999997E-2</v>
      </c>
      <c r="Z150">
        <f t="shared" si="2"/>
        <v>1</v>
      </c>
    </row>
    <row r="151" spans="1:26" x14ac:dyDescent="0.2">
      <c r="A151">
        <v>3076</v>
      </c>
      <c r="B151" t="s">
        <v>267</v>
      </c>
      <c r="C151" t="s">
        <v>435</v>
      </c>
      <c r="D151" s="1">
        <v>21637</v>
      </c>
      <c r="E151" s="1">
        <v>38224</v>
      </c>
      <c r="H151" t="s">
        <v>260</v>
      </c>
      <c r="I151">
        <v>43000</v>
      </c>
      <c r="J151" t="s">
        <v>261</v>
      </c>
      <c r="K151" t="s">
        <v>262</v>
      </c>
      <c r="L151" t="s">
        <v>436</v>
      </c>
      <c r="M151" t="s">
        <v>42</v>
      </c>
      <c r="N151" t="s">
        <v>50</v>
      </c>
      <c r="O151">
        <v>2</v>
      </c>
      <c r="P151">
        <v>5</v>
      </c>
      <c r="R151" t="s">
        <v>33</v>
      </c>
      <c r="S151">
        <v>35</v>
      </c>
      <c r="T151" t="s">
        <v>43</v>
      </c>
      <c r="U151" t="s">
        <v>35</v>
      </c>
      <c r="W151" s="2">
        <v>2084.21</v>
      </c>
      <c r="X151" s="3">
        <v>0.1</v>
      </c>
      <c r="Z151">
        <f t="shared" si="2"/>
        <v>1</v>
      </c>
    </row>
    <row r="152" spans="1:26" x14ac:dyDescent="0.2">
      <c r="A152">
        <v>3078</v>
      </c>
      <c r="B152" t="s">
        <v>240</v>
      </c>
      <c r="C152" t="s">
        <v>437</v>
      </c>
      <c r="D152" s="1">
        <v>30379</v>
      </c>
      <c r="E152" s="1">
        <v>38231</v>
      </c>
      <c r="H152" t="s">
        <v>229</v>
      </c>
      <c r="I152">
        <v>26000</v>
      </c>
      <c r="J152" t="s">
        <v>230</v>
      </c>
      <c r="K152" t="s">
        <v>231</v>
      </c>
      <c r="L152" t="s">
        <v>361</v>
      </c>
      <c r="M152" t="s">
        <v>42</v>
      </c>
      <c r="N152" t="s">
        <v>32</v>
      </c>
      <c r="O152">
        <v>0</v>
      </c>
      <c r="P152">
        <v>1</v>
      </c>
      <c r="R152" t="s">
        <v>33</v>
      </c>
      <c r="S152">
        <v>35</v>
      </c>
      <c r="T152" t="s">
        <v>142</v>
      </c>
      <c r="U152" t="s">
        <v>35</v>
      </c>
      <c r="W152" s="2">
        <v>2041.98</v>
      </c>
      <c r="X152" s="3">
        <v>0.1</v>
      </c>
      <c r="Y152" s="2">
        <v>278</v>
      </c>
      <c r="Z152">
        <f t="shared" si="2"/>
        <v>1</v>
      </c>
    </row>
    <row r="153" spans="1:26" x14ac:dyDescent="0.2">
      <c r="A153">
        <v>3083</v>
      </c>
      <c r="B153" t="s">
        <v>72</v>
      </c>
      <c r="C153" t="s">
        <v>439</v>
      </c>
      <c r="D153" s="1">
        <v>31673</v>
      </c>
      <c r="E153" s="1">
        <v>38292</v>
      </c>
      <c r="H153" t="s">
        <v>229</v>
      </c>
      <c r="I153">
        <v>26000</v>
      </c>
      <c r="J153" t="s">
        <v>230</v>
      </c>
      <c r="K153" t="s">
        <v>231</v>
      </c>
      <c r="L153" t="s">
        <v>440</v>
      </c>
      <c r="M153" t="s">
        <v>42</v>
      </c>
      <c r="N153" t="s">
        <v>50</v>
      </c>
      <c r="O153">
        <v>0</v>
      </c>
      <c r="P153">
        <v>4</v>
      </c>
      <c r="R153" t="s">
        <v>33</v>
      </c>
      <c r="S153">
        <v>35</v>
      </c>
      <c r="T153" t="s">
        <v>70</v>
      </c>
      <c r="U153" t="s">
        <v>135</v>
      </c>
      <c r="V153" s="1">
        <v>38718</v>
      </c>
      <c r="W153" s="2">
        <v>3538.05</v>
      </c>
      <c r="X153" s="3">
        <v>0.1125</v>
      </c>
      <c r="Z153">
        <f t="shared" si="2"/>
        <v>1</v>
      </c>
    </row>
    <row r="154" spans="1:26" x14ac:dyDescent="0.2">
      <c r="A154">
        <v>3084</v>
      </c>
      <c r="B154" t="s">
        <v>348</v>
      </c>
      <c r="C154" t="s">
        <v>441</v>
      </c>
      <c r="D154" s="1">
        <v>32184</v>
      </c>
      <c r="E154" s="1">
        <v>38353</v>
      </c>
      <c r="H154" t="s">
        <v>245</v>
      </c>
      <c r="I154">
        <v>41000</v>
      </c>
      <c r="J154" t="s">
        <v>246</v>
      </c>
      <c r="K154" t="s">
        <v>247</v>
      </c>
      <c r="L154" t="s">
        <v>257</v>
      </c>
      <c r="M154" t="s">
        <v>42</v>
      </c>
      <c r="N154" t="s">
        <v>32</v>
      </c>
      <c r="O154">
        <v>0</v>
      </c>
      <c r="P154">
        <v>1</v>
      </c>
      <c r="R154" t="s">
        <v>33</v>
      </c>
      <c r="S154">
        <v>35</v>
      </c>
      <c r="T154" t="s">
        <v>97</v>
      </c>
      <c r="U154" t="s">
        <v>35</v>
      </c>
      <c r="W154" s="2">
        <v>3090</v>
      </c>
      <c r="X154" s="3">
        <v>0.1</v>
      </c>
      <c r="Z154">
        <f t="shared" si="2"/>
        <v>1</v>
      </c>
    </row>
    <row r="155" spans="1:26" x14ac:dyDescent="0.2">
      <c r="A155">
        <v>3085</v>
      </c>
      <c r="B155" t="s">
        <v>398</v>
      </c>
      <c r="C155" t="s">
        <v>442</v>
      </c>
      <c r="D155" s="1">
        <v>26872</v>
      </c>
      <c r="E155" s="1">
        <v>38353</v>
      </c>
      <c r="H155" t="s">
        <v>245</v>
      </c>
      <c r="I155">
        <v>41000</v>
      </c>
      <c r="J155" t="s">
        <v>246</v>
      </c>
      <c r="K155" t="s">
        <v>247</v>
      </c>
      <c r="L155" t="s">
        <v>332</v>
      </c>
      <c r="M155" t="s">
        <v>31</v>
      </c>
      <c r="N155" t="s">
        <v>50</v>
      </c>
      <c r="O155">
        <v>3</v>
      </c>
      <c r="P155">
        <v>5</v>
      </c>
      <c r="R155" t="s">
        <v>33</v>
      </c>
      <c r="S155">
        <v>35</v>
      </c>
      <c r="T155" t="s">
        <v>106</v>
      </c>
      <c r="U155" t="s">
        <v>35</v>
      </c>
      <c r="W155" s="2">
        <v>2138.8000000000002</v>
      </c>
      <c r="X155" s="3">
        <v>0.1</v>
      </c>
      <c r="Z155">
        <f t="shared" si="2"/>
        <v>1</v>
      </c>
    </row>
    <row r="156" spans="1:26" x14ac:dyDescent="0.2">
      <c r="A156">
        <v>3087</v>
      </c>
      <c r="B156" t="s">
        <v>227</v>
      </c>
      <c r="C156" t="s">
        <v>442</v>
      </c>
      <c r="D156" s="1">
        <v>30059</v>
      </c>
      <c r="E156" s="1">
        <v>38353</v>
      </c>
      <c r="H156" t="s">
        <v>59</v>
      </c>
      <c r="I156">
        <v>22030</v>
      </c>
      <c r="J156" t="s">
        <v>289</v>
      </c>
      <c r="K156" t="s">
        <v>61</v>
      </c>
      <c r="L156" t="s">
        <v>443</v>
      </c>
      <c r="M156" t="s">
        <v>42</v>
      </c>
      <c r="N156" t="s">
        <v>32</v>
      </c>
      <c r="O156">
        <v>0</v>
      </c>
      <c r="P156">
        <v>1</v>
      </c>
      <c r="R156" t="s">
        <v>33</v>
      </c>
      <c r="S156">
        <v>35</v>
      </c>
      <c r="T156" t="s">
        <v>97</v>
      </c>
      <c r="U156" t="s">
        <v>35</v>
      </c>
      <c r="W156" s="2">
        <v>3090</v>
      </c>
      <c r="X156" s="3">
        <v>0.1</v>
      </c>
      <c r="Z156">
        <f t="shared" si="2"/>
        <v>1</v>
      </c>
    </row>
    <row r="157" spans="1:26" x14ac:dyDescent="0.2">
      <c r="A157">
        <v>3090</v>
      </c>
      <c r="B157" t="s">
        <v>36</v>
      </c>
      <c r="C157" t="s">
        <v>444</v>
      </c>
      <c r="D157" s="1">
        <v>29858</v>
      </c>
      <c r="E157" s="1">
        <v>38412</v>
      </c>
      <c r="H157" t="s">
        <v>236</v>
      </c>
      <c r="I157">
        <v>46000</v>
      </c>
      <c r="J157" t="s">
        <v>237</v>
      </c>
      <c r="K157" t="s">
        <v>238</v>
      </c>
      <c r="L157" t="s">
        <v>445</v>
      </c>
      <c r="M157" t="s">
        <v>42</v>
      </c>
      <c r="N157" t="s">
        <v>32</v>
      </c>
      <c r="O157">
        <v>0</v>
      </c>
      <c r="P157">
        <v>1</v>
      </c>
      <c r="R157" t="s">
        <v>33</v>
      </c>
      <c r="S157">
        <v>35</v>
      </c>
      <c r="T157" t="s">
        <v>97</v>
      </c>
      <c r="U157" t="s">
        <v>35</v>
      </c>
      <c r="W157" s="2">
        <v>3090</v>
      </c>
      <c r="X157" s="3">
        <v>8.7499999999999994E-2</v>
      </c>
      <c r="Y157" s="2">
        <v>100</v>
      </c>
      <c r="Z157">
        <f t="shared" si="2"/>
        <v>1</v>
      </c>
    </row>
    <row r="158" spans="1:26" x14ac:dyDescent="0.2">
      <c r="A158">
        <v>3092</v>
      </c>
      <c r="B158" t="s">
        <v>446</v>
      </c>
      <c r="C158" t="s">
        <v>447</v>
      </c>
      <c r="D158" s="1">
        <v>31388</v>
      </c>
      <c r="E158" s="1">
        <v>39569</v>
      </c>
      <c r="H158" t="s">
        <v>27</v>
      </c>
      <c r="I158">
        <v>64000</v>
      </c>
      <c r="J158" t="s">
        <v>28</v>
      </c>
      <c r="K158" t="s">
        <v>29</v>
      </c>
      <c r="L158" t="s">
        <v>448</v>
      </c>
      <c r="M158" t="s">
        <v>31</v>
      </c>
      <c r="N158" t="s">
        <v>50</v>
      </c>
      <c r="O158">
        <v>5</v>
      </c>
      <c r="P158">
        <v>4</v>
      </c>
      <c r="R158" t="s">
        <v>33</v>
      </c>
      <c r="S158">
        <v>35</v>
      </c>
      <c r="T158" t="s">
        <v>134</v>
      </c>
      <c r="U158" t="s">
        <v>255</v>
      </c>
      <c r="V158" s="1">
        <v>39569</v>
      </c>
      <c r="W158" s="2">
        <v>3558.65</v>
      </c>
      <c r="X158" s="3">
        <v>0.1</v>
      </c>
      <c r="Z158">
        <f t="shared" si="2"/>
        <v>1</v>
      </c>
    </row>
    <row r="159" spans="1:26" x14ac:dyDescent="0.2">
      <c r="A159">
        <v>3093</v>
      </c>
      <c r="B159" t="s">
        <v>36</v>
      </c>
      <c r="C159" t="s">
        <v>447</v>
      </c>
      <c r="D159" s="1">
        <v>29557</v>
      </c>
      <c r="E159" s="1">
        <v>38534</v>
      </c>
      <c r="H159" t="s">
        <v>66</v>
      </c>
      <c r="I159">
        <v>13200</v>
      </c>
      <c r="J159" t="s">
        <v>67</v>
      </c>
      <c r="K159" t="s">
        <v>68</v>
      </c>
      <c r="L159" t="s">
        <v>368</v>
      </c>
      <c r="M159" t="s">
        <v>42</v>
      </c>
      <c r="N159" t="s">
        <v>50</v>
      </c>
      <c r="O159">
        <v>2</v>
      </c>
      <c r="P159">
        <v>5</v>
      </c>
      <c r="R159" t="s">
        <v>33</v>
      </c>
      <c r="S159">
        <v>35</v>
      </c>
      <c r="T159" t="s">
        <v>70</v>
      </c>
      <c r="U159" t="s">
        <v>135</v>
      </c>
      <c r="V159" s="1">
        <v>38718</v>
      </c>
      <c r="W159" s="2">
        <v>3538.05</v>
      </c>
      <c r="X159" s="3">
        <v>8.7499999999999994E-2</v>
      </c>
      <c r="Y159" s="2">
        <v>88</v>
      </c>
      <c r="Z159">
        <f t="shared" si="2"/>
        <v>1</v>
      </c>
    </row>
    <row r="160" spans="1:26" x14ac:dyDescent="0.2">
      <c r="A160">
        <v>3095</v>
      </c>
      <c r="B160" t="s">
        <v>195</v>
      </c>
      <c r="C160" t="s">
        <v>449</v>
      </c>
      <c r="D160" s="1">
        <v>28251</v>
      </c>
      <c r="E160" s="1">
        <v>38565</v>
      </c>
      <c r="H160" t="s">
        <v>59</v>
      </c>
      <c r="I160">
        <v>22030</v>
      </c>
      <c r="J160" t="s">
        <v>289</v>
      </c>
      <c r="K160" t="s">
        <v>61</v>
      </c>
      <c r="L160" t="s">
        <v>450</v>
      </c>
      <c r="M160" t="s">
        <v>42</v>
      </c>
      <c r="N160" t="s">
        <v>50</v>
      </c>
      <c r="O160">
        <v>5</v>
      </c>
      <c r="P160">
        <v>4</v>
      </c>
      <c r="R160" t="s">
        <v>33</v>
      </c>
      <c r="S160">
        <v>35</v>
      </c>
      <c r="T160" t="s">
        <v>70</v>
      </c>
      <c r="U160" t="s">
        <v>135</v>
      </c>
      <c r="V160" s="1">
        <v>38718</v>
      </c>
      <c r="W160" s="2">
        <v>3538.05</v>
      </c>
      <c r="X160" s="3">
        <v>7.4999999999999997E-2</v>
      </c>
      <c r="Z160">
        <f t="shared" si="2"/>
        <v>1</v>
      </c>
    </row>
    <row r="161" spans="1:26" x14ac:dyDescent="0.2">
      <c r="A161">
        <v>3096</v>
      </c>
      <c r="B161" t="s">
        <v>195</v>
      </c>
      <c r="C161" t="s">
        <v>451</v>
      </c>
      <c r="D161" s="1">
        <v>32380</v>
      </c>
      <c r="E161" s="1">
        <v>38596</v>
      </c>
      <c r="H161" t="s">
        <v>59</v>
      </c>
      <c r="I161">
        <v>22030</v>
      </c>
      <c r="J161" t="s">
        <v>289</v>
      </c>
      <c r="K161" t="s">
        <v>61</v>
      </c>
      <c r="L161" t="s">
        <v>443</v>
      </c>
      <c r="M161" t="s">
        <v>42</v>
      </c>
      <c r="N161" t="s">
        <v>50</v>
      </c>
      <c r="O161">
        <v>3</v>
      </c>
      <c r="P161">
        <v>4</v>
      </c>
      <c r="R161" t="s">
        <v>33</v>
      </c>
      <c r="S161">
        <v>35</v>
      </c>
      <c r="T161" t="s">
        <v>97</v>
      </c>
      <c r="U161" t="s">
        <v>35</v>
      </c>
      <c r="W161" s="2">
        <v>3090</v>
      </c>
      <c r="X161" s="3">
        <v>7.4999999999999997E-2</v>
      </c>
      <c r="Z161">
        <f t="shared" si="2"/>
        <v>1</v>
      </c>
    </row>
    <row r="162" spans="1:26" x14ac:dyDescent="0.2">
      <c r="A162">
        <v>3099</v>
      </c>
      <c r="B162" t="s">
        <v>452</v>
      </c>
      <c r="C162" t="s">
        <v>451</v>
      </c>
      <c r="D162" s="1">
        <v>28368</v>
      </c>
      <c r="E162" s="1">
        <v>39194</v>
      </c>
      <c r="H162" t="s">
        <v>245</v>
      </c>
      <c r="I162">
        <v>41000</v>
      </c>
      <c r="J162" t="s">
        <v>246</v>
      </c>
      <c r="K162" t="s">
        <v>247</v>
      </c>
      <c r="L162" t="s">
        <v>394</v>
      </c>
      <c r="M162" t="s">
        <v>42</v>
      </c>
      <c r="N162" t="s">
        <v>32</v>
      </c>
      <c r="O162">
        <v>0</v>
      </c>
      <c r="P162">
        <v>1</v>
      </c>
      <c r="R162" t="s">
        <v>33</v>
      </c>
      <c r="S162">
        <v>35</v>
      </c>
      <c r="T162" t="s">
        <v>134</v>
      </c>
      <c r="U162" t="s">
        <v>190</v>
      </c>
      <c r="V162" s="1">
        <v>39194</v>
      </c>
      <c r="W162" s="2">
        <v>3767.74</v>
      </c>
      <c r="X162" s="3">
        <v>0.1</v>
      </c>
      <c r="Z162">
        <f t="shared" si="2"/>
        <v>1</v>
      </c>
    </row>
    <row r="163" spans="1:26" x14ac:dyDescent="0.2">
      <c r="A163">
        <v>3100</v>
      </c>
      <c r="B163" t="s">
        <v>36</v>
      </c>
      <c r="C163" t="s">
        <v>453</v>
      </c>
      <c r="D163" s="1">
        <v>29521</v>
      </c>
      <c r="E163" s="1">
        <v>38838</v>
      </c>
      <c r="H163" t="s">
        <v>245</v>
      </c>
      <c r="I163">
        <v>41000</v>
      </c>
      <c r="J163" t="s">
        <v>246</v>
      </c>
      <c r="K163" t="s">
        <v>247</v>
      </c>
      <c r="L163" t="s">
        <v>454</v>
      </c>
      <c r="M163" t="s">
        <v>42</v>
      </c>
      <c r="N163" t="s">
        <v>50</v>
      </c>
      <c r="O163">
        <v>1</v>
      </c>
      <c r="P163">
        <v>3</v>
      </c>
      <c r="R163" t="s">
        <v>33</v>
      </c>
      <c r="S163">
        <v>35</v>
      </c>
      <c r="T163" t="s">
        <v>34</v>
      </c>
      <c r="U163" t="s">
        <v>35</v>
      </c>
      <c r="W163" s="2">
        <v>2508.0500000000002</v>
      </c>
      <c r="X163" s="3">
        <v>0.1125</v>
      </c>
      <c r="Z163">
        <f t="shared" si="2"/>
        <v>1</v>
      </c>
    </row>
    <row r="164" spans="1:26" x14ac:dyDescent="0.2">
      <c r="A164">
        <v>3101</v>
      </c>
      <c r="B164" t="s">
        <v>216</v>
      </c>
      <c r="C164" t="s">
        <v>455</v>
      </c>
      <c r="D164" s="1">
        <v>30709</v>
      </c>
      <c r="E164" s="1">
        <v>38838</v>
      </c>
      <c r="H164" t="s">
        <v>124</v>
      </c>
      <c r="I164">
        <v>48000</v>
      </c>
      <c r="J164" t="s">
        <v>137</v>
      </c>
      <c r="K164" t="s">
        <v>138</v>
      </c>
      <c r="L164" t="s">
        <v>456</v>
      </c>
      <c r="M164" t="s">
        <v>42</v>
      </c>
      <c r="N164" t="s">
        <v>32</v>
      </c>
      <c r="O164">
        <v>0</v>
      </c>
      <c r="P164">
        <v>1</v>
      </c>
      <c r="R164" t="s">
        <v>33</v>
      </c>
      <c r="S164">
        <v>35</v>
      </c>
      <c r="T164" t="s">
        <v>70</v>
      </c>
      <c r="U164" t="s">
        <v>135</v>
      </c>
      <c r="V164" s="1">
        <v>38838</v>
      </c>
      <c r="W164" s="2">
        <v>3435</v>
      </c>
      <c r="X164" s="3">
        <v>0.1</v>
      </c>
      <c r="Z164">
        <f t="shared" si="2"/>
        <v>1</v>
      </c>
    </row>
    <row r="165" spans="1:26" x14ac:dyDescent="0.2">
      <c r="A165">
        <v>3102</v>
      </c>
      <c r="B165" t="s">
        <v>195</v>
      </c>
      <c r="C165" t="s">
        <v>455</v>
      </c>
      <c r="D165" s="1">
        <v>29578</v>
      </c>
      <c r="E165" s="1">
        <v>38930</v>
      </c>
      <c r="H165" t="s">
        <v>236</v>
      </c>
      <c r="I165">
        <v>46000</v>
      </c>
      <c r="J165" t="s">
        <v>237</v>
      </c>
      <c r="K165" t="s">
        <v>238</v>
      </c>
      <c r="L165" t="s">
        <v>392</v>
      </c>
      <c r="M165" t="s">
        <v>42</v>
      </c>
      <c r="N165" t="s">
        <v>50</v>
      </c>
      <c r="O165">
        <v>0</v>
      </c>
      <c r="P165">
        <v>5</v>
      </c>
      <c r="R165" t="s">
        <v>33</v>
      </c>
      <c r="S165">
        <v>35</v>
      </c>
      <c r="T165" t="s">
        <v>193</v>
      </c>
      <c r="U165" t="s">
        <v>457</v>
      </c>
      <c r="V165" s="1">
        <v>38930</v>
      </c>
      <c r="W165" s="2">
        <v>4548.4799999999996</v>
      </c>
      <c r="X165" s="3">
        <v>7.4999999999999997E-2</v>
      </c>
      <c r="Y165" s="2">
        <v>137</v>
      </c>
      <c r="Z165">
        <f t="shared" si="2"/>
        <v>1</v>
      </c>
    </row>
    <row r="166" spans="1:26" x14ac:dyDescent="0.2">
      <c r="A166">
        <v>3103</v>
      </c>
      <c r="B166" t="s">
        <v>76</v>
      </c>
      <c r="C166" t="s">
        <v>458</v>
      </c>
      <c r="D166" s="1">
        <v>31923</v>
      </c>
      <c r="E166" s="1">
        <v>38961</v>
      </c>
      <c r="H166" t="s">
        <v>90</v>
      </c>
      <c r="I166">
        <v>44000</v>
      </c>
      <c r="J166" t="s">
        <v>91</v>
      </c>
      <c r="K166" t="s">
        <v>92</v>
      </c>
      <c r="L166" t="s">
        <v>459</v>
      </c>
      <c r="M166" t="s">
        <v>42</v>
      </c>
      <c r="N166" t="s">
        <v>50</v>
      </c>
      <c r="O166">
        <v>2</v>
      </c>
      <c r="P166">
        <v>3</v>
      </c>
      <c r="R166" t="s">
        <v>33</v>
      </c>
      <c r="S166">
        <v>35</v>
      </c>
      <c r="T166" t="s">
        <v>34</v>
      </c>
      <c r="U166" t="s">
        <v>35</v>
      </c>
      <c r="W166" s="2">
        <v>2508.0500000000002</v>
      </c>
      <c r="X166" s="3">
        <v>8.7499999999999994E-2</v>
      </c>
      <c r="Y166" s="2">
        <v>237</v>
      </c>
      <c r="Z166">
        <f t="shared" si="2"/>
        <v>1</v>
      </c>
    </row>
    <row r="167" spans="1:26" x14ac:dyDescent="0.2">
      <c r="A167">
        <v>3111</v>
      </c>
      <c r="B167" t="s">
        <v>464</v>
      </c>
      <c r="C167" t="s">
        <v>465</v>
      </c>
      <c r="D167" s="1">
        <v>30462</v>
      </c>
      <c r="E167" s="1">
        <v>38869</v>
      </c>
      <c r="H167" t="s">
        <v>66</v>
      </c>
      <c r="I167">
        <v>13200</v>
      </c>
      <c r="J167" t="s">
        <v>67</v>
      </c>
      <c r="K167" t="s">
        <v>68</v>
      </c>
      <c r="L167" t="s">
        <v>296</v>
      </c>
      <c r="M167" t="s">
        <v>42</v>
      </c>
      <c r="N167" t="s">
        <v>32</v>
      </c>
      <c r="O167">
        <v>0</v>
      </c>
      <c r="P167">
        <v>1</v>
      </c>
      <c r="R167" t="s">
        <v>33</v>
      </c>
      <c r="S167">
        <v>35</v>
      </c>
      <c r="T167" t="s">
        <v>142</v>
      </c>
      <c r="U167" t="s">
        <v>35</v>
      </c>
      <c r="W167" s="2">
        <v>2041.98</v>
      </c>
      <c r="X167" s="3">
        <v>0.1125</v>
      </c>
      <c r="Z167">
        <f t="shared" si="2"/>
        <v>1</v>
      </c>
    </row>
    <row r="168" spans="1:26" x14ac:dyDescent="0.2">
      <c r="A168">
        <v>3112</v>
      </c>
      <c r="B168" t="s">
        <v>275</v>
      </c>
      <c r="C168" t="s">
        <v>466</v>
      </c>
      <c r="D168" s="1">
        <v>28631</v>
      </c>
      <c r="E168" s="1">
        <v>38869</v>
      </c>
      <c r="H168" t="s">
        <v>59</v>
      </c>
      <c r="I168">
        <v>22030</v>
      </c>
      <c r="J168" t="s">
        <v>289</v>
      </c>
      <c r="K168" t="s">
        <v>61</v>
      </c>
      <c r="L168" t="s">
        <v>350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102</v>
      </c>
      <c r="U168" t="s">
        <v>35</v>
      </c>
      <c r="W168" s="2">
        <v>1963.7</v>
      </c>
      <c r="X168" s="3">
        <v>8.7499999999999994E-2</v>
      </c>
      <c r="Y168" s="2">
        <v>104</v>
      </c>
      <c r="Z168">
        <f t="shared" si="2"/>
        <v>1</v>
      </c>
    </row>
    <row r="169" spans="1:26" x14ac:dyDescent="0.2">
      <c r="A169">
        <v>3113</v>
      </c>
      <c r="B169" t="s">
        <v>467</v>
      </c>
      <c r="C169" t="s">
        <v>468</v>
      </c>
      <c r="D169" s="1">
        <v>27975</v>
      </c>
      <c r="E169" s="1">
        <v>38869</v>
      </c>
      <c r="H169" t="s">
        <v>245</v>
      </c>
      <c r="I169">
        <v>41000</v>
      </c>
      <c r="J169" t="s">
        <v>246</v>
      </c>
      <c r="K169" t="s">
        <v>247</v>
      </c>
      <c r="L169" t="s">
        <v>337</v>
      </c>
      <c r="M169" t="s">
        <v>31</v>
      </c>
      <c r="N169" t="s">
        <v>32</v>
      </c>
      <c r="O169">
        <v>0</v>
      </c>
      <c r="P169">
        <v>1</v>
      </c>
      <c r="R169" t="s">
        <v>33</v>
      </c>
      <c r="S169">
        <v>35</v>
      </c>
      <c r="T169" t="s">
        <v>160</v>
      </c>
      <c r="U169" t="s">
        <v>35</v>
      </c>
      <c r="W169" s="2">
        <v>1987.39</v>
      </c>
      <c r="X169" s="3">
        <v>0.1</v>
      </c>
      <c r="Z169">
        <f t="shared" si="2"/>
        <v>1</v>
      </c>
    </row>
    <row r="170" spans="1:26" x14ac:dyDescent="0.2">
      <c r="A170">
        <v>3117</v>
      </c>
      <c r="B170" t="s">
        <v>297</v>
      </c>
      <c r="C170" t="s">
        <v>469</v>
      </c>
      <c r="D170" s="1">
        <v>31059</v>
      </c>
      <c r="E170" s="1">
        <v>38991</v>
      </c>
      <c r="H170" t="s">
        <v>236</v>
      </c>
      <c r="I170">
        <v>46000</v>
      </c>
      <c r="J170" t="s">
        <v>237</v>
      </c>
      <c r="K170" t="s">
        <v>238</v>
      </c>
      <c r="L170" t="s">
        <v>470</v>
      </c>
      <c r="M170" t="s">
        <v>42</v>
      </c>
      <c r="N170" t="s">
        <v>50</v>
      </c>
      <c r="O170">
        <v>3</v>
      </c>
      <c r="P170">
        <v>5</v>
      </c>
      <c r="R170" t="s">
        <v>33</v>
      </c>
      <c r="S170">
        <v>35</v>
      </c>
      <c r="T170" t="s">
        <v>63</v>
      </c>
      <c r="U170" t="s">
        <v>35</v>
      </c>
      <c r="W170" s="2">
        <v>2011.08</v>
      </c>
      <c r="X170" s="3">
        <v>0.1125</v>
      </c>
      <c r="Z170">
        <f t="shared" si="2"/>
        <v>1</v>
      </c>
    </row>
    <row r="171" spans="1:26" x14ac:dyDescent="0.2">
      <c r="A171">
        <v>3118</v>
      </c>
      <c r="B171" t="s">
        <v>72</v>
      </c>
      <c r="C171" t="s">
        <v>471</v>
      </c>
      <c r="D171" s="1">
        <v>33168</v>
      </c>
      <c r="E171" s="1">
        <v>39083</v>
      </c>
      <c r="H171" t="s">
        <v>59</v>
      </c>
      <c r="I171">
        <v>22010</v>
      </c>
      <c r="J171" t="s">
        <v>60</v>
      </c>
      <c r="K171" t="s">
        <v>61</v>
      </c>
      <c r="L171" t="s">
        <v>472</v>
      </c>
      <c r="M171" t="s">
        <v>42</v>
      </c>
      <c r="N171" t="s">
        <v>32</v>
      </c>
      <c r="O171">
        <v>0</v>
      </c>
      <c r="P171">
        <v>1</v>
      </c>
      <c r="R171" t="s">
        <v>33</v>
      </c>
      <c r="S171">
        <v>35</v>
      </c>
      <c r="T171" t="s">
        <v>142</v>
      </c>
      <c r="U171" t="s">
        <v>35</v>
      </c>
      <c r="W171" s="2">
        <v>2041.98</v>
      </c>
      <c r="X171" s="3">
        <v>0.1</v>
      </c>
      <c r="Y171" s="2">
        <v>254</v>
      </c>
      <c r="Z171">
        <f t="shared" si="2"/>
        <v>1</v>
      </c>
    </row>
    <row r="172" spans="1:26" x14ac:dyDescent="0.2">
      <c r="A172">
        <v>3119</v>
      </c>
      <c r="B172" t="s">
        <v>473</v>
      </c>
      <c r="C172" t="s">
        <v>474</v>
      </c>
      <c r="D172" s="1">
        <v>29330</v>
      </c>
      <c r="E172" s="1">
        <v>38718</v>
      </c>
      <c r="H172" t="s">
        <v>66</v>
      </c>
      <c r="I172">
        <v>13200</v>
      </c>
      <c r="J172" t="s">
        <v>67</v>
      </c>
      <c r="K172" t="s">
        <v>68</v>
      </c>
      <c r="L172" t="s">
        <v>78</v>
      </c>
      <c r="M172" t="s">
        <v>42</v>
      </c>
      <c r="N172" t="s">
        <v>157</v>
      </c>
      <c r="O172">
        <v>0</v>
      </c>
      <c r="P172">
        <v>1</v>
      </c>
      <c r="R172" t="s">
        <v>33</v>
      </c>
      <c r="S172">
        <v>35</v>
      </c>
      <c r="T172" t="s">
        <v>79</v>
      </c>
      <c r="U172" t="s">
        <v>35</v>
      </c>
      <c r="W172" s="2">
        <v>2320.08</v>
      </c>
      <c r="X172" s="3">
        <v>0.1125</v>
      </c>
      <c r="Z172">
        <f t="shared" si="2"/>
        <v>1</v>
      </c>
    </row>
    <row r="173" spans="1:26" x14ac:dyDescent="0.2">
      <c r="A173">
        <v>3120</v>
      </c>
      <c r="B173" t="s">
        <v>275</v>
      </c>
      <c r="C173" t="s">
        <v>475</v>
      </c>
      <c r="D173" s="1">
        <v>30306</v>
      </c>
      <c r="E173" s="1">
        <v>39814</v>
      </c>
      <c r="H173" t="s">
        <v>113</v>
      </c>
      <c r="I173">
        <v>31000</v>
      </c>
      <c r="J173" t="s">
        <v>114</v>
      </c>
      <c r="K173" t="s">
        <v>115</v>
      </c>
      <c r="L173" t="s">
        <v>476</v>
      </c>
      <c r="M173" t="s">
        <v>42</v>
      </c>
      <c r="N173" t="s">
        <v>50</v>
      </c>
      <c r="O173">
        <v>4</v>
      </c>
      <c r="P173">
        <v>4</v>
      </c>
      <c r="R173" t="s">
        <v>33</v>
      </c>
      <c r="S173">
        <v>35</v>
      </c>
      <c r="T173" t="s">
        <v>134</v>
      </c>
      <c r="U173" t="s">
        <v>255</v>
      </c>
      <c r="V173" s="1">
        <v>39814</v>
      </c>
      <c r="W173" s="2">
        <v>3558.65</v>
      </c>
      <c r="X173" s="3">
        <v>8.7499999999999994E-2</v>
      </c>
      <c r="Z173">
        <f t="shared" si="2"/>
        <v>1</v>
      </c>
    </row>
    <row r="174" spans="1:26" x14ac:dyDescent="0.2">
      <c r="A174">
        <v>3122</v>
      </c>
      <c r="B174" t="s">
        <v>76</v>
      </c>
      <c r="C174" t="s">
        <v>479</v>
      </c>
      <c r="D174" s="1">
        <v>28004</v>
      </c>
      <c r="E174" s="1">
        <v>38718</v>
      </c>
      <c r="H174" t="s">
        <v>236</v>
      </c>
      <c r="I174">
        <v>46000</v>
      </c>
      <c r="J174" t="s">
        <v>237</v>
      </c>
      <c r="K174" t="s">
        <v>238</v>
      </c>
      <c r="L174" t="s">
        <v>445</v>
      </c>
      <c r="M174" t="s">
        <v>42</v>
      </c>
      <c r="N174" t="s">
        <v>50</v>
      </c>
      <c r="O174">
        <v>1</v>
      </c>
      <c r="P174">
        <v>5</v>
      </c>
      <c r="R174" t="s">
        <v>33</v>
      </c>
      <c r="S174">
        <v>35</v>
      </c>
      <c r="T174" t="s">
        <v>97</v>
      </c>
      <c r="U174" t="s">
        <v>35</v>
      </c>
      <c r="W174" s="2">
        <v>3090</v>
      </c>
      <c r="X174" s="3">
        <v>0.1125</v>
      </c>
      <c r="Z174">
        <f t="shared" si="2"/>
        <v>1</v>
      </c>
    </row>
    <row r="175" spans="1:26" x14ac:dyDescent="0.2">
      <c r="A175">
        <v>3123</v>
      </c>
      <c r="B175" t="s">
        <v>240</v>
      </c>
      <c r="C175" t="s">
        <v>480</v>
      </c>
      <c r="D175" s="1">
        <v>32978</v>
      </c>
      <c r="E175" s="1">
        <v>38822</v>
      </c>
      <c r="H175" t="s">
        <v>66</v>
      </c>
      <c r="I175">
        <v>13200</v>
      </c>
      <c r="J175" t="s">
        <v>67</v>
      </c>
      <c r="K175" t="s">
        <v>68</v>
      </c>
      <c r="L175" t="s">
        <v>481</v>
      </c>
      <c r="M175" t="s">
        <v>42</v>
      </c>
      <c r="N175" t="s">
        <v>50</v>
      </c>
      <c r="O175">
        <v>3</v>
      </c>
      <c r="P175">
        <v>3</v>
      </c>
      <c r="R175" t="s">
        <v>33</v>
      </c>
      <c r="S175">
        <v>35</v>
      </c>
      <c r="T175" t="s">
        <v>180</v>
      </c>
      <c r="U175" t="s">
        <v>35</v>
      </c>
      <c r="W175" s="2">
        <v>2205.75</v>
      </c>
      <c r="X175" s="3">
        <v>0.1125</v>
      </c>
      <c r="Z175">
        <f t="shared" si="2"/>
        <v>1</v>
      </c>
    </row>
    <row r="176" spans="1:26" x14ac:dyDescent="0.2">
      <c r="A176">
        <v>3125</v>
      </c>
      <c r="B176" t="s">
        <v>282</v>
      </c>
      <c r="C176" t="s">
        <v>482</v>
      </c>
      <c r="D176" s="1">
        <v>28520</v>
      </c>
      <c r="E176" s="1">
        <v>38869</v>
      </c>
      <c r="H176" t="s">
        <v>229</v>
      </c>
      <c r="I176">
        <v>26000</v>
      </c>
      <c r="J176" t="s">
        <v>230</v>
      </c>
      <c r="K176" t="s">
        <v>231</v>
      </c>
      <c r="L176" t="s">
        <v>483</v>
      </c>
      <c r="M176" t="s">
        <v>31</v>
      </c>
      <c r="N176" t="s">
        <v>50</v>
      </c>
      <c r="O176">
        <v>2</v>
      </c>
      <c r="P176">
        <v>5</v>
      </c>
      <c r="R176" t="s">
        <v>33</v>
      </c>
      <c r="S176">
        <v>35</v>
      </c>
      <c r="T176" t="s">
        <v>43</v>
      </c>
      <c r="U176" t="s">
        <v>35</v>
      </c>
      <c r="W176" s="2">
        <v>2084.21</v>
      </c>
      <c r="X176" s="3">
        <v>7.4999999999999997E-2</v>
      </c>
      <c r="Z176">
        <f t="shared" si="2"/>
        <v>1</v>
      </c>
    </row>
    <row r="177" spans="1:26" x14ac:dyDescent="0.2">
      <c r="A177">
        <v>3126</v>
      </c>
      <c r="B177" t="s">
        <v>72</v>
      </c>
      <c r="C177" t="s">
        <v>484</v>
      </c>
      <c r="D177" s="1">
        <v>28047</v>
      </c>
      <c r="E177" s="1">
        <v>38869</v>
      </c>
      <c r="H177" t="s">
        <v>245</v>
      </c>
      <c r="I177">
        <v>41000</v>
      </c>
      <c r="J177" t="s">
        <v>246</v>
      </c>
      <c r="K177" t="s">
        <v>247</v>
      </c>
      <c r="L177" t="s">
        <v>425</v>
      </c>
      <c r="M177" t="s">
        <v>42</v>
      </c>
      <c r="N177" t="s">
        <v>32</v>
      </c>
      <c r="O177">
        <v>0</v>
      </c>
      <c r="P177">
        <v>1</v>
      </c>
      <c r="R177" t="s">
        <v>33</v>
      </c>
      <c r="S177">
        <v>35</v>
      </c>
      <c r="T177" t="s">
        <v>102</v>
      </c>
      <c r="U177" t="s">
        <v>35</v>
      </c>
      <c r="W177" s="2">
        <v>1963.7</v>
      </c>
      <c r="X177" s="3">
        <v>0.1</v>
      </c>
      <c r="Y177" s="2">
        <v>80</v>
      </c>
      <c r="Z177">
        <f t="shared" si="2"/>
        <v>1</v>
      </c>
    </row>
    <row r="178" spans="1:26" x14ac:dyDescent="0.2">
      <c r="A178">
        <v>3128</v>
      </c>
      <c r="B178" t="s">
        <v>485</v>
      </c>
      <c r="C178" t="s">
        <v>486</v>
      </c>
      <c r="D178" s="1">
        <v>29501</v>
      </c>
      <c r="E178" s="1">
        <v>38930</v>
      </c>
      <c r="H178" t="s">
        <v>90</v>
      </c>
      <c r="I178">
        <v>44000</v>
      </c>
      <c r="J178" t="s">
        <v>91</v>
      </c>
      <c r="K178" t="s">
        <v>92</v>
      </c>
      <c r="L178" t="s">
        <v>487</v>
      </c>
      <c r="M178" t="s">
        <v>42</v>
      </c>
      <c r="N178" t="s">
        <v>50</v>
      </c>
      <c r="O178">
        <v>0</v>
      </c>
      <c r="P178">
        <v>3</v>
      </c>
      <c r="R178" t="s">
        <v>33</v>
      </c>
      <c r="S178">
        <v>35</v>
      </c>
      <c r="T178" t="s">
        <v>97</v>
      </c>
      <c r="U178" t="s">
        <v>35</v>
      </c>
      <c r="W178" s="2">
        <v>3090</v>
      </c>
      <c r="X178" s="3">
        <v>0.1125</v>
      </c>
      <c r="Y178" s="2"/>
      <c r="Z178">
        <f t="shared" si="2"/>
        <v>1</v>
      </c>
    </row>
    <row r="179" spans="1:26" x14ac:dyDescent="0.2">
      <c r="A179">
        <v>3129</v>
      </c>
      <c r="B179" t="s">
        <v>103</v>
      </c>
      <c r="C179" t="s">
        <v>488</v>
      </c>
      <c r="D179" s="1">
        <v>28533</v>
      </c>
      <c r="E179" s="1">
        <v>38961</v>
      </c>
      <c r="H179" t="s">
        <v>85</v>
      </c>
      <c r="I179">
        <v>65010</v>
      </c>
      <c r="J179" t="s">
        <v>202</v>
      </c>
      <c r="K179" t="s">
        <v>87</v>
      </c>
      <c r="L179" t="s">
        <v>489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106</v>
      </c>
      <c r="U179" t="s">
        <v>35</v>
      </c>
      <c r="W179" s="2">
        <v>2138.8000000000002</v>
      </c>
      <c r="X179" s="3">
        <v>8.7499999999999994E-2</v>
      </c>
      <c r="Z179">
        <f t="shared" si="2"/>
        <v>1</v>
      </c>
    </row>
    <row r="180" spans="1:26" x14ac:dyDescent="0.2">
      <c r="A180">
        <v>3130</v>
      </c>
      <c r="B180" t="s">
        <v>348</v>
      </c>
      <c r="C180" t="s">
        <v>490</v>
      </c>
      <c r="D180" s="1">
        <v>32989</v>
      </c>
      <c r="E180" s="1">
        <v>38961</v>
      </c>
      <c r="H180" t="s">
        <v>66</v>
      </c>
      <c r="I180">
        <v>13200</v>
      </c>
      <c r="J180" t="s">
        <v>67</v>
      </c>
      <c r="K180" t="s">
        <v>68</v>
      </c>
      <c r="L180" t="s">
        <v>78</v>
      </c>
      <c r="M180" t="s">
        <v>42</v>
      </c>
      <c r="N180" t="s">
        <v>32</v>
      </c>
      <c r="O180">
        <v>0</v>
      </c>
      <c r="P180">
        <v>1</v>
      </c>
      <c r="R180" t="s">
        <v>33</v>
      </c>
      <c r="S180">
        <v>35</v>
      </c>
      <c r="T180" t="s">
        <v>168</v>
      </c>
      <c r="U180" t="s">
        <v>35</v>
      </c>
      <c r="W180" s="2">
        <v>2756.28</v>
      </c>
      <c r="X180" s="3">
        <v>0.1</v>
      </c>
      <c r="Y180" s="2">
        <v>143</v>
      </c>
      <c r="Z180">
        <f t="shared" si="2"/>
        <v>1</v>
      </c>
    </row>
    <row r="181" spans="1:26" x14ac:dyDescent="0.2">
      <c r="A181">
        <v>3131</v>
      </c>
      <c r="B181" t="s">
        <v>348</v>
      </c>
      <c r="C181" t="s">
        <v>491</v>
      </c>
      <c r="D181" s="1">
        <v>29173</v>
      </c>
      <c r="E181" s="1">
        <v>38961</v>
      </c>
      <c r="H181" t="s">
        <v>85</v>
      </c>
      <c r="I181">
        <v>65010</v>
      </c>
      <c r="J181" t="s">
        <v>202</v>
      </c>
      <c r="K181" t="s">
        <v>87</v>
      </c>
      <c r="L181" t="s">
        <v>492</v>
      </c>
      <c r="M181" t="s">
        <v>42</v>
      </c>
      <c r="N181" t="s">
        <v>32</v>
      </c>
      <c r="O181">
        <v>0</v>
      </c>
      <c r="P181">
        <v>1</v>
      </c>
      <c r="R181" t="s">
        <v>33</v>
      </c>
      <c r="S181">
        <v>35</v>
      </c>
      <c r="T181" t="s">
        <v>106</v>
      </c>
      <c r="U181" t="s">
        <v>35</v>
      </c>
      <c r="W181" s="2">
        <v>2138.8000000000002</v>
      </c>
      <c r="X181" s="3">
        <v>8.7499999999999994E-2</v>
      </c>
      <c r="Y181" s="2">
        <v>236</v>
      </c>
      <c r="Z181">
        <f t="shared" si="2"/>
        <v>1</v>
      </c>
    </row>
    <row r="182" spans="1:26" x14ac:dyDescent="0.2">
      <c r="A182">
        <v>1129</v>
      </c>
      <c r="B182" t="s">
        <v>348</v>
      </c>
      <c r="C182" t="s">
        <v>495</v>
      </c>
      <c r="D182" s="1">
        <v>24522</v>
      </c>
      <c r="E182" s="1">
        <v>39845</v>
      </c>
      <c r="H182" t="s">
        <v>46</v>
      </c>
      <c r="I182">
        <v>51020</v>
      </c>
      <c r="J182" t="s">
        <v>47</v>
      </c>
      <c r="K182" t="s">
        <v>48</v>
      </c>
      <c r="L182" t="s">
        <v>496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40</v>
      </c>
      <c r="T182" t="s">
        <v>97</v>
      </c>
      <c r="U182" t="s">
        <v>35</v>
      </c>
      <c r="W182" s="2">
        <v>3090</v>
      </c>
      <c r="X182" s="3">
        <v>8.7499999999999994E-2</v>
      </c>
      <c r="Y182" s="2"/>
      <c r="Z182">
        <f t="shared" si="2"/>
        <v>1.1399999999999999</v>
      </c>
    </row>
    <row r="183" spans="1:26" x14ac:dyDescent="0.2">
      <c r="A183">
        <v>2269</v>
      </c>
      <c r="B183" t="s">
        <v>144</v>
      </c>
      <c r="C183" t="s">
        <v>497</v>
      </c>
      <c r="D183" s="1">
        <v>26103</v>
      </c>
      <c r="E183" s="1">
        <v>39893</v>
      </c>
      <c r="H183" t="s">
        <v>229</v>
      </c>
      <c r="I183">
        <v>26000</v>
      </c>
      <c r="J183" t="s">
        <v>230</v>
      </c>
      <c r="K183" t="s">
        <v>231</v>
      </c>
      <c r="L183" t="s">
        <v>284</v>
      </c>
      <c r="M183" t="s">
        <v>31</v>
      </c>
      <c r="N183" t="s">
        <v>50</v>
      </c>
      <c r="O183">
        <v>1</v>
      </c>
      <c r="P183">
        <v>5</v>
      </c>
      <c r="R183" t="s">
        <v>33</v>
      </c>
      <c r="S183">
        <v>35</v>
      </c>
      <c r="T183" t="s">
        <v>180</v>
      </c>
      <c r="U183" t="s">
        <v>35</v>
      </c>
      <c r="W183" s="2">
        <v>2205.75</v>
      </c>
      <c r="X183" s="3">
        <v>0.1</v>
      </c>
      <c r="Z183">
        <f>ROUND(IF(R183="AT",S183/40,S183/35),2)</f>
        <v>1</v>
      </c>
    </row>
    <row r="184" spans="1:26" x14ac:dyDescent="0.2">
      <c r="A184">
        <v>1121</v>
      </c>
      <c r="B184" t="s">
        <v>131</v>
      </c>
      <c r="C184" t="s">
        <v>498</v>
      </c>
      <c r="D184" s="1">
        <v>29011</v>
      </c>
      <c r="E184" s="1">
        <v>39934</v>
      </c>
      <c r="H184" t="s">
        <v>113</v>
      </c>
      <c r="I184">
        <v>31000</v>
      </c>
      <c r="J184" t="s">
        <v>114</v>
      </c>
      <c r="K184" t="s">
        <v>115</v>
      </c>
      <c r="L184" t="s">
        <v>499</v>
      </c>
      <c r="M184" t="s">
        <v>31</v>
      </c>
      <c r="N184" t="s">
        <v>50</v>
      </c>
      <c r="O184">
        <v>1</v>
      </c>
      <c r="P184">
        <v>3</v>
      </c>
      <c r="R184" t="s">
        <v>33</v>
      </c>
      <c r="S184">
        <v>35</v>
      </c>
      <c r="T184" t="s">
        <v>193</v>
      </c>
      <c r="U184" t="s">
        <v>194</v>
      </c>
      <c r="V184" s="1">
        <v>39934</v>
      </c>
      <c r="W184" s="2">
        <v>3925</v>
      </c>
      <c r="X184" s="3">
        <v>0.1</v>
      </c>
      <c r="Z184">
        <f t="shared" ref="Z184:Z195" si="3">ROUND(IF(R184="AT",S184/40,S184/35),2)</f>
        <v>1</v>
      </c>
    </row>
    <row r="185" spans="1:26" x14ac:dyDescent="0.2">
      <c r="A185">
        <v>1223</v>
      </c>
      <c r="B185" t="s">
        <v>222</v>
      </c>
      <c r="C185" t="s">
        <v>500</v>
      </c>
      <c r="D185" s="1">
        <v>31837</v>
      </c>
      <c r="E185" s="1">
        <v>39934</v>
      </c>
      <c r="F185" s="1">
        <v>40298</v>
      </c>
      <c r="H185" t="s">
        <v>113</v>
      </c>
      <c r="I185">
        <v>31000</v>
      </c>
      <c r="J185" t="s">
        <v>114</v>
      </c>
      <c r="K185" t="s">
        <v>115</v>
      </c>
      <c r="L185" t="s">
        <v>501</v>
      </c>
      <c r="M185" t="s">
        <v>42</v>
      </c>
      <c r="N185" t="s">
        <v>50</v>
      </c>
      <c r="O185">
        <v>5</v>
      </c>
      <c r="P185">
        <v>5</v>
      </c>
      <c r="R185" t="s">
        <v>33</v>
      </c>
      <c r="S185">
        <v>40</v>
      </c>
      <c r="T185" t="s">
        <v>97</v>
      </c>
      <c r="U185" t="s">
        <v>35</v>
      </c>
      <c r="V185" s="1"/>
      <c r="W185" s="2">
        <v>3000</v>
      </c>
      <c r="X185" s="3">
        <v>0.1125</v>
      </c>
      <c r="Z185">
        <f t="shared" si="3"/>
        <v>1.1399999999999999</v>
      </c>
    </row>
    <row r="186" spans="1:26" x14ac:dyDescent="0.2">
      <c r="A186">
        <v>3056</v>
      </c>
      <c r="B186" t="s">
        <v>502</v>
      </c>
      <c r="C186" t="s">
        <v>503</v>
      </c>
      <c r="D186" s="1">
        <v>30502</v>
      </c>
      <c r="E186" s="1">
        <v>39965</v>
      </c>
      <c r="F186" s="1"/>
      <c r="H186" t="s">
        <v>245</v>
      </c>
      <c r="I186">
        <v>41000</v>
      </c>
      <c r="J186" t="s">
        <v>246</v>
      </c>
      <c r="K186" t="s">
        <v>247</v>
      </c>
      <c r="L186" t="s">
        <v>337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35</v>
      </c>
      <c r="T186" t="s">
        <v>160</v>
      </c>
      <c r="U186" t="s">
        <v>35</v>
      </c>
      <c r="W186" s="2">
        <v>1987.39</v>
      </c>
      <c r="X186" s="3">
        <v>0.1</v>
      </c>
      <c r="Y186" s="2">
        <v>100</v>
      </c>
      <c r="Z186">
        <f t="shared" si="3"/>
        <v>1</v>
      </c>
    </row>
    <row r="187" spans="1:26" x14ac:dyDescent="0.2">
      <c r="A187">
        <v>3057</v>
      </c>
      <c r="B187" t="s">
        <v>504</v>
      </c>
      <c r="C187" t="s">
        <v>505</v>
      </c>
      <c r="D187" s="1">
        <v>28801</v>
      </c>
      <c r="E187" s="1">
        <v>39965</v>
      </c>
      <c r="H187" t="s">
        <v>245</v>
      </c>
      <c r="I187">
        <v>41000</v>
      </c>
      <c r="J187" t="s">
        <v>246</v>
      </c>
      <c r="K187" t="s">
        <v>247</v>
      </c>
      <c r="L187" t="s">
        <v>281</v>
      </c>
      <c r="M187" t="s">
        <v>42</v>
      </c>
      <c r="N187" t="s">
        <v>50</v>
      </c>
      <c r="O187">
        <v>5</v>
      </c>
      <c r="P187">
        <v>4</v>
      </c>
      <c r="R187" t="s">
        <v>33</v>
      </c>
      <c r="S187">
        <v>35</v>
      </c>
      <c r="T187" t="s">
        <v>106</v>
      </c>
      <c r="U187" t="s">
        <v>35</v>
      </c>
      <c r="W187" s="2">
        <v>2138.8000000000002</v>
      </c>
      <c r="X187" s="3">
        <v>0.1</v>
      </c>
      <c r="Y187" s="2"/>
      <c r="Z187">
        <f t="shared" si="3"/>
        <v>1</v>
      </c>
    </row>
    <row r="188" spans="1:26" x14ac:dyDescent="0.2">
      <c r="A188">
        <v>3104</v>
      </c>
      <c r="B188" t="s">
        <v>195</v>
      </c>
      <c r="C188" t="s">
        <v>506</v>
      </c>
      <c r="D188" s="1">
        <v>17073</v>
      </c>
      <c r="E188" s="1">
        <v>39995</v>
      </c>
      <c r="H188" t="s">
        <v>59</v>
      </c>
      <c r="I188">
        <v>22010</v>
      </c>
      <c r="J188" t="s">
        <v>60</v>
      </c>
      <c r="K188" t="s">
        <v>61</v>
      </c>
      <c r="L188" t="s">
        <v>461</v>
      </c>
      <c r="M188" t="s">
        <v>42</v>
      </c>
      <c r="N188" t="s">
        <v>50</v>
      </c>
      <c r="O188">
        <v>1</v>
      </c>
      <c r="P188">
        <v>5</v>
      </c>
      <c r="R188" t="s">
        <v>75</v>
      </c>
      <c r="S188">
        <v>40</v>
      </c>
      <c r="W188" s="2">
        <v>5156.84</v>
      </c>
      <c r="X188" s="3"/>
      <c r="Z188">
        <f t="shared" si="3"/>
        <v>1</v>
      </c>
    </row>
    <row r="189" spans="1:26" x14ac:dyDescent="0.2">
      <c r="A189">
        <v>3105</v>
      </c>
      <c r="B189" t="s">
        <v>507</v>
      </c>
      <c r="C189" t="s">
        <v>508</v>
      </c>
      <c r="D189" s="1">
        <v>32581</v>
      </c>
      <c r="E189" s="1">
        <v>39996</v>
      </c>
      <c r="H189" t="s">
        <v>236</v>
      </c>
      <c r="I189">
        <v>46000</v>
      </c>
      <c r="J189" t="s">
        <v>237</v>
      </c>
      <c r="K189" t="s">
        <v>238</v>
      </c>
      <c r="L189" t="s">
        <v>463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40</v>
      </c>
      <c r="T189" t="s">
        <v>142</v>
      </c>
      <c r="U189" t="s">
        <v>35</v>
      </c>
      <c r="W189" s="2">
        <v>2041.98</v>
      </c>
      <c r="X189" s="3">
        <v>0.1</v>
      </c>
      <c r="Z189">
        <f t="shared" si="3"/>
        <v>1.1399999999999999</v>
      </c>
    </row>
    <row r="190" spans="1:26" x14ac:dyDescent="0.2">
      <c r="A190">
        <v>3106</v>
      </c>
      <c r="B190" t="s">
        <v>509</v>
      </c>
      <c r="C190" t="s">
        <v>510</v>
      </c>
      <c r="D190" s="1">
        <v>21486</v>
      </c>
      <c r="E190" s="1">
        <v>39997</v>
      </c>
      <c r="H190" t="s">
        <v>236</v>
      </c>
      <c r="I190">
        <v>46000</v>
      </c>
      <c r="J190" t="s">
        <v>237</v>
      </c>
      <c r="K190" t="s">
        <v>238</v>
      </c>
      <c r="L190" t="s">
        <v>239</v>
      </c>
      <c r="M190" t="s">
        <v>42</v>
      </c>
      <c r="N190" t="s">
        <v>50</v>
      </c>
      <c r="O190">
        <v>1</v>
      </c>
      <c r="P190">
        <v>5</v>
      </c>
      <c r="R190" t="s">
        <v>33</v>
      </c>
      <c r="S190">
        <v>35</v>
      </c>
      <c r="T190" t="s">
        <v>70</v>
      </c>
      <c r="U190" t="s">
        <v>71</v>
      </c>
      <c r="V190" s="1">
        <v>39995</v>
      </c>
      <c r="W190" s="2">
        <v>3091.5</v>
      </c>
      <c r="X190" s="3">
        <v>0.1</v>
      </c>
      <c r="Z190">
        <f t="shared" si="3"/>
        <v>1</v>
      </c>
    </row>
    <row r="191" spans="1:26" x14ac:dyDescent="0.2">
      <c r="A191">
        <v>3108</v>
      </c>
      <c r="B191" t="s">
        <v>511</v>
      </c>
      <c r="C191" t="s">
        <v>512</v>
      </c>
      <c r="D191" s="1">
        <v>32741</v>
      </c>
      <c r="E191" s="1">
        <v>39998</v>
      </c>
      <c r="H191" t="s">
        <v>245</v>
      </c>
      <c r="I191">
        <v>41000</v>
      </c>
      <c r="J191" t="s">
        <v>246</v>
      </c>
      <c r="K191" t="s">
        <v>247</v>
      </c>
      <c r="L191" t="s">
        <v>417</v>
      </c>
      <c r="M191" t="s">
        <v>42</v>
      </c>
      <c r="N191" t="s">
        <v>50</v>
      </c>
      <c r="O191">
        <v>2</v>
      </c>
      <c r="P191">
        <v>5</v>
      </c>
      <c r="R191" t="s">
        <v>33</v>
      </c>
      <c r="S191">
        <v>35</v>
      </c>
      <c r="T191" t="s">
        <v>106</v>
      </c>
      <c r="U191" t="s">
        <v>35</v>
      </c>
      <c r="V191" s="1"/>
      <c r="W191" s="2">
        <v>2138.8000000000002</v>
      </c>
      <c r="X191" s="3">
        <v>0.1</v>
      </c>
      <c r="Y191" s="2">
        <v>222</v>
      </c>
      <c r="Z191">
        <f t="shared" si="3"/>
        <v>1</v>
      </c>
    </row>
    <row r="192" spans="1:26" x14ac:dyDescent="0.2">
      <c r="A192">
        <v>1198</v>
      </c>
      <c r="B192" t="s">
        <v>177</v>
      </c>
      <c r="C192" t="s">
        <v>513</v>
      </c>
      <c r="D192" s="1">
        <v>27167</v>
      </c>
      <c r="E192" s="1">
        <v>40026</v>
      </c>
      <c r="H192" t="s">
        <v>46</v>
      </c>
      <c r="I192">
        <v>51000</v>
      </c>
      <c r="J192" t="s">
        <v>100</v>
      </c>
      <c r="K192" t="s">
        <v>48</v>
      </c>
      <c r="L192" t="s">
        <v>179</v>
      </c>
      <c r="M192" t="s">
        <v>31</v>
      </c>
      <c r="N192" t="s">
        <v>50</v>
      </c>
      <c r="O192">
        <v>1</v>
      </c>
      <c r="P192">
        <v>4</v>
      </c>
      <c r="R192" t="s">
        <v>33</v>
      </c>
      <c r="S192">
        <v>25</v>
      </c>
      <c r="T192" t="s">
        <v>180</v>
      </c>
      <c r="U192" t="s">
        <v>35</v>
      </c>
      <c r="W192" s="2">
        <v>2205.75</v>
      </c>
      <c r="X192" s="3">
        <v>0.1125</v>
      </c>
      <c r="Y192" s="2"/>
      <c r="Z192">
        <f t="shared" si="3"/>
        <v>0.71</v>
      </c>
    </row>
    <row r="193" spans="1:26" x14ac:dyDescent="0.2">
      <c r="A193">
        <v>1199</v>
      </c>
      <c r="B193" t="s">
        <v>72</v>
      </c>
      <c r="C193" t="s">
        <v>514</v>
      </c>
      <c r="D193" s="1">
        <v>30506</v>
      </c>
      <c r="E193" s="1">
        <v>40027</v>
      </c>
      <c r="H193" t="s">
        <v>59</v>
      </c>
      <c r="I193">
        <v>21000</v>
      </c>
      <c r="J193" t="s">
        <v>155</v>
      </c>
      <c r="K193" t="s">
        <v>61</v>
      </c>
      <c r="L193" t="s">
        <v>164</v>
      </c>
      <c r="M193" t="s">
        <v>42</v>
      </c>
      <c r="N193" t="s">
        <v>50</v>
      </c>
      <c r="O193">
        <v>2</v>
      </c>
      <c r="P193">
        <v>4</v>
      </c>
      <c r="R193" t="s">
        <v>33</v>
      </c>
      <c r="S193">
        <v>40</v>
      </c>
      <c r="T193" t="s">
        <v>70</v>
      </c>
      <c r="U193" t="s">
        <v>71</v>
      </c>
      <c r="V193" s="1">
        <v>40026</v>
      </c>
      <c r="W193" s="2">
        <v>3184.25</v>
      </c>
      <c r="X193" s="3">
        <v>0.1125</v>
      </c>
      <c r="Y193" s="2">
        <v>221</v>
      </c>
      <c r="Z193">
        <f t="shared" si="3"/>
        <v>1.1399999999999999</v>
      </c>
    </row>
    <row r="194" spans="1:26" x14ac:dyDescent="0.2">
      <c r="A194">
        <v>3132</v>
      </c>
      <c r="B194" t="s">
        <v>36</v>
      </c>
      <c r="C194" t="s">
        <v>516</v>
      </c>
      <c r="D194" s="1">
        <v>28958</v>
      </c>
      <c r="E194" s="1">
        <v>40087</v>
      </c>
      <c r="H194" t="s">
        <v>245</v>
      </c>
      <c r="I194">
        <v>41000</v>
      </c>
      <c r="J194" t="s">
        <v>246</v>
      </c>
      <c r="K194" t="s">
        <v>247</v>
      </c>
      <c r="L194" t="s">
        <v>327</v>
      </c>
      <c r="M194" t="s">
        <v>42</v>
      </c>
      <c r="N194" t="s">
        <v>32</v>
      </c>
      <c r="O194">
        <v>0</v>
      </c>
      <c r="P194">
        <v>1</v>
      </c>
      <c r="R194" t="s">
        <v>33</v>
      </c>
      <c r="S194">
        <v>35</v>
      </c>
      <c r="T194" t="s">
        <v>102</v>
      </c>
      <c r="U194" t="s">
        <v>35</v>
      </c>
      <c r="V194" s="1"/>
      <c r="W194" s="2">
        <v>1963.7</v>
      </c>
      <c r="X194" s="3">
        <v>0.1</v>
      </c>
      <c r="Y194" s="2">
        <v>211</v>
      </c>
      <c r="Z194">
        <f t="shared" si="3"/>
        <v>1</v>
      </c>
    </row>
    <row r="195" spans="1:26" x14ac:dyDescent="0.2">
      <c r="A195">
        <v>3133</v>
      </c>
      <c r="B195" t="s">
        <v>240</v>
      </c>
      <c r="C195" t="s">
        <v>517</v>
      </c>
      <c r="D195" s="1">
        <v>28598</v>
      </c>
      <c r="E195" s="1">
        <v>40087</v>
      </c>
      <c r="H195" t="s">
        <v>245</v>
      </c>
      <c r="I195">
        <v>41000</v>
      </c>
      <c r="J195" t="s">
        <v>246</v>
      </c>
      <c r="K195" t="s">
        <v>247</v>
      </c>
      <c r="L195" t="s">
        <v>405</v>
      </c>
      <c r="M195" t="s">
        <v>42</v>
      </c>
      <c r="N195" t="s">
        <v>32</v>
      </c>
      <c r="O195">
        <v>0</v>
      </c>
      <c r="P195">
        <v>1</v>
      </c>
      <c r="R195" t="s">
        <v>33</v>
      </c>
      <c r="S195">
        <v>35</v>
      </c>
      <c r="T195" t="s">
        <v>160</v>
      </c>
      <c r="U195" t="s">
        <v>35</v>
      </c>
      <c r="W195" s="2">
        <v>1987.39</v>
      </c>
      <c r="X195" s="3">
        <v>7.4999999999999997E-2</v>
      </c>
      <c r="Y195" s="2">
        <v>283</v>
      </c>
      <c r="Z195">
        <f t="shared" si="3"/>
        <v>1</v>
      </c>
    </row>
    <row r="196" spans="1:26" x14ac:dyDescent="0.2">
      <c r="D196" s="1"/>
      <c r="E196" s="1"/>
      <c r="W196" s="2"/>
      <c r="X196" s="3"/>
      <c r="Y196" s="2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3"/>
  <sheetViews>
    <sheetView topLeftCell="F1" workbookViewId="0">
      <selection activeCell="H1" sqref="H1:J1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1177</v>
      </c>
      <c r="B29" t="s">
        <v>76</v>
      </c>
      <c r="C29" t="s">
        <v>152</v>
      </c>
      <c r="D29" s="1">
        <v>28524</v>
      </c>
      <c r="E29" s="1">
        <v>38353</v>
      </c>
      <c r="H29" t="s">
        <v>124</v>
      </c>
      <c r="I29">
        <v>49000</v>
      </c>
      <c r="J29" t="s">
        <v>125</v>
      </c>
      <c r="K29" t="s">
        <v>126</v>
      </c>
      <c r="L29" t="s">
        <v>153</v>
      </c>
      <c r="M29" t="s">
        <v>42</v>
      </c>
      <c r="N29" t="s">
        <v>32</v>
      </c>
      <c r="O29">
        <v>0</v>
      </c>
      <c r="P29">
        <v>1</v>
      </c>
      <c r="R29" t="s">
        <v>75</v>
      </c>
      <c r="S29">
        <v>40</v>
      </c>
      <c r="W29" s="2">
        <v>5436.63</v>
      </c>
      <c r="Z29">
        <f t="shared" si="0"/>
        <v>1</v>
      </c>
    </row>
    <row r="30" spans="1:26" x14ac:dyDescent="0.2">
      <c r="A30">
        <v>1178</v>
      </c>
      <c r="B30" t="s">
        <v>131</v>
      </c>
      <c r="C30" t="s">
        <v>154</v>
      </c>
      <c r="D30" s="1">
        <v>28425</v>
      </c>
      <c r="E30" s="1">
        <v>38384</v>
      </c>
      <c r="H30" t="s">
        <v>59</v>
      </c>
      <c r="I30">
        <v>21000</v>
      </c>
      <c r="J30" t="s">
        <v>155</v>
      </c>
      <c r="K30" t="s">
        <v>61</v>
      </c>
      <c r="L30" t="s">
        <v>156</v>
      </c>
      <c r="M30" t="s">
        <v>31</v>
      </c>
      <c r="N30" t="s">
        <v>157</v>
      </c>
      <c r="O30">
        <v>0</v>
      </c>
      <c r="P30">
        <v>1</v>
      </c>
      <c r="R30" t="s">
        <v>33</v>
      </c>
      <c r="S30">
        <v>20</v>
      </c>
      <c r="T30" t="s">
        <v>142</v>
      </c>
      <c r="U30" t="s">
        <v>35</v>
      </c>
      <c r="W30" s="2">
        <v>2041.98</v>
      </c>
      <c r="X30" s="3">
        <v>0.1</v>
      </c>
      <c r="Z30">
        <f t="shared" si="0"/>
        <v>0.56999999999999995</v>
      </c>
    </row>
    <row r="31" spans="1:26" x14ac:dyDescent="0.2">
      <c r="A31">
        <v>1181</v>
      </c>
      <c r="B31" t="s">
        <v>131</v>
      </c>
      <c r="C31" t="s">
        <v>158</v>
      </c>
      <c r="D31" s="1">
        <v>29019</v>
      </c>
      <c r="E31" s="1">
        <v>39539</v>
      </c>
      <c r="F31" s="1">
        <v>40268</v>
      </c>
      <c r="H31" t="s">
        <v>46</v>
      </c>
      <c r="I31">
        <v>51020</v>
      </c>
      <c r="J31" t="s">
        <v>47</v>
      </c>
      <c r="K31" t="s">
        <v>48</v>
      </c>
      <c r="L31" t="s">
        <v>159</v>
      </c>
      <c r="M31" t="s">
        <v>31</v>
      </c>
      <c r="N31" t="s">
        <v>32</v>
      </c>
      <c r="O31">
        <v>0</v>
      </c>
      <c r="P31">
        <v>1</v>
      </c>
      <c r="R31" t="s">
        <v>33</v>
      </c>
      <c r="S31">
        <v>35</v>
      </c>
      <c r="T31" t="s">
        <v>160</v>
      </c>
      <c r="U31" t="s">
        <v>35</v>
      </c>
      <c r="W31" s="2">
        <v>1987.39</v>
      </c>
      <c r="X31" s="3">
        <v>0.1</v>
      </c>
      <c r="Y31" s="2">
        <v>63</v>
      </c>
      <c r="Z31">
        <f t="shared" si="0"/>
        <v>1</v>
      </c>
    </row>
    <row r="32" spans="1:26" x14ac:dyDescent="0.2">
      <c r="A32">
        <v>1183</v>
      </c>
      <c r="B32" t="s">
        <v>44</v>
      </c>
      <c r="C32" t="s">
        <v>161</v>
      </c>
      <c r="D32" s="1">
        <v>30702</v>
      </c>
      <c r="E32" s="1">
        <v>37289</v>
      </c>
      <c r="H32" t="s">
        <v>27</v>
      </c>
      <c r="I32">
        <v>64000</v>
      </c>
      <c r="J32" t="s">
        <v>28</v>
      </c>
      <c r="K32" t="s">
        <v>29</v>
      </c>
      <c r="L32" t="s">
        <v>162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63</v>
      </c>
      <c r="U32" t="s">
        <v>35</v>
      </c>
      <c r="W32" s="2">
        <v>2011.08</v>
      </c>
      <c r="X32" s="3">
        <v>0.1</v>
      </c>
      <c r="Z32">
        <f t="shared" si="0"/>
        <v>1</v>
      </c>
    </row>
    <row r="33" spans="1:26" x14ac:dyDescent="0.2">
      <c r="A33">
        <v>1186</v>
      </c>
      <c r="B33" t="s">
        <v>119</v>
      </c>
      <c r="C33" t="s">
        <v>163</v>
      </c>
      <c r="D33" s="1">
        <v>32794</v>
      </c>
      <c r="E33" s="1">
        <v>38808</v>
      </c>
      <c r="H33" t="s">
        <v>59</v>
      </c>
      <c r="I33">
        <v>21000</v>
      </c>
      <c r="J33" t="s">
        <v>155</v>
      </c>
      <c r="K33" t="s">
        <v>61</v>
      </c>
      <c r="L33" t="s">
        <v>164</v>
      </c>
      <c r="M33" t="s">
        <v>31</v>
      </c>
      <c r="N33" t="s">
        <v>50</v>
      </c>
      <c r="O33">
        <v>3</v>
      </c>
      <c r="P33">
        <v>5</v>
      </c>
      <c r="R33" t="s">
        <v>33</v>
      </c>
      <c r="S33">
        <v>35</v>
      </c>
      <c r="T33" t="s">
        <v>70</v>
      </c>
      <c r="U33" t="s">
        <v>135</v>
      </c>
      <c r="V33" s="1">
        <v>38808</v>
      </c>
      <c r="W33" s="2">
        <v>3435</v>
      </c>
      <c r="X33" s="3">
        <v>0.1</v>
      </c>
      <c r="Z33">
        <f t="shared" si="0"/>
        <v>1</v>
      </c>
    </row>
    <row r="34" spans="1:26" x14ac:dyDescent="0.2">
      <c r="A34">
        <v>1188</v>
      </c>
      <c r="B34" t="s">
        <v>165</v>
      </c>
      <c r="C34" t="s">
        <v>166</v>
      </c>
      <c r="D34" s="1">
        <v>29077</v>
      </c>
      <c r="E34" s="1">
        <v>38473</v>
      </c>
      <c r="H34" t="s">
        <v>27</v>
      </c>
      <c r="I34">
        <v>64000</v>
      </c>
      <c r="J34" t="s">
        <v>28</v>
      </c>
      <c r="K34" t="s">
        <v>29</v>
      </c>
      <c r="L34" t="s">
        <v>167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168</v>
      </c>
      <c r="U34" t="s">
        <v>35</v>
      </c>
      <c r="W34" s="2">
        <v>2756.28</v>
      </c>
      <c r="X34" s="3">
        <v>0.1</v>
      </c>
      <c r="Z34">
        <f t="shared" si="0"/>
        <v>1</v>
      </c>
    </row>
    <row r="35" spans="1:26" x14ac:dyDescent="0.2">
      <c r="A35">
        <v>1193</v>
      </c>
      <c r="B35" t="s">
        <v>169</v>
      </c>
      <c r="C35" t="s">
        <v>170</v>
      </c>
      <c r="D35" s="1">
        <v>28411</v>
      </c>
      <c r="E35" s="1">
        <v>38565</v>
      </c>
      <c r="H35" t="s">
        <v>59</v>
      </c>
      <c r="I35">
        <v>21000</v>
      </c>
      <c r="J35" t="s">
        <v>155</v>
      </c>
      <c r="K35" t="s">
        <v>61</v>
      </c>
      <c r="L35" t="s">
        <v>171</v>
      </c>
      <c r="M35" t="s">
        <v>31</v>
      </c>
      <c r="N35" t="s">
        <v>50</v>
      </c>
      <c r="O35">
        <v>2</v>
      </c>
      <c r="P35">
        <v>4</v>
      </c>
      <c r="R35" t="s">
        <v>33</v>
      </c>
      <c r="S35">
        <v>40</v>
      </c>
      <c r="T35" t="s">
        <v>43</v>
      </c>
      <c r="U35" t="s">
        <v>35</v>
      </c>
      <c r="W35" s="2">
        <v>2084.21</v>
      </c>
      <c r="X35" s="3">
        <v>8.7499999999999994E-2</v>
      </c>
      <c r="Z35">
        <f t="shared" si="0"/>
        <v>1.1399999999999999</v>
      </c>
    </row>
    <row r="36" spans="1:26" x14ac:dyDescent="0.2">
      <c r="A36">
        <v>1194</v>
      </c>
      <c r="B36" t="s">
        <v>172</v>
      </c>
      <c r="C36" t="s">
        <v>173</v>
      </c>
      <c r="D36" s="1">
        <v>30177</v>
      </c>
      <c r="E36" s="1">
        <v>38579</v>
      </c>
      <c r="H36" t="s">
        <v>113</v>
      </c>
      <c r="I36">
        <v>31000</v>
      </c>
      <c r="J36" t="s">
        <v>114</v>
      </c>
      <c r="K36" t="s">
        <v>115</v>
      </c>
      <c r="L36" t="s">
        <v>174</v>
      </c>
      <c r="M36" t="s">
        <v>42</v>
      </c>
      <c r="N36" t="s">
        <v>50</v>
      </c>
      <c r="O36">
        <v>0</v>
      </c>
      <c r="P36">
        <v>4</v>
      </c>
      <c r="R36" t="s">
        <v>75</v>
      </c>
      <c r="S36">
        <v>40</v>
      </c>
      <c r="W36" s="2">
        <v>5085.8500000000004</v>
      </c>
      <c r="Z36">
        <f t="shared" si="0"/>
        <v>1</v>
      </c>
    </row>
    <row r="37" spans="1:26" x14ac:dyDescent="0.2">
      <c r="A37">
        <v>1197</v>
      </c>
      <c r="B37" t="s">
        <v>131</v>
      </c>
      <c r="C37" t="s">
        <v>175</v>
      </c>
      <c r="D37" s="1">
        <v>28366</v>
      </c>
      <c r="E37" s="1">
        <v>38626</v>
      </c>
      <c r="H37" t="s">
        <v>124</v>
      </c>
      <c r="I37">
        <v>48000</v>
      </c>
      <c r="J37" t="s">
        <v>137</v>
      </c>
      <c r="K37" t="s">
        <v>138</v>
      </c>
      <c r="L37" t="s">
        <v>176</v>
      </c>
      <c r="M37" t="s">
        <v>31</v>
      </c>
      <c r="N37" t="s">
        <v>50</v>
      </c>
      <c r="O37">
        <v>0</v>
      </c>
      <c r="P37">
        <v>4</v>
      </c>
      <c r="R37" t="s">
        <v>33</v>
      </c>
      <c r="S37">
        <v>25</v>
      </c>
      <c r="T37" t="s">
        <v>134</v>
      </c>
      <c r="U37" t="s">
        <v>135</v>
      </c>
      <c r="V37" s="1">
        <v>38718</v>
      </c>
      <c r="W37" s="2">
        <v>4185.92</v>
      </c>
      <c r="X37" s="3">
        <v>0.1</v>
      </c>
      <c r="Z37">
        <f t="shared" si="0"/>
        <v>0.71</v>
      </c>
    </row>
    <row r="38" spans="1:26" x14ac:dyDescent="0.2">
      <c r="A38">
        <v>1198</v>
      </c>
      <c r="B38" t="s">
        <v>177</v>
      </c>
      <c r="C38" t="s">
        <v>178</v>
      </c>
      <c r="D38" s="1">
        <v>27167</v>
      </c>
      <c r="E38" s="1">
        <v>38676</v>
      </c>
      <c r="H38" t="s">
        <v>46</v>
      </c>
      <c r="I38">
        <v>51000</v>
      </c>
      <c r="J38" t="s">
        <v>100</v>
      </c>
      <c r="K38" t="s">
        <v>48</v>
      </c>
      <c r="L38" t="s">
        <v>179</v>
      </c>
      <c r="M38" t="s">
        <v>31</v>
      </c>
      <c r="N38" t="s">
        <v>50</v>
      </c>
      <c r="O38">
        <v>1</v>
      </c>
      <c r="P38">
        <v>4</v>
      </c>
      <c r="R38" t="s">
        <v>33</v>
      </c>
      <c r="S38">
        <v>25</v>
      </c>
      <c r="T38" t="s">
        <v>180</v>
      </c>
      <c r="U38" t="s">
        <v>35</v>
      </c>
      <c r="W38" s="2">
        <v>2205.75</v>
      </c>
      <c r="X38" s="3">
        <v>0.1125</v>
      </c>
      <c r="Z38">
        <f t="shared" si="0"/>
        <v>0.71</v>
      </c>
    </row>
    <row r="39" spans="1:26" x14ac:dyDescent="0.2">
      <c r="A39">
        <v>1199</v>
      </c>
      <c r="B39" t="s">
        <v>72</v>
      </c>
      <c r="C39" t="s">
        <v>181</v>
      </c>
      <c r="D39" s="1">
        <v>30506</v>
      </c>
      <c r="E39" s="1">
        <v>39083</v>
      </c>
      <c r="H39" t="s">
        <v>59</v>
      </c>
      <c r="I39">
        <v>21000</v>
      </c>
      <c r="J39" t="s">
        <v>155</v>
      </c>
      <c r="K39" t="s">
        <v>61</v>
      </c>
      <c r="L39" t="s">
        <v>164</v>
      </c>
      <c r="M39" t="s">
        <v>42</v>
      </c>
      <c r="N39" t="s">
        <v>50</v>
      </c>
      <c r="O39">
        <v>2</v>
      </c>
      <c r="P39">
        <v>4</v>
      </c>
      <c r="R39" t="s">
        <v>33</v>
      </c>
      <c r="S39">
        <v>40</v>
      </c>
      <c r="T39" t="s">
        <v>70</v>
      </c>
      <c r="U39" t="s">
        <v>71</v>
      </c>
      <c r="V39" s="1">
        <v>39083</v>
      </c>
      <c r="W39" s="2">
        <v>3184.25</v>
      </c>
      <c r="X39" s="3">
        <v>0.1125</v>
      </c>
      <c r="Y39" s="2">
        <v>221</v>
      </c>
      <c r="Z39">
        <f t="shared" si="0"/>
        <v>1.1399999999999999</v>
      </c>
    </row>
    <row r="40" spans="1:26" x14ac:dyDescent="0.2">
      <c r="A40">
        <v>1200</v>
      </c>
      <c r="B40" t="s">
        <v>182</v>
      </c>
      <c r="C40" t="s">
        <v>183</v>
      </c>
      <c r="D40" s="1">
        <v>28105</v>
      </c>
      <c r="E40" s="1">
        <v>39142</v>
      </c>
      <c r="H40" t="s">
        <v>38</v>
      </c>
      <c r="I40">
        <v>25000</v>
      </c>
      <c r="J40" t="s">
        <v>39</v>
      </c>
      <c r="K40" t="s">
        <v>40</v>
      </c>
      <c r="L40" t="s">
        <v>184</v>
      </c>
      <c r="M40" t="s">
        <v>31</v>
      </c>
      <c r="N40" t="s">
        <v>50</v>
      </c>
      <c r="O40">
        <v>2</v>
      </c>
      <c r="P40">
        <v>3</v>
      </c>
      <c r="R40" t="s">
        <v>33</v>
      </c>
      <c r="S40">
        <v>35</v>
      </c>
      <c r="T40" t="s">
        <v>70</v>
      </c>
      <c r="U40" t="s">
        <v>71</v>
      </c>
      <c r="V40" s="1">
        <v>39142</v>
      </c>
      <c r="W40" s="2">
        <v>3184.25</v>
      </c>
      <c r="X40" s="3">
        <v>0.1125</v>
      </c>
      <c r="Z40">
        <f t="shared" si="0"/>
        <v>1</v>
      </c>
    </row>
    <row r="41" spans="1:26" x14ac:dyDescent="0.2">
      <c r="A41">
        <v>1201</v>
      </c>
      <c r="B41" t="s">
        <v>185</v>
      </c>
      <c r="C41" t="s">
        <v>186</v>
      </c>
      <c r="D41" s="1">
        <v>32336</v>
      </c>
      <c r="E41" s="1">
        <v>38808</v>
      </c>
      <c r="H41" t="s">
        <v>46</v>
      </c>
      <c r="I41">
        <v>51020</v>
      </c>
      <c r="J41" t="s">
        <v>47</v>
      </c>
      <c r="K41" t="s">
        <v>48</v>
      </c>
      <c r="L41" t="s">
        <v>187</v>
      </c>
      <c r="M41" t="s">
        <v>42</v>
      </c>
      <c r="N41" t="s">
        <v>50</v>
      </c>
      <c r="O41">
        <v>2</v>
      </c>
      <c r="P41">
        <v>4</v>
      </c>
      <c r="R41" t="s">
        <v>33</v>
      </c>
      <c r="S41">
        <v>40</v>
      </c>
      <c r="T41" t="s">
        <v>180</v>
      </c>
      <c r="U41" t="s">
        <v>35</v>
      </c>
      <c r="W41" s="2">
        <v>2205.75</v>
      </c>
      <c r="X41" s="3">
        <v>8.7499999999999994E-2</v>
      </c>
      <c r="Z41">
        <f t="shared" si="0"/>
        <v>1.1399999999999999</v>
      </c>
    </row>
    <row r="42" spans="1:26" x14ac:dyDescent="0.2">
      <c r="A42">
        <v>1203</v>
      </c>
      <c r="B42" t="s">
        <v>188</v>
      </c>
      <c r="C42" t="s">
        <v>189</v>
      </c>
      <c r="D42" s="1">
        <v>27696</v>
      </c>
      <c r="E42" s="1">
        <v>38961</v>
      </c>
      <c r="H42" t="s">
        <v>38</v>
      </c>
      <c r="I42">
        <v>25000</v>
      </c>
      <c r="J42" t="s">
        <v>39</v>
      </c>
      <c r="K42" t="s">
        <v>40</v>
      </c>
      <c r="L42" t="s">
        <v>133</v>
      </c>
      <c r="M42" t="s">
        <v>42</v>
      </c>
      <c r="N42" t="s">
        <v>32</v>
      </c>
      <c r="O42">
        <v>0</v>
      </c>
      <c r="P42">
        <v>1</v>
      </c>
      <c r="R42" t="s">
        <v>33</v>
      </c>
      <c r="S42">
        <v>40</v>
      </c>
      <c r="T42" t="s">
        <v>134</v>
      </c>
      <c r="U42" t="s">
        <v>135</v>
      </c>
      <c r="V42" s="1">
        <v>38961</v>
      </c>
      <c r="W42" s="2">
        <v>4064.5</v>
      </c>
      <c r="X42" s="3">
        <v>0.1</v>
      </c>
      <c r="Z42">
        <f t="shared" si="0"/>
        <v>1.1399999999999999</v>
      </c>
    </row>
    <row r="43" spans="1:26" x14ac:dyDescent="0.2">
      <c r="A43">
        <v>1204</v>
      </c>
      <c r="B43" t="s">
        <v>94</v>
      </c>
      <c r="C43" t="s">
        <v>191</v>
      </c>
      <c r="D43" s="1">
        <v>33110</v>
      </c>
      <c r="E43" s="1">
        <v>39722</v>
      </c>
      <c r="H43" t="s">
        <v>59</v>
      </c>
      <c r="I43">
        <v>21000</v>
      </c>
      <c r="J43" t="s">
        <v>155</v>
      </c>
      <c r="K43" t="s">
        <v>61</v>
      </c>
      <c r="L43" t="s">
        <v>192</v>
      </c>
      <c r="M43" t="s">
        <v>31</v>
      </c>
      <c r="N43" t="s">
        <v>50</v>
      </c>
      <c r="O43">
        <v>1</v>
      </c>
      <c r="P43">
        <v>4</v>
      </c>
      <c r="Q43">
        <v>60</v>
      </c>
      <c r="R43" t="s">
        <v>33</v>
      </c>
      <c r="S43">
        <v>35</v>
      </c>
      <c r="T43" t="s">
        <v>193</v>
      </c>
      <c r="U43" t="s">
        <v>258</v>
      </c>
      <c r="V43" s="1">
        <v>39722</v>
      </c>
      <c r="W43" s="2">
        <v>4170.5</v>
      </c>
      <c r="X43" s="3">
        <v>8.7499999999999994E-2</v>
      </c>
      <c r="Z43">
        <f t="shared" si="0"/>
        <v>1</v>
      </c>
    </row>
    <row r="44" spans="1:26" x14ac:dyDescent="0.2">
      <c r="A44">
        <v>1206</v>
      </c>
      <c r="B44" t="s">
        <v>195</v>
      </c>
      <c r="C44" t="s">
        <v>196</v>
      </c>
      <c r="D44" s="1">
        <v>27484</v>
      </c>
      <c r="E44" s="1">
        <v>38653</v>
      </c>
      <c r="H44" t="s">
        <v>38</v>
      </c>
      <c r="I44">
        <v>25000</v>
      </c>
      <c r="J44" t="s">
        <v>39</v>
      </c>
      <c r="K44" t="s">
        <v>40</v>
      </c>
      <c r="L44" t="s">
        <v>197</v>
      </c>
      <c r="M44" t="s">
        <v>42</v>
      </c>
      <c r="N44" t="s">
        <v>32</v>
      </c>
      <c r="O44">
        <v>0</v>
      </c>
      <c r="P44">
        <v>1</v>
      </c>
      <c r="R44" t="s">
        <v>33</v>
      </c>
      <c r="S44">
        <v>35</v>
      </c>
      <c r="T44" t="s">
        <v>134</v>
      </c>
      <c r="U44" t="s">
        <v>135</v>
      </c>
      <c r="V44" s="1">
        <v>38718</v>
      </c>
      <c r="W44" s="2">
        <v>4185.92</v>
      </c>
      <c r="X44" s="3">
        <v>0.1</v>
      </c>
      <c r="Y44" s="2">
        <v>99</v>
      </c>
      <c r="Z44">
        <f t="shared" si="0"/>
        <v>1</v>
      </c>
    </row>
    <row r="45" spans="1:26" x14ac:dyDescent="0.2">
      <c r="A45">
        <v>1210</v>
      </c>
      <c r="B45" t="s">
        <v>198</v>
      </c>
      <c r="C45" t="s">
        <v>199</v>
      </c>
      <c r="D45" s="1">
        <v>27783</v>
      </c>
      <c r="E45" s="1">
        <v>38961</v>
      </c>
      <c r="H45" t="s">
        <v>27</v>
      </c>
      <c r="I45">
        <v>64000</v>
      </c>
      <c r="J45" t="s">
        <v>28</v>
      </c>
      <c r="K45" t="s">
        <v>29</v>
      </c>
      <c r="L45" t="s">
        <v>200</v>
      </c>
      <c r="M45" t="s">
        <v>31</v>
      </c>
      <c r="N45" t="s">
        <v>50</v>
      </c>
      <c r="O45">
        <v>3</v>
      </c>
      <c r="P45">
        <v>5</v>
      </c>
      <c r="R45" t="s">
        <v>33</v>
      </c>
      <c r="S45">
        <v>16</v>
      </c>
      <c r="T45" t="s">
        <v>43</v>
      </c>
      <c r="U45" t="s">
        <v>35</v>
      </c>
      <c r="W45" s="2">
        <v>2084.21</v>
      </c>
      <c r="X45" s="3">
        <v>0.1</v>
      </c>
      <c r="Z45">
        <f t="shared" si="0"/>
        <v>0.46</v>
      </c>
    </row>
    <row r="46" spans="1:26" x14ac:dyDescent="0.2">
      <c r="A46">
        <v>1212</v>
      </c>
      <c r="B46" t="s">
        <v>72</v>
      </c>
      <c r="C46" t="s">
        <v>201</v>
      </c>
      <c r="D46" s="1">
        <v>31120</v>
      </c>
      <c r="E46" s="1">
        <v>39783</v>
      </c>
      <c r="F46" s="1">
        <v>40329</v>
      </c>
      <c r="H46" t="s">
        <v>85</v>
      </c>
      <c r="I46">
        <v>65010</v>
      </c>
      <c r="J46" t="s">
        <v>202</v>
      </c>
      <c r="K46" t="s">
        <v>87</v>
      </c>
      <c r="L46" t="s">
        <v>203</v>
      </c>
      <c r="M46" t="s">
        <v>42</v>
      </c>
      <c r="N46" t="s">
        <v>32</v>
      </c>
      <c r="O46">
        <v>0</v>
      </c>
      <c r="P46">
        <v>1</v>
      </c>
      <c r="R46" t="s">
        <v>33</v>
      </c>
      <c r="S46">
        <v>35</v>
      </c>
      <c r="T46" t="s">
        <v>34</v>
      </c>
      <c r="U46" t="s">
        <v>35</v>
      </c>
      <c r="W46" s="2">
        <v>2508.0500000000002</v>
      </c>
      <c r="X46" s="3">
        <v>0.1</v>
      </c>
      <c r="Z46">
        <f t="shared" si="0"/>
        <v>1</v>
      </c>
    </row>
    <row r="47" spans="1:26" x14ac:dyDescent="0.2">
      <c r="A47">
        <v>1215</v>
      </c>
      <c r="B47" t="s">
        <v>72</v>
      </c>
      <c r="C47" t="s">
        <v>204</v>
      </c>
      <c r="D47" s="1">
        <v>32902</v>
      </c>
      <c r="E47" s="1">
        <v>38749</v>
      </c>
      <c r="H47" t="s">
        <v>46</v>
      </c>
      <c r="I47">
        <v>51010</v>
      </c>
      <c r="J47" t="s">
        <v>205</v>
      </c>
      <c r="K47" t="s">
        <v>48</v>
      </c>
      <c r="L47" t="s">
        <v>206</v>
      </c>
      <c r="M47" t="s">
        <v>42</v>
      </c>
      <c r="N47" t="s">
        <v>50</v>
      </c>
      <c r="O47">
        <v>3</v>
      </c>
      <c r="P47">
        <v>5</v>
      </c>
      <c r="R47" t="s">
        <v>33</v>
      </c>
      <c r="S47">
        <v>40</v>
      </c>
      <c r="T47" t="s">
        <v>63</v>
      </c>
      <c r="U47" t="s">
        <v>35</v>
      </c>
      <c r="W47" s="2">
        <v>2011.08</v>
      </c>
      <c r="X47" s="3">
        <v>0.1125</v>
      </c>
      <c r="Z47">
        <f t="shared" si="0"/>
        <v>1.1399999999999999</v>
      </c>
    </row>
    <row r="48" spans="1:26" x14ac:dyDescent="0.2">
      <c r="A48">
        <v>1221</v>
      </c>
      <c r="B48" t="s">
        <v>207</v>
      </c>
      <c r="C48" t="s">
        <v>208</v>
      </c>
      <c r="D48" s="1">
        <v>32989</v>
      </c>
      <c r="E48" s="1">
        <v>38838</v>
      </c>
      <c r="H48" t="s">
        <v>46</v>
      </c>
      <c r="I48">
        <v>51010</v>
      </c>
      <c r="J48" t="s">
        <v>205</v>
      </c>
      <c r="K48" t="s">
        <v>48</v>
      </c>
      <c r="L48" t="s">
        <v>209</v>
      </c>
      <c r="M48" t="s">
        <v>42</v>
      </c>
      <c r="N48" t="s">
        <v>32</v>
      </c>
      <c r="O48">
        <v>0</v>
      </c>
      <c r="P48">
        <v>1</v>
      </c>
      <c r="R48" t="s">
        <v>75</v>
      </c>
      <c r="S48">
        <v>40</v>
      </c>
      <c r="W48" s="2">
        <v>1400</v>
      </c>
      <c r="Z48">
        <f t="shared" si="0"/>
        <v>1</v>
      </c>
    </row>
    <row r="49" spans="1:26" x14ac:dyDescent="0.2">
      <c r="A49">
        <v>1224</v>
      </c>
      <c r="B49" t="s">
        <v>72</v>
      </c>
      <c r="C49" t="s">
        <v>210</v>
      </c>
      <c r="D49" s="1">
        <v>30799</v>
      </c>
      <c r="E49" s="1">
        <v>38869</v>
      </c>
      <c r="H49" t="s">
        <v>46</v>
      </c>
      <c r="I49">
        <v>51010</v>
      </c>
      <c r="J49" t="s">
        <v>205</v>
      </c>
      <c r="K49" t="s">
        <v>48</v>
      </c>
      <c r="L49" t="s">
        <v>211</v>
      </c>
      <c r="M49" t="s">
        <v>42</v>
      </c>
      <c r="N49" t="s">
        <v>50</v>
      </c>
      <c r="O49">
        <v>2</v>
      </c>
      <c r="P49">
        <v>4</v>
      </c>
      <c r="R49" t="s">
        <v>75</v>
      </c>
      <c r="S49">
        <v>40</v>
      </c>
      <c r="W49" s="2">
        <v>1280</v>
      </c>
      <c r="Z49">
        <f t="shared" si="0"/>
        <v>1</v>
      </c>
    </row>
    <row r="50" spans="1:26" x14ac:dyDescent="0.2">
      <c r="A50">
        <v>1227</v>
      </c>
      <c r="B50" t="s">
        <v>212</v>
      </c>
      <c r="C50" t="s">
        <v>213</v>
      </c>
      <c r="D50" s="1">
        <v>29061</v>
      </c>
      <c r="E50" s="1">
        <v>38930</v>
      </c>
      <c r="H50" t="s">
        <v>53</v>
      </c>
      <c r="I50">
        <v>55000</v>
      </c>
      <c r="J50" t="s">
        <v>54</v>
      </c>
      <c r="K50" t="s">
        <v>55</v>
      </c>
      <c r="L50" t="s">
        <v>214</v>
      </c>
      <c r="M50" t="s">
        <v>31</v>
      </c>
      <c r="N50" t="s">
        <v>32</v>
      </c>
      <c r="O50">
        <v>0</v>
      </c>
      <c r="P50">
        <v>1</v>
      </c>
      <c r="R50" t="s">
        <v>33</v>
      </c>
      <c r="S50">
        <v>40</v>
      </c>
      <c r="T50" t="s">
        <v>160</v>
      </c>
      <c r="U50" t="s">
        <v>35</v>
      </c>
      <c r="W50" s="2">
        <v>1987.39</v>
      </c>
      <c r="X50" s="3">
        <v>7.4999999999999997E-2</v>
      </c>
      <c r="Z50">
        <f t="shared" si="0"/>
        <v>1.1399999999999999</v>
      </c>
    </row>
    <row r="51" spans="1:26" x14ac:dyDescent="0.2">
      <c r="A51">
        <v>1228</v>
      </c>
      <c r="B51" t="s">
        <v>51</v>
      </c>
      <c r="C51" t="s">
        <v>215</v>
      </c>
      <c r="D51" s="1">
        <v>30903</v>
      </c>
      <c r="E51" s="1">
        <v>38961</v>
      </c>
      <c r="H51" t="s">
        <v>46</v>
      </c>
      <c r="I51">
        <v>51000</v>
      </c>
      <c r="J51" t="s">
        <v>100</v>
      </c>
      <c r="K51" t="s">
        <v>48</v>
      </c>
      <c r="L51" t="s">
        <v>121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35</v>
      </c>
      <c r="T51" t="s">
        <v>79</v>
      </c>
      <c r="U51" t="s">
        <v>35</v>
      </c>
      <c r="W51" s="2">
        <v>2320.08</v>
      </c>
      <c r="X51" s="3">
        <v>7.4999999999999997E-2</v>
      </c>
      <c r="Y51" s="2">
        <v>147</v>
      </c>
      <c r="Z51">
        <f t="shared" si="0"/>
        <v>1</v>
      </c>
    </row>
    <row r="52" spans="1:26" x14ac:dyDescent="0.2">
      <c r="A52">
        <v>1229</v>
      </c>
      <c r="B52" t="s">
        <v>216</v>
      </c>
      <c r="C52" t="s">
        <v>217</v>
      </c>
      <c r="D52" s="1">
        <v>28724</v>
      </c>
      <c r="E52" s="1">
        <v>38961</v>
      </c>
      <c r="H52" t="s">
        <v>38</v>
      </c>
      <c r="I52">
        <v>25000</v>
      </c>
      <c r="J52" t="s">
        <v>39</v>
      </c>
      <c r="K52" t="s">
        <v>40</v>
      </c>
      <c r="L52" t="s">
        <v>218</v>
      </c>
      <c r="M52" t="s">
        <v>42</v>
      </c>
      <c r="N52" t="s">
        <v>32</v>
      </c>
      <c r="O52">
        <v>0</v>
      </c>
      <c r="P52">
        <v>1</v>
      </c>
      <c r="R52" t="s">
        <v>33</v>
      </c>
      <c r="S52">
        <v>40</v>
      </c>
      <c r="T52" t="s">
        <v>180</v>
      </c>
      <c r="U52" t="s">
        <v>35</v>
      </c>
      <c r="W52" s="2">
        <v>2205.75</v>
      </c>
      <c r="X52" s="3">
        <v>8.7499999999999994E-2</v>
      </c>
      <c r="Y52" s="2">
        <v>165</v>
      </c>
      <c r="Z52">
        <f t="shared" si="0"/>
        <v>1.1399999999999999</v>
      </c>
    </row>
    <row r="53" spans="1:26" x14ac:dyDescent="0.2">
      <c r="A53">
        <v>1231</v>
      </c>
      <c r="B53" t="s">
        <v>219</v>
      </c>
      <c r="C53" t="s">
        <v>220</v>
      </c>
      <c r="D53" s="1">
        <v>21956</v>
      </c>
      <c r="E53" s="1">
        <v>38961</v>
      </c>
      <c r="H53" t="s">
        <v>124</v>
      </c>
      <c r="I53">
        <v>48000</v>
      </c>
      <c r="J53" t="s">
        <v>137</v>
      </c>
      <c r="K53" t="s">
        <v>138</v>
      </c>
      <c r="L53" t="s">
        <v>221</v>
      </c>
      <c r="M53" t="s">
        <v>31</v>
      </c>
      <c r="N53" t="s">
        <v>32</v>
      </c>
      <c r="O53">
        <v>0</v>
      </c>
      <c r="P53">
        <v>1</v>
      </c>
      <c r="R53" t="s">
        <v>33</v>
      </c>
      <c r="S53">
        <v>35</v>
      </c>
      <c r="T53" t="s">
        <v>168</v>
      </c>
      <c r="U53" t="s">
        <v>35</v>
      </c>
      <c r="W53" s="2">
        <v>2756.28</v>
      </c>
      <c r="X53" s="3">
        <v>0.1</v>
      </c>
      <c r="Z53">
        <f t="shared" si="0"/>
        <v>1</v>
      </c>
    </row>
    <row r="54" spans="1:26" x14ac:dyDescent="0.2">
      <c r="A54">
        <v>1232</v>
      </c>
      <c r="B54" t="s">
        <v>222</v>
      </c>
      <c r="C54" t="s">
        <v>223</v>
      </c>
      <c r="D54" s="1">
        <v>28880</v>
      </c>
      <c r="E54" s="1">
        <v>38991</v>
      </c>
      <c r="H54" t="s">
        <v>46</v>
      </c>
      <c r="I54">
        <v>51000</v>
      </c>
      <c r="J54" t="s">
        <v>100</v>
      </c>
      <c r="K54" t="s">
        <v>48</v>
      </c>
      <c r="L54" t="s">
        <v>224</v>
      </c>
      <c r="M54" t="s">
        <v>42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34</v>
      </c>
      <c r="U54" t="s">
        <v>35</v>
      </c>
      <c r="W54" s="2">
        <v>2508.0500000000002</v>
      </c>
      <c r="X54" s="3">
        <v>0.1</v>
      </c>
      <c r="Z54">
        <f t="shared" si="0"/>
        <v>1</v>
      </c>
    </row>
    <row r="55" spans="1:26" x14ac:dyDescent="0.2">
      <c r="A55">
        <v>1233</v>
      </c>
      <c r="B55" t="s">
        <v>225</v>
      </c>
      <c r="C55" t="s">
        <v>226</v>
      </c>
      <c r="D55" s="1">
        <v>31340</v>
      </c>
      <c r="E55" s="1">
        <v>38991</v>
      </c>
      <c r="H55" t="s">
        <v>59</v>
      </c>
      <c r="I55">
        <v>21000</v>
      </c>
      <c r="J55" t="s">
        <v>155</v>
      </c>
      <c r="K55" t="s">
        <v>61</v>
      </c>
      <c r="L55" t="s">
        <v>156</v>
      </c>
      <c r="M55" t="s">
        <v>42</v>
      </c>
      <c r="N55" t="s">
        <v>50</v>
      </c>
      <c r="O55">
        <v>4</v>
      </c>
      <c r="P55">
        <v>5</v>
      </c>
      <c r="R55" t="s">
        <v>33</v>
      </c>
      <c r="S55">
        <v>40</v>
      </c>
      <c r="T55" t="s">
        <v>142</v>
      </c>
      <c r="U55" t="s">
        <v>35</v>
      </c>
      <c r="W55" s="2">
        <v>2041.98</v>
      </c>
      <c r="X55" s="3">
        <v>7.4999999999999997E-2</v>
      </c>
      <c r="Y55" s="2">
        <v>262</v>
      </c>
      <c r="Z55">
        <f t="shared" si="0"/>
        <v>1.1399999999999999</v>
      </c>
    </row>
    <row r="56" spans="1:26" x14ac:dyDescent="0.2">
      <c r="A56">
        <v>1234</v>
      </c>
      <c r="B56" t="s">
        <v>227</v>
      </c>
      <c r="C56" t="s">
        <v>228</v>
      </c>
      <c r="D56" s="1">
        <v>32870</v>
      </c>
      <c r="E56" s="1">
        <v>39022</v>
      </c>
      <c r="H56" t="s">
        <v>229</v>
      </c>
      <c r="I56">
        <v>26000</v>
      </c>
      <c r="J56" t="s">
        <v>230</v>
      </c>
      <c r="K56" t="s">
        <v>231</v>
      </c>
      <c r="L56" t="s">
        <v>232</v>
      </c>
      <c r="M56" t="s">
        <v>42</v>
      </c>
      <c r="N56" t="s">
        <v>50</v>
      </c>
      <c r="O56">
        <v>3</v>
      </c>
      <c r="P56">
        <v>4</v>
      </c>
      <c r="R56" t="s">
        <v>33</v>
      </c>
      <c r="S56">
        <v>40</v>
      </c>
      <c r="T56" t="s">
        <v>97</v>
      </c>
      <c r="U56" t="s">
        <v>35</v>
      </c>
      <c r="W56" s="2">
        <v>3090</v>
      </c>
      <c r="X56" s="3">
        <v>0.1125</v>
      </c>
      <c r="Z56">
        <f t="shared" si="0"/>
        <v>1.1399999999999999</v>
      </c>
    </row>
    <row r="57" spans="1:26" x14ac:dyDescent="0.2">
      <c r="A57">
        <v>1235</v>
      </c>
      <c r="B57" t="s">
        <v>36</v>
      </c>
      <c r="C57" t="s">
        <v>233</v>
      </c>
      <c r="D57" s="1">
        <v>32489</v>
      </c>
      <c r="E57" s="1">
        <v>39814</v>
      </c>
      <c r="F57" s="1">
        <v>40178</v>
      </c>
      <c r="H57" t="s">
        <v>46</v>
      </c>
      <c r="I57">
        <v>51000</v>
      </c>
      <c r="J57" t="s">
        <v>100</v>
      </c>
      <c r="K57" t="s">
        <v>48</v>
      </c>
      <c r="L57" t="s">
        <v>234</v>
      </c>
      <c r="M57" t="s">
        <v>42</v>
      </c>
      <c r="N57" t="s">
        <v>50</v>
      </c>
      <c r="O57">
        <v>1</v>
      </c>
      <c r="P57">
        <v>3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1236</v>
      </c>
      <c r="B58" t="s">
        <v>188</v>
      </c>
      <c r="C58" t="s">
        <v>235</v>
      </c>
      <c r="D58" s="1">
        <v>25835</v>
      </c>
      <c r="E58" s="1">
        <v>39600</v>
      </c>
      <c r="F58" s="1">
        <v>40329</v>
      </c>
      <c r="H58" t="s">
        <v>236</v>
      </c>
      <c r="I58">
        <v>46000</v>
      </c>
      <c r="J58" t="s">
        <v>237</v>
      </c>
      <c r="K58" t="s">
        <v>238</v>
      </c>
      <c r="L58" t="s">
        <v>239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70</v>
      </c>
      <c r="U58" t="s">
        <v>71</v>
      </c>
      <c r="V58" s="1">
        <v>39600</v>
      </c>
      <c r="W58" s="2">
        <v>3184.25</v>
      </c>
      <c r="X58" s="3">
        <v>7.4999999999999997E-2</v>
      </c>
      <c r="Z58">
        <f t="shared" si="0"/>
        <v>1</v>
      </c>
    </row>
    <row r="59" spans="1:26" x14ac:dyDescent="0.2">
      <c r="A59">
        <v>1238</v>
      </c>
      <c r="B59" t="s">
        <v>240</v>
      </c>
      <c r="C59" t="s">
        <v>241</v>
      </c>
      <c r="D59" s="1">
        <v>29253</v>
      </c>
      <c r="E59" s="1">
        <v>39264</v>
      </c>
      <c r="H59" t="s">
        <v>46</v>
      </c>
      <c r="I59">
        <v>51020</v>
      </c>
      <c r="J59" t="s">
        <v>47</v>
      </c>
      <c r="K59" t="s">
        <v>48</v>
      </c>
      <c r="L59" t="s">
        <v>242</v>
      </c>
      <c r="M59" t="s">
        <v>42</v>
      </c>
      <c r="N59" t="s">
        <v>50</v>
      </c>
      <c r="O59">
        <v>3</v>
      </c>
      <c r="P59">
        <v>5</v>
      </c>
      <c r="R59" t="s">
        <v>33</v>
      </c>
      <c r="S59">
        <v>40</v>
      </c>
      <c r="T59" t="s">
        <v>134</v>
      </c>
      <c r="U59" t="s">
        <v>190</v>
      </c>
      <c r="V59" s="1">
        <v>39264</v>
      </c>
      <c r="W59" s="2">
        <v>3767.74</v>
      </c>
      <c r="X59" s="3">
        <v>0.1125</v>
      </c>
      <c r="Z59">
        <f t="shared" si="0"/>
        <v>1.1399999999999999</v>
      </c>
    </row>
    <row r="60" spans="1:26" x14ac:dyDescent="0.2">
      <c r="A60">
        <v>2004</v>
      </c>
      <c r="B60" t="s">
        <v>243</v>
      </c>
      <c r="C60" t="s">
        <v>244</v>
      </c>
      <c r="D60" s="1">
        <v>22961</v>
      </c>
      <c r="E60" s="1">
        <v>38925</v>
      </c>
      <c r="H60" t="s">
        <v>245</v>
      </c>
      <c r="I60">
        <v>41000</v>
      </c>
      <c r="J60" t="s">
        <v>246</v>
      </c>
      <c r="K60" t="s">
        <v>247</v>
      </c>
      <c r="L60" t="s">
        <v>248</v>
      </c>
      <c r="M60" t="s">
        <v>42</v>
      </c>
      <c r="N60" t="s">
        <v>32</v>
      </c>
      <c r="O60">
        <v>0</v>
      </c>
      <c r="P60">
        <v>1</v>
      </c>
      <c r="R60" t="s">
        <v>33</v>
      </c>
      <c r="S60">
        <v>35</v>
      </c>
      <c r="T60" t="s">
        <v>63</v>
      </c>
      <c r="U60" t="s">
        <v>35</v>
      </c>
      <c r="W60" s="2">
        <v>2011.08</v>
      </c>
      <c r="X60" s="3">
        <v>0.1125</v>
      </c>
      <c r="Z60">
        <f t="shared" si="0"/>
        <v>1</v>
      </c>
    </row>
    <row r="61" spans="1:26" x14ac:dyDescent="0.2">
      <c r="A61">
        <v>2017</v>
      </c>
      <c r="B61" t="s">
        <v>249</v>
      </c>
      <c r="C61" t="s">
        <v>250</v>
      </c>
      <c r="D61" s="1">
        <v>17197</v>
      </c>
      <c r="E61" s="1">
        <v>39309</v>
      </c>
      <c r="H61" t="s">
        <v>245</v>
      </c>
      <c r="I61">
        <v>41000</v>
      </c>
      <c r="J61" t="s">
        <v>246</v>
      </c>
      <c r="K61" t="s">
        <v>247</v>
      </c>
      <c r="L61" t="s">
        <v>251</v>
      </c>
      <c r="M61" t="s">
        <v>42</v>
      </c>
      <c r="N61" t="s">
        <v>50</v>
      </c>
      <c r="O61">
        <v>0</v>
      </c>
      <c r="P61">
        <v>5</v>
      </c>
      <c r="R61" t="s">
        <v>33</v>
      </c>
      <c r="S61">
        <v>35</v>
      </c>
      <c r="T61" t="s">
        <v>43</v>
      </c>
      <c r="U61" t="s">
        <v>35</v>
      </c>
      <c r="W61" s="2">
        <v>2084.21</v>
      </c>
      <c r="X61" s="3">
        <v>0.1</v>
      </c>
      <c r="Z61">
        <f t="shared" si="0"/>
        <v>1</v>
      </c>
    </row>
    <row r="62" spans="1:26" x14ac:dyDescent="0.2">
      <c r="A62">
        <v>2024</v>
      </c>
      <c r="B62" t="s">
        <v>252</v>
      </c>
      <c r="C62" t="s">
        <v>253</v>
      </c>
      <c r="D62" s="1">
        <v>21887</v>
      </c>
      <c r="E62" s="1">
        <v>39630</v>
      </c>
      <c r="H62" t="s">
        <v>245</v>
      </c>
      <c r="I62">
        <v>41000</v>
      </c>
      <c r="J62" t="s">
        <v>246</v>
      </c>
      <c r="K62" t="s">
        <v>247</v>
      </c>
      <c r="L62" t="s">
        <v>254</v>
      </c>
      <c r="M62" t="s">
        <v>31</v>
      </c>
      <c r="N62" t="s">
        <v>50</v>
      </c>
      <c r="O62">
        <v>3</v>
      </c>
      <c r="P62">
        <v>5</v>
      </c>
      <c r="R62" t="s">
        <v>33</v>
      </c>
      <c r="S62">
        <v>35</v>
      </c>
      <c r="T62" t="s">
        <v>134</v>
      </c>
      <c r="U62" t="s">
        <v>255</v>
      </c>
      <c r="V62" s="1">
        <v>39630</v>
      </c>
      <c r="W62" s="2">
        <v>3558.65</v>
      </c>
      <c r="X62" s="3">
        <v>8.7499999999999994E-2</v>
      </c>
      <c r="Z62">
        <f t="shared" si="0"/>
        <v>1</v>
      </c>
    </row>
    <row r="63" spans="1:26" x14ac:dyDescent="0.2">
      <c r="A63">
        <v>2055</v>
      </c>
      <c r="B63" t="s">
        <v>36</v>
      </c>
      <c r="C63" t="s">
        <v>256</v>
      </c>
      <c r="D63" s="1">
        <v>18176</v>
      </c>
      <c r="E63" s="1">
        <v>39295</v>
      </c>
      <c r="H63" t="s">
        <v>236</v>
      </c>
      <c r="I63">
        <v>46000</v>
      </c>
      <c r="J63" t="s">
        <v>237</v>
      </c>
      <c r="K63" t="s">
        <v>238</v>
      </c>
      <c r="L63" t="s">
        <v>257</v>
      </c>
      <c r="M63" t="s">
        <v>42</v>
      </c>
      <c r="N63" t="s">
        <v>32</v>
      </c>
      <c r="O63">
        <v>0</v>
      </c>
      <c r="P63">
        <v>1</v>
      </c>
      <c r="R63" t="s">
        <v>33</v>
      </c>
      <c r="S63">
        <v>35</v>
      </c>
      <c r="T63" t="s">
        <v>193</v>
      </c>
      <c r="U63" t="s">
        <v>457</v>
      </c>
      <c r="V63" s="1">
        <v>39295</v>
      </c>
      <c r="W63" s="2">
        <v>4416</v>
      </c>
      <c r="X63" s="3">
        <v>7.4999999999999997E-2</v>
      </c>
      <c r="Z63">
        <f t="shared" si="0"/>
        <v>1</v>
      </c>
    </row>
    <row r="64" spans="1:26" x14ac:dyDescent="0.2">
      <c r="A64">
        <v>2094</v>
      </c>
      <c r="B64" t="s">
        <v>240</v>
      </c>
      <c r="C64" t="s">
        <v>259</v>
      </c>
      <c r="D64" s="1">
        <v>22255</v>
      </c>
      <c r="E64" s="1">
        <v>39188</v>
      </c>
      <c r="H64" t="s">
        <v>260</v>
      </c>
      <c r="I64">
        <v>43000</v>
      </c>
      <c r="J64" t="s">
        <v>261</v>
      </c>
      <c r="K64" t="s">
        <v>262</v>
      </c>
      <c r="L64" t="s">
        <v>263</v>
      </c>
      <c r="M64" t="s">
        <v>42</v>
      </c>
      <c r="N64" t="s">
        <v>50</v>
      </c>
      <c r="O64">
        <v>3</v>
      </c>
      <c r="P64">
        <v>4</v>
      </c>
      <c r="R64" t="s">
        <v>33</v>
      </c>
      <c r="S64">
        <v>35</v>
      </c>
      <c r="T64" t="s">
        <v>134</v>
      </c>
      <c r="U64" t="s">
        <v>190</v>
      </c>
      <c r="V64" s="1">
        <v>39188</v>
      </c>
      <c r="W64" s="2">
        <v>3767.74</v>
      </c>
      <c r="X64" s="3">
        <v>0.1</v>
      </c>
      <c r="Y64" s="2">
        <v>166</v>
      </c>
      <c r="Z64">
        <f t="shared" si="0"/>
        <v>1</v>
      </c>
    </row>
    <row r="65" spans="1:26" x14ac:dyDescent="0.2">
      <c r="A65">
        <v>2114</v>
      </c>
      <c r="B65" t="s">
        <v>72</v>
      </c>
      <c r="C65" t="s">
        <v>264</v>
      </c>
      <c r="D65" s="1">
        <v>21507</v>
      </c>
      <c r="E65" s="1">
        <v>38978</v>
      </c>
      <c r="H65" t="s">
        <v>245</v>
      </c>
      <c r="I65">
        <v>41000</v>
      </c>
      <c r="J65" t="s">
        <v>246</v>
      </c>
      <c r="K65" t="s">
        <v>247</v>
      </c>
      <c r="L65" t="s">
        <v>265</v>
      </c>
      <c r="M65" t="s">
        <v>42</v>
      </c>
      <c r="N65" t="s">
        <v>50</v>
      </c>
      <c r="O65">
        <v>1</v>
      </c>
      <c r="P65">
        <v>5</v>
      </c>
      <c r="R65" t="s">
        <v>33</v>
      </c>
      <c r="S65">
        <v>35</v>
      </c>
      <c r="T65" t="s">
        <v>97</v>
      </c>
      <c r="U65" t="s">
        <v>35</v>
      </c>
      <c r="W65" s="2">
        <v>3090</v>
      </c>
      <c r="X65" s="3">
        <v>0.1125</v>
      </c>
      <c r="Z65">
        <f t="shared" si="0"/>
        <v>1</v>
      </c>
    </row>
    <row r="66" spans="1:26" x14ac:dyDescent="0.2">
      <c r="A66">
        <v>2115</v>
      </c>
      <c r="B66" t="s">
        <v>195</v>
      </c>
      <c r="C66" t="s">
        <v>266</v>
      </c>
      <c r="D66" s="1">
        <v>24886</v>
      </c>
      <c r="E66" s="1">
        <v>38976</v>
      </c>
      <c r="H66" t="s">
        <v>245</v>
      </c>
      <c r="I66">
        <v>41000</v>
      </c>
      <c r="J66" t="s">
        <v>246</v>
      </c>
      <c r="K66" t="s">
        <v>247</v>
      </c>
      <c r="L66" t="s">
        <v>254</v>
      </c>
      <c r="M66" t="s">
        <v>42</v>
      </c>
      <c r="N66" t="s">
        <v>50</v>
      </c>
      <c r="O66">
        <v>5</v>
      </c>
      <c r="P66">
        <v>5</v>
      </c>
      <c r="R66" t="s">
        <v>33</v>
      </c>
      <c r="S66">
        <v>35</v>
      </c>
      <c r="T66" t="s">
        <v>134</v>
      </c>
      <c r="U66" t="s">
        <v>135</v>
      </c>
      <c r="V66" s="1">
        <v>38976</v>
      </c>
      <c r="W66" s="2">
        <v>4064.5</v>
      </c>
      <c r="X66" s="3">
        <v>0.1</v>
      </c>
      <c r="Z66">
        <f t="shared" si="0"/>
        <v>1</v>
      </c>
    </row>
    <row r="67" spans="1:26" x14ac:dyDescent="0.2">
      <c r="A67">
        <v>2117</v>
      </c>
      <c r="B67" t="s">
        <v>267</v>
      </c>
      <c r="C67" t="s">
        <v>268</v>
      </c>
      <c r="D67" s="1">
        <v>23360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269</v>
      </c>
      <c r="M67" t="s">
        <v>42</v>
      </c>
      <c r="N67" t="s">
        <v>50</v>
      </c>
      <c r="O67">
        <v>1</v>
      </c>
      <c r="P67">
        <v>5</v>
      </c>
      <c r="R67" t="s">
        <v>33</v>
      </c>
      <c r="S67">
        <v>35</v>
      </c>
      <c r="T67" t="s">
        <v>180</v>
      </c>
      <c r="U67" t="s">
        <v>35</v>
      </c>
      <c r="W67" s="2">
        <v>2205.75</v>
      </c>
      <c r="X67" s="3">
        <v>0.1125</v>
      </c>
      <c r="Z67">
        <f t="shared" ref="Z67:Z130" si="1">ROUND(IF(R67="AT",S67/40,S67/35),2)</f>
        <v>1</v>
      </c>
    </row>
    <row r="68" spans="1:26" x14ac:dyDescent="0.2">
      <c r="A68">
        <v>2123</v>
      </c>
      <c r="B68" t="s">
        <v>270</v>
      </c>
      <c r="C68" t="s">
        <v>271</v>
      </c>
      <c r="D68" s="1">
        <v>16998</v>
      </c>
      <c r="E68" s="1">
        <v>38963</v>
      </c>
      <c r="H68" t="s">
        <v>245</v>
      </c>
      <c r="I68">
        <v>41000</v>
      </c>
      <c r="J68" t="s">
        <v>246</v>
      </c>
      <c r="K68" t="s">
        <v>247</v>
      </c>
      <c r="L68" t="s">
        <v>272</v>
      </c>
      <c r="M68" t="s">
        <v>31</v>
      </c>
      <c r="N68" t="s">
        <v>50</v>
      </c>
      <c r="O68">
        <v>5</v>
      </c>
      <c r="P68">
        <v>3</v>
      </c>
      <c r="Q68">
        <v>50</v>
      </c>
      <c r="R68" t="s">
        <v>33</v>
      </c>
      <c r="S68">
        <v>35</v>
      </c>
      <c r="T68" t="s">
        <v>142</v>
      </c>
      <c r="U68" t="s">
        <v>35</v>
      </c>
      <c r="W68" s="2">
        <v>2041.98</v>
      </c>
      <c r="X68" s="3">
        <v>7.4999999999999997E-2</v>
      </c>
      <c r="Y68" s="2">
        <v>117</v>
      </c>
      <c r="Z68">
        <f t="shared" si="1"/>
        <v>1</v>
      </c>
    </row>
    <row r="69" spans="1:26" x14ac:dyDescent="0.2">
      <c r="A69">
        <v>2145</v>
      </c>
      <c r="B69" t="s">
        <v>131</v>
      </c>
      <c r="C69" t="s">
        <v>273</v>
      </c>
      <c r="D69" s="1">
        <v>22235</v>
      </c>
      <c r="E69" s="1">
        <v>38364</v>
      </c>
      <c r="H69" t="s">
        <v>229</v>
      </c>
      <c r="I69">
        <v>26000</v>
      </c>
      <c r="J69" t="s">
        <v>230</v>
      </c>
      <c r="K69" t="s">
        <v>231</v>
      </c>
      <c r="L69" t="s">
        <v>274</v>
      </c>
      <c r="M69" t="s">
        <v>31</v>
      </c>
      <c r="N69" t="s">
        <v>32</v>
      </c>
      <c r="O69">
        <v>0</v>
      </c>
      <c r="P69">
        <v>1</v>
      </c>
      <c r="R69" t="s">
        <v>33</v>
      </c>
      <c r="S69">
        <v>35</v>
      </c>
      <c r="T69" t="s">
        <v>34</v>
      </c>
      <c r="U69" t="s">
        <v>35</v>
      </c>
      <c r="W69" s="2">
        <v>2508.0500000000002</v>
      </c>
      <c r="X69" s="3">
        <v>0.1125</v>
      </c>
      <c r="Z69">
        <f t="shared" si="1"/>
        <v>1</v>
      </c>
    </row>
    <row r="70" spans="1:26" x14ac:dyDescent="0.2">
      <c r="A70">
        <v>2152</v>
      </c>
      <c r="B70" t="s">
        <v>275</v>
      </c>
      <c r="C70" t="s">
        <v>276</v>
      </c>
      <c r="D70" s="1">
        <v>23389</v>
      </c>
      <c r="E70" s="1">
        <v>38373</v>
      </c>
      <c r="H70" t="s">
        <v>38</v>
      </c>
      <c r="I70">
        <v>25000</v>
      </c>
      <c r="J70" t="s">
        <v>39</v>
      </c>
      <c r="K70" t="s">
        <v>40</v>
      </c>
      <c r="L70" t="s">
        <v>277</v>
      </c>
      <c r="M70" t="s">
        <v>42</v>
      </c>
      <c r="N70" t="s">
        <v>50</v>
      </c>
      <c r="O70">
        <v>3</v>
      </c>
      <c r="P70">
        <v>5</v>
      </c>
      <c r="R70" t="s">
        <v>33</v>
      </c>
      <c r="S70">
        <v>35</v>
      </c>
      <c r="T70" t="s">
        <v>168</v>
      </c>
      <c r="U70" t="s">
        <v>35</v>
      </c>
      <c r="W70" s="2">
        <v>2756.28</v>
      </c>
      <c r="X70" s="3">
        <v>0.1</v>
      </c>
      <c r="Z70">
        <f t="shared" si="1"/>
        <v>1</v>
      </c>
    </row>
    <row r="71" spans="1:26" x14ac:dyDescent="0.2">
      <c r="A71">
        <v>2197</v>
      </c>
      <c r="B71" t="s">
        <v>36</v>
      </c>
      <c r="C71" t="s">
        <v>278</v>
      </c>
      <c r="D71" s="1">
        <v>22387</v>
      </c>
      <c r="E71" s="1">
        <v>38553</v>
      </c>
      <c r="H71" t="s">
        <v>245</v>
      </c>
      <c r="I71">
        <v>41000</v>
      </c>
      <c r="J71" t="s">
        <v>246</v>
      </c>
      <c r="K71" t="s">
        <v>247</v>
      </c>
      <c r="L71" t="s">
        <v>251</v>
      </c>
      <c r="M71" t="s">
        <v>42</v>
      </c>
      <c r="N71" t="s">
        <v>32</v>
      </c>
      <c r="O71">
        <v>0</v>
      </c>
      <c r="P71">
        <v>1</v>
      </c>
      <c r="R71" t="s">
        <v>33</v>
      </c>
      <c r="S71">
        <v>35</v>
      </c>
      <c r="T71" t="s">
        <v>43</v>
      </c>
      <c r="U71" t="s">
        <v>35</v>
      </c>
      <c r="W71" s="2">
        <v>2084.21</v>
      </c>
      <c r="X71" s="3">
        <v>0.1</v>
      </c>
      <c r="Z71">
        <f t="shared" si="1"/>
        <v>1</v>
      </c>
    </row>
    <row r="72" spans="1:26" x14ac:dyDescent="0.2">
      <c r="A72">
        <v>2203</v>
      </c>
      <c r="B72" t="s">
        <v>279</v>
      </c>
      <c r="C72" t="s">
        <v>280</v>
      </c>
      <c r="D72" s="1">
        <v>18719</v>
      </c>
      <c r="E72" s="1">
        <v>38580</v>
      </c>
      <c r="H72" t="s">
        <v>245</v>
      </c>
      <c r="I72">
        <v>41000</v>
      </c>
      <c r="J72" t="s">
        <v>246</v>
      </c>
      <c r="K72" t="s">
        <v>247</v>
      </c>
      <c r="L72" t="s">
        <v>281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97</v>
      </c>
      <c r="U72" t="s">
        <v>35</v>
      </c>
      <c r="W72" s="2">
        <v>3090</v>
      </c>
      <c r="X72" s="3">
        <v>8.7499999999999994E-2</v>
      </c>
      <c r="Y72" s="2">
        <v>258</v>
      </c>
      <c r="Z72">
        <f t="shared" si="1"/>
        <v>1</v>
      </c>
    </row>
    <row r="73" spans="1:26" x14ac:dyDescent="0.2">
      <c r="A73">
        <v>2209</v>
      </c>
      <c r="B73" t="s">
        <v>282</v>
      </c>
      <c r="C73" t="s">
        <v>283</v>
      </c>
      <c r="D73" s="1">
        <v>22241</v>
      </c>
      <c r="E73" s="1">
        <v>38596</v>
      </c>
      <c r="H73" t="s">
        <v>229</v>
      </c>
      <c r="I73">
        <v>26000</v>
      </c>
      <c r="J73" t="s">
        <v>230</v>
      </c>
      <c r="K73" t="s">
        <v>231</v>
      </c>
      <c r="L73" t="s">
        <v>284</v>
      </c>
      <c r="M73" t="s">
        <v>31</v>
      </c>
      <c r="N73" t="s">
        <v>32</v>
      </c>
      <c r="O73">
        <v>1</v>
      </c>
      <c r="P73">
        <v>1</v>
      </c>
      <c r="Q73">
        <v>50</v>
      </c>
      <c r="R73" t="s">
        <v>33</v>
      </c>
      <c r="S73">
        <v>35</v>
      </c>
      <c r="T73" t="s">
        <v>180</v>
      </c>
      <c r="U73" t="s">
        <v>35</v>
      </c>
      <c r="W73" s="2">
        <v>2205.75</v>
      </c>
      <c r="X73" s="3">
        <v>0.1</v>
      </c>
      <c r="Z73">
        <f t="shared" si="1"/>
        <v>1</v>
      </c>
    </row>
    <row r="74" spans="1:26" x14ac:dyDescent="0.2">
      <c r="A74">
        <v>2219</v>
      </c>
      <c r="B74" t="s">
        <v>267</v>
      </c>
      <c r="C74" t="s">
        <v>285</v>
      </c>
      <c r="D74" s="1">
        <v>23427</v>
      </c>
      <c r="E74" s="1">
        <v>38644</v>
      </c>
      <c r="H74" t="s">
        <v>38</v>
      </c>
      <c r="I74">
        <v>25000</v>
      </c>
      <c r="J74" t="s">
        <v>39</v>
      </c>
      <c r="K74" t="s">
        <v>40</v>
      </c>
      <c r="L74" t="s">
        <v>214</v>
      </c>
      <c r="M74" t="s">
        <v>42</v>
      </c>
      <c r="N74" t="s">
        <v>50</v>
      </c>
      <c r="O74">
        <v>1</v>
      </c>
      <c r="P74">
        <v>5</v>
      </c>
      <c r="R74" t="s">
        <v>33</v>
      </c>
      <c r="S74">
        <v>35</v>
      </c>
      <c r="T74" t="s">
        <v>160</v>
      </c>
      <c r="U74" t="s">
        <v>35</v>
      </c>
      <c r="W74" s="2">
        <v>1987.39</v>
      </c>
      <c r="X74" s="3">
        <v>8.7499999999999994E-2</v>
      </c>
      <c r="Y74" s="2">
        <v>295</v>
      </c>
      <c r="Z74">
        <f t="shared" si="1"/>
        <v>1</v>
      </c>
    </row>
    <row r="75" spans="1:26" x14ac:dyDescent="0.2">
      <c r="A75">
        <v>2234</v>
      </c>
      <c r="B75" t="s">
        <v>195</v>
      </c>
      <c r="C75" t="s">
        <v>286</v>
      </c>
      <c r="D75" s="1">
        <v>22425</v>
      </c>
      <c r="E75" s="1">
        <v>31489</v>
      </c>
      <c r="H75" t="s">
        <v>59</v>
      </c>
      <c r="I75">
        <v>22020</v>
      </c>
      <c r="J75" t="s">
        <v>60</v>
      </c>
      <c r="K75" t="s">
        <v>61</v>
      </c>
      <c r="L75" t="s">
        <v>287</v>
      </c>
      <c r="M75" t="s">
        <v>42</v>
      </c>
      <c r="N75" t="s">
        <v>50</v>
      </c>
      <c r="O75">
        <v>0</v>
      </c>
      <c r="P75">
        <v>3</v>
      </c>
      <c r="R75" t="s">
        <v>33</v>
      </c>
      <c r="S75">
        <v>35</v>
      </c>
      <c r="T75" t="s">
        <v>63</v>
      </c>
      <c r="U75" t="s">
        <v>35</v>
      </c>
      <c r="W75" s="2">
        <v>2011.08</v>
      </c>
      <c r="X75" s="3">
        <v>7.4999999999999997E-2</v>
      </c>
      <c r="Y75" s="2">
        <v>203</v>
      </c>
      <c r="Z75">
        <f t="shared" si="1"/>
        <v>1</v>
      </c>
    </row>
    <row r="76" spans="1:26" x14ac:dyDescent="0.2">
      <c r="A76">
        <v>2239</v>
      </c>
      <c r="B76" t="s">
        <v>76</v>
      </c>
      <c r="C76" t="s">
        <v>288</v>
      </c>
      <c r="D76" s="1">
        <v>22359</v>
      </c>
      <c r="E76" s="1">
        <v>31542</v>
      </c>
      <c r="H76" t="s">
        <v>59</v>
      </c>
      <c r="I76">
        <v>22030</v>
      </c>
      <c r="J76" t="s">
        <v>289</v>
      </c>
      <c r="K76" t="s">
        <v>61</v>
      </c>
      <c r="L76" t="s">
        <v>290</v>
      </c>
      <c r="M76" t="s">
        <v>42</v>
      </c>
      <c r="N76" t="s">
        <v>50</v>
      </c>
      <c r="O76">
        <v>2</v>
      </c>
      <c r="P76">
        <v>5</v>
      </c>
      <c r="R76" t="s">
        <v>33</v>
      </c>
      <c r="S76">
        <v>35</v>
      </c>
      <c r="T76" t="s">
        <v>134</v>
      </c>
      <c r="U76" t="s">
        <v>135</v>
      </c>
      <c r="V76" s="1">
        <v>38718</v>
      </c>
      <c r="W76" s="2">
        <v>4185.92</v>
      </c>
      <c r="X76" s="3">
        <v>0.1</v>
      </c>
      <c r="Z76">
        <f t="shared" si="1"/>
        <v>1</v>
      </c>
    </row>
    <row r="77" spans="1:26" x14ac:dyDescent="0.2">
      <c r="A77">
        <v>2271</v>
      </c>
      <c r="B77" t="s">
        <v>291</v>
      </c>
      <c r="C77" t="s">
        <v>292</v>
      </c>
      <c r="D77" s="1">
        <v>22139</v>
      </c>
      <c r="E77" s="1">
        <v>31941</v>
      </c>
      <c r="H77" t="s">
        <v>260</v>
      </c>
      <c r="I77">
        <v>43000</v>
      </c>
      <c r="J77" t="s">
        <v>261</v>
      </c>
      <c r="K77" t="s">
        <v>262</v>
      </c>
      <c r="L77" t="s">
        <v>293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63</v>
      </c>
      <c r="U77" t="s">
        <v>35</v>
      </c>
      <c r="W77" s="2">
        <v>2011.08</v>
      </c>
      <c r="X77" s="3">
        <v>0.1</v>
      </c>
      <c r="Z77">
        <f t="shared" si="1"/>
        <v>1</v>
      </c>
    </row>
    <row r="78" spans="1:26" x14ac:dyDescent="0.2">
      <c r="A78">
        <v>2341</v>
      </c>
      <c r="B78" t="s">
        <v>294</v>
      </c>
      <c r="C78" t="s">
        <v>295</v>
      </c>
      <c r="D78" s="1">
        <v>21371</v>
      </c>
      <c r="E78" s="1">
        <v>32964</v>
      </c>
      <c r="H78" t="s">
        <v>66</v>
      </c>
      <c r="I78">
        <v>13200</v>
      </c>
      <c r="J78" t="s">
        <v>67</v>
      </c>
      <c r="K78" t="s">
        <v>68</v>
      </c>
      <c r="L78" t="s">
        <v>296</v>
      </c>
      <c r="M78" t="s">
        <v>42</v>
      </c>
      <c r="N78" t="s">
        <v>50</v>
      </c>
      <c r="O78">
        <v>4</v>
      </c>
      <c r="P78">
        <v>4</v>
      </c>
      <c r="Q78">
        <v>50</v>
      </c>
      <c r="R78" t="s">
        <v>33</v>
      </c>
      <c r="S78">
        <v>35</v>
      </c>
      <c r="T78" t="s">
        <v>142</v>
      </c>
      <c r="U78" t="s">
        <v>35</v>
      </c>
      <c r="W78" s="2">
        <v>2041.98</v>
      </c>
      <c r="X78" s="3">
        <v>7.4999999999999997E-2</v>
      </c>
      <c r="Y78" s="2">
        <v>64</v>
      </c>
      <c r="Z78">
        <f t="shared" si="1"/>
        <v>1</v>
      </c>
    </row>
    <row r="79" spans="1:26" x14ac:dyDescent="0.2">
      <c r="A79">
        <v>2342</v>
      </c>
      <c r="B79" t="s">
        <v>297</v>
      </c>
      <c r="C79" t="s">
        <v>298</v>
      </c>
      <c r="D79" s="1">
        <v>24137</v>
      </c>
      <c r="E79" s="1">
        <v>32964</v>
      </c>
      <c r="H79" t="s">
        <v>229</v>
      </c>
      <c r="I79">
        <v>26000</v>
      </c>
      <c r="J79" t="s">
        <v>230</v>
      </c>
      <c r="K79" t="s">
        <v>231</v>
      </c>
      <c r="L79" t="s">
        <v>299</v>
      </c>
      <c r="M79" t="s">
        <v>42</v>
      </c>
      <c r="N79" t="s">
        <v>32</v>
      </c>
      <c r="O79">
        <v>0</v>
      </c>
      <c r="P79">
        <v>1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0.1</v>
      </c>
      <c r="Z79">
        <f t="shared" si="1"/>
        <v>1</v>
      </c>
    </row>
    <row r="80" spans="1:26" x14ac:dyDescent="0.2">
      <c r="A80">
        <v>2372</v>
      </c>
      <c r="B80" t="s">
        <v>300</v>
      </c>
      <c r="C80" t="s">
        <v>301</v>
      </c>
      <c r="D80" s="1">
        <v>22356</v>
      </c>
      <c r="E80" s="1">
        <v>33286</v>
      </c>
      <c r="H80" t="s">
        <v>229</v>
      </c>
      <c r="I80">
        <v>26000</v>
      </c>
      <c r="J80" t="s">
        <v>230</v>
      </c>
      <c r="K80" t="s">
        <v>231</v>
      </c>
      <c r="L80" t="s">
        <v>302</v>
      </c>
      <c r="M80" t="s">
        <v>31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193</v>
      </c>
      <c r="U80" t="s">
        <v>135</v>
      </c>
      <c r="V80" s="1">
        <v>38718</v>
      </c>
      <c r="W80" s="2">
        <v>5054.7299999999996</v>
      </c>
      <c r="X80" s="3">
        <v>0.1125</v>
      </c>
      <c r="Z80">
        <f t="shared" si="1"/>
        <v>1</v>
      </c>
    </row>
    <row r="81" spans="1:26" x14ac:dyDescent="0.2">
      <c r="A81">
        <v>2389</v>
      </c>
      <c r="B81" t="s">
        <v>195</v>
      </c>
      <c r="C81" t="s">
        <v>303</v>
      </c>
      <c r="D81" s="1">
        <v>26611</v>
      </c>
      <c r="E81" s="1">
        <v>33420</v>
      </c>
      <c r="H81" t="s">
        <v>245</v>
      </c>
      <c r="I81">
        <v>41000</v>
      </c>
      <c r="J81" t="s">
        <v>246</v>
      </c>
      <c r="K81" t="s">
        <v>247</v>
      </c>
      <c r="L81" t="s">
        <v>269</v>
      </c>
      <c r="M81" t="s">
        <v>42</v>
      </c>
      <c r="N81" t="s">
        <v>50</v>
      </c>
      <c r="O81">
        <v>3</v>
      </c>
      <c r="P81">
        <v>5</v>
      </c>
      <c r="R81" t="s">
        <v>33</v>
      </c>
      <c r="S81">
        <v>35</v>
      </c>
      <c r="T81" t="s">
        <v>180</v>
      </c>
      <c r="U81" t="s">
        <v>35</v>
      </c>
      <c r="W81" s="2">
        <v>2205.75</v>
      </c>
      <c r="X81" s="3">
        <v>8.7499999999999994E-2</v>
      </c>
      <c r="Z81">
        <f t="shared" si="1"/>
        <v>1</v>
      </c>
    </row>
    <row r="82" spans="1:26" x14ac:dyDescent="0.2">
      <c r="A82">
        <v>2399</v>
      </c>
      <c r="B82" t="s">
        <v>279</v>
      </c>
      <c r="C82" t="s">
        <v>304</v>
      </c>
      <c r="D82" s="1">
        <v>24845</v>
      </c>
      <c r="E82" s="1">
        <v>33451</v>
      </c>
      <c r="H82" t="s">
        <v>229</v>
      </c>
      <c r="I82">
        <v>26000</v>
      </c>
      <c r="J82" t="s">
        <v>230</v>
      </c>
      <c r="K82" t="s">
        <v>231</v>
      </c>
      <c r="L82" t="s">
        <v>274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34</v>
      </c>
      <c r="U82" t="s">
        <v>35</v>
      </c>
      <c r="W82" s="2">
        <v>2508.0500000000002</v>
      </c>
      <c r="X82" s="3">
        <v>8.7499999999999994E-2</v>
      </c>
      <c r="Z82">
        <f t="shared" si="1"/>
        <v>1</v>
      </c>
    </row>
    <row r="83" spans="1:26" x14ac:dyDescent="0.2">
      <c r="A83">
        <v>2401</v>
      </c>
      <c r="B83" t="s">
        <v>222</v>
      </c>
      <c r="C83" t="s">
        <v>305</v>
      </c>
      <c r="D83" s="1">
        <v>23035</v>
      </c>
      <c r="E83" s="1">
        <v>33477</v>
      </c>
      <c r="H83" t="s">
        <v>124</v>
      </c>
      <c r="I83">
        <v>48000</v>
      </c>
      <c r="J83" t="s">
        <v>137</v>
      </c>
      <c r="K83" t="s">
        <v>138</v>
      </c>
      <c r="L83" t="s">
        <v>306</v>
      </c>
      <c r="M83" t="s">
        <v>42</v>
      </c>
      <c r="N83" t="s">
        <v>50</v>
      </c>
      <c r="O83">
        <v>1</v>
      </c>
      <c r="P83">
        <v>4</v>
      </c>
      <c r="R83" t="s">
        <v>33</v>
      </c>
      <c r="S83">
        <v>35</v>
      </c>
      <c r="T83" t="s">
        <v>102</v>
      </c>
      <c r="U83" t="s">
        <v>35</v>
      </c>
      <c r="W83" s="2">
        <v>1963.7</v>
      </c>
      <c r="X83" s="3">
        <v>0.1</v>
      </c>
      <c r="Y83" s="2">
        <v>56</v>
      </c>
      <c r="Z83">
        <f t="shared" si="1"/>
        <v>1</v>
      </c>
    </row>
    <row r="84" spans="1:26" x14ac:dyDescent="0.2">
      <c r="A84">
        <v>2429</v>
      </c>
      <c r="B84" t="s">
        <v>307</v>
      </c>
      <c r="C84" t="s">
        <v>308</v>
      </c>
      <c r="D84" s="1">
        <v>26482</v>
      </c>
      <c r="E84" s="1">
        <v>39612</v>
      </c>
      <c r="F84" s="1">
        <v>40147</v>
      </c>
      <c r="H84" t="s">
        <v>38</v>
      </c>
      <c r="I84">
        <v>25000</v>
      </c>
      <c r="J84" t="s">
        <v>39</v>
      </c>
      <c r="K84" t="s">
        <v>40</v>
      </c>
      <c r="L84" t="s">
        <v>277</v>
      </c>
      <c r="M84" t="s">
        <v>31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168</v>
      </c>
      <c r="U84" t="s">
        <v>35</v>
      </c>
      <c r="W84" s="2">
        <v>2756.28</v>
      </c>
      <c r="X84" s="3">
        <v>0.1</v>
      </c>
      <c r="Y84" s="2">
        <v>223</v>
      </c>
      <c r="Z84">
        <f t="shared" si="1"/>
        <v>1</v>
      </c>
    </row>
    <row r="85" spans="1:26" x14ac:dyDescent="0.2">
      <c r="A85">
        <v>2430</v>
      </c>
      <c r="B85" t="s">
        <v>309</v>
      </c>
      <c r="C85" t="s">
        <v>310</v>
      </c>
      <c r="D85" s="1">
        <v>22745</v>
      </c>
      <c r="E85" s="1">
        <v>33782</v>
      </c>
      <c r="H85" t="s">
        <v>229</v>
      </c>
      <c r="I85">
        <v>26000</v>
      </c>
      <c r="J85" t="s">
        <v>230</v>
      </c>
      <c r="K85" t="s">
        <v>231</v>
      </c>
      <c r="L85" t="s">
        <v>311</v>
      </c>
      <c r="M85" t="s">
        <v>42</v>
      </c>
      <c r="N85" t="s">
        <v>50</v>
      </c>
      <c r="O85">
        <v>5</v>
      </c>
      <c r="P85">
        <v>4</v>
      </c>
      <c r="R85" t="s">
        <v>33</v>
      </c>
      <c r="S85">
        <v>35</v>
      </c>
      <c r="T85" t="s">
        <v>43</v>
      </c>
      <c r="U85" t="s">
        <v>35</v>
      </c>
      <c r="W85" s="2">
        <v>2084.21</v>
      </c>
      <c r="X85" s="3">
        <v>8.7499999999999994E-2</v>
      </c>
      <c r="Z85">
        <f t="shared" si="1"/>
        <v>1</v>
      </c>
    </row>
    <row r="86" spans="1:26" x14ac:dyDescent="0.2">
      <c r="A86">
        <v>2444</v>
      </c>
      <c r="B86" t="s">
        <v>57</v>
      </c>
      <c r="C86" t="s">
        <v>312</v>
      </c>
      <c r="D86" s="1">
        <v>25588</v>
      </c>
      <c r="E86" s="1">
        <v>33810</v>
      </c>
      <c r="H86" t="s">
        <v>229</v>
      </c>
      <c r="I86">
        <v>26000</v>
      </c>
      <c r="J86" t="s">
        <v>230</v>
      </c>
      <c r="K86" t="s">
        <v>231</v>
      </c>
      <c r="L86" t="s">
        <v>299</v>
      </c>
      <c r="M86" t="s">
        <v>42</v>
      </c>
      <c r="N86" t="s">
        <v>50</v>
      </c>
      <c r="O86">
        <v>4</v>
      </c>
      <c r="P86">
        <v>3</v>
      </c>
      <c r="R86" t="s">
        <v>33</v>
      </c>
      <c r="S86">
        <v>35</v>
      </c>
      <c r="T86" t="s">
        <v>142</v>
      </c>
      <c r="U86" t="s">
        <v>35</v>
      </c>
      <c r="W86" s="2">
        <v>2041.98</v>
      </c>
      <c r="X86" s="3">
        <v>8.7499999999999994E-2</v>
      </c>
      <c r="Y86" s="2">
        <v>208</v>
      </c>
      <c r="Z86">
        <f t="shared" si="1"/>
        <v>1</v>
      </c>
    </row>
    <row r="87" spans="1:26" x14ac:dyDescent="0.2">
      <c r="A87">
        <v>2446</v>
      </c>
      <c r="B87" t="s">
        <v>313</v>
      </c>
      <c r="C87" t="s">
        <v>314</v>
      </c>
      <c r="D87" s="1">
        <v>33448</v>
      </c>
      <c r="E87" s="1">
        <v>39661</v>
      </c>
      <c r="H87" t="s">
        <v>66</v>
      </c>
      <c r="I87">
        <v>13200</v>
      </c>
      <c r="J87" t="s">
        <v>67</v>
      </c>
      <c r="K87" t="s">
        <v>68</v>
      </c>
      <c r="L87" t="s">
        <v>315</v>
      </c>
      <c r="M87" t="s">
        <v>42</v>
      </c>
      <c r="N87" t="s">
        <v>32</v>
      </c>
      <c r="O87">
        <v>0</v>
      </c>
      <c r="P87">
        <v>1</v>
      </c>
      <c r="R87" t="s">
        <v>316</v>
      </c>
      <c r="S87">
        <v>35</v>
      </c>
      <c r="T87" t="s">
        <v>317</v>
      </c>
      <c r="U87" t="s">
        <v>358</v>
      </c>
      <c r="V87" s="1">
        <v>39661</v>
      </c>
      <c r="W87" s="2">
        <v>804.18</v>
      </c>
      <c r="Z87">
        <f t="shared" si="1"/>
        <v>1</v>
      </c>
    </row>
    <row r="88" spans="1:26" x14ac:dyDescent="0.2">
      <c r="A88">
        <v>2449</v>
      </c>
      <c r="B88" t="s">
        <v>319</v>
      </c>
      <c r="C88" t="s">
        <v>320</v>
      </c>
      <c r="D88" s="1">
        <v>25102</v>
      </c>
      <c r="E88" s="1">
        <v>33817</v>
      </c>
      <c r="H88" t="s">
        <v>229</v>
      </c>
      <c r="I88">
        <v>26000</v>
      </c>
      <c r="J88" t="s">
        <v>230</v>
      </c>
      <c r="K88" t="s">
        <v>231</v>
      </c>
      <c r="L88" t="s">
        <v>302</v>
      </c>
      <c r="M88" t="s">
        <v>42</v>
      </c>
      <c r="N88" t="s">
        <v>50</v>
      </c>
      <c r="O88">
        <v>5</v>
      </c>
      <c r="P88">
        <v>5</v>
      </c>
      <c r="R88" t="s">
        <v>33</v>
      </c>
      <c r="S88">
        <v>35</v>
      </c>
      <c r="T88" t="s">
        <v>193</v>
      </c>
      <c r="U88" t="s">
        <v>135</v>
      </c>
      <c r="V88" s="1">
        <v>38718</v>
      </c>
      <c r="W88" s="2">
        <v>5054.7299999999996</v>
      </c>
      <c r="X88" s="3">
        <v>0.1</v>
      </c>
      <c r="Z88">
        <f t="shared" si="1"/>
        <v>1</v>
      </c>
    </row>
    <row r="89" spans="1:26" x14ac:dyDescent="0.2">
      <c r="A89">
        <v>2452</v>
      </c>
      <c r="B89" t="s">
        <v>321</v>
      </c>
      <c r="C89" t="s">
        <v>322</v>
      </c>
      <c r="D89" s="1">
        <v>26756</v>
      </c>
      <c r="E89" s="1">
        <v>33848</v>
      </c>
      <c r="H89" t="s">
        <v>245</v>
      </c>
      <c r="I89">
        <v>41000</v>
      </c>
      <c r="J89" t="s">
        <v>246</v>
      </c>
      <c r="K89" t="s">
        <v>247</v>
      </c>
      <c r="L89" t="s">
        <v>265</v>
      </c>
      <c r="M89" t="s">
        <v>42</v>
      </c>
      <c r="N89" t="s">
        <v>50</v>
      </c>
      <c r="O89">
        <v>0</v>
      </c>
      <c r="P89">
        <v>3</v>
      </c>
      <c r="R89" t="s">
        <v>33</v>
      </c>
      <c r="S89">
        <v>40</v>
      </c>
      <c r="T89" t="s">
        <v>106</v>
      </c>
      <c r="U89" t="s">
        <v>35</v>
      </c>
      <c r="W89" s="2">
        <v>2138.8000000000002</v>
      </c>
      <c r="X89" s="3">
        <v>0.1</v>
      </c>
      <c r="Z89">
        <f t="shared" si="1"/>
        <v>1.1399999999999999</v>
      </c>
    </row>
    <row r="90" spans="1:26" x14ac:dyDescent="0.2">
      <c r="A90">
        <v>2461</v>
      </c>
      <c r="B90" t="s">
        <v>323</v>
      </c>
      <c r="C90" t="s">
        <v>324</v>
      </c>
      <c r="D90" s="1">
        <v>25395</v>
      </c>
      <c r="E90" s="1">
        <v>33971</v>
      </c>
      <c r="H90" t="s">
        <v>124</v>
      </c>
      <c r="I90">
        <v>48000</v>
      </c>
      <c r="J90" t="s">
        <v>137</v>
      </c>
      <c r="K90" t="s">
        <v>138</v>
      </c>
      <c r="L90" t="s">
        <v>306</v>
      </c>
      <c r="M90" t="s">
        <v>42</v>
      </c>
      <c r="N90" t="s">
        <v>50</v>
      </c>
      <c r="O90">
        <v>4</v>
      </c>
      <c r="P90">
        <v>4</v>
      </c>
      <c r="R90" t="s">
        <v>33</v>
      </c>
      <c r="S90">
        <v>35</v>
      </c>
      <c r="T90" t="s">
        <v>102</v>
      </c>
      <c r="U90" t="s">
        <v>35</v>
      </c>
      <c r="W90" s="2">
        <v>1963.7</v>
      </c>
      <c r="X90" s="3">
        <v>0.1</v>
      </c>
      <c r="Y90" s="2">
        <v>66</v>
      </c>
      <c r="Z90">
        <f t="shared" si="1"/>
        <v>1</v>
      </c>
    </row>
    <row r="91" spans="1:26" x14ac:dyDescent="0.2">
      <c r="A91">
        <v>2462</v>
      </c>
      <c r="B91" t="s">
        <v>325</v>
      </c>
      <c r="C91" t="s">
        <v>326</v>
      </c>
      <c r="D91" s="1">
        <v>26796</v>
      </c>
      <c r="E91" s="1">
        <v>34013</v>
      </c>
      <c r="H91" t="s">
        <v>245</v>
      </c>
      <c r="I91">
        <v>41000</v>
      </c>
      <c r="J91" t="s">
        <v>246</v>
      </c>
      <c r="K91" t="s">
        <v>247</v>
      </c>
      <c r="L91" t="s">
        <v>327</v>
      </c>
      <c r="M91" t="s">
        <v>31</v>
      </c>
      <c r="N91" t="s">
        <v>50</v>
      </c>
      <c r="O91">
        <v>3</v>
      </c>
      <c r="P91">
        <v>3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199</v>
      </c>
      <c r="Z91">
        <f t="shared" si="1"/>
        <v>1</v>
      </c>
    </row>
    <row r="92" spans="1:26" x14ac:dyDescent="0.2">
      <c r="A92">
        <v>2477</v>
      </c>
      <c r="B92" t="s">
        <v>328</v>
      </c>
      <c r="C92" t="s">
        <v>329</v>
      </c>
      <c r="D92" s="1">
        <v>28463</v>
      </c>
      <c r="E92" s="1">
        <v>36333</v>
      </c>
      <c r="H92" t="s">
        <v>229</v>
      </c>
      <c r="I92">
        <v>26000</v>
      </c>
      <c r="J92" t="s">
        <v>230</v>
      </c>
      <c r="K92" t="s">
        <v>231</v>
      </c>
      <c r="L92" t="s">
        <v>311</v>
      </c>
      <c r="M92" t="s">
        <v>42</v>
      </c>
      <c r="N92" t="s">
        <v>50</v>
      </c>
      <c r="O92">
        <v>4</v>
      </c>
      <c r="P92">
        <v>3</v>
      </c>
      <c r="R92" t="s">
        <v>33</v>
      </c>
      <c r="S92">
        <v>35</v>
      </c>
      <c r="T92" t="s">
        <v>43</v>
      </c>
      <c r="U92" t="s">
        <v>35</v>
      </c>
      <c r="W92" s="2">
        <v>2084.21</v>
      </c>
      <c r="X92" s="3">
        <v>0.1125</v>
      </c>
      <c r="Y92" s="2">
        <v>189</v>
      </c>
      <c r="Z92">
        <f t="shared" si="1"/>
        <v>1</v>
      </c>
    </row>
    <row r="93" spans="1:26" x14ac:dyDescent="0.2">
      <c r="A93">
        <v>2492</v>
      </c>
      <c r="B93" t="s">
        <v>83</v>
      </c>
      <c r="C93" t="s">
        <v>329</v>
      </c>
      <c r="D93" s="1">
        <v>23204</v>
      </c>
      <c r="E93" s="1">
        <v>34160</v>
      </c>
      <c r="H93" t="s">
        <v>245</v>
      </c>
      <c r="I93">
        <v>41000</v>
      </c>
      <c r="J93" t="s">
        <v>246</v>
      </c>
      <c r="K93" t="s">
        <v>247</v>
      </c>
      <c r="L93" t="s">
        <v>330</v>
      </c>
      <c r="M93" t="s">
        <v>42</v>
      </c>
      <c r="N93" t="s">
        <v>50</v>
      </c>
      <c r="O93">
        <v>3</v>
      </c>
      <c r="P93">
        <v>4</v>
      </c>
      <c r="R93" t="s">
        <v>33</v>
      </c>
      <c r="S93">
        <v>35</v>
      </c>
      <c r="T93" t="s">
        <v>134</v>
      </c>
      <c r="U93" t="s">
        <v>135</v>
      </c>
      <c r="V93" s="1">
        <v>38718</v>
      </c>
      <c r="W93" s="2">
        <v>4185.92</v>
      </c>
      <c r="X93" s="3">
        <v>0.1</v>
      </c>
      <c r="Z93">
        <f t="shared" si="1"/>
        <v>1</v>
      </c>
    </row>
    <row r="94" spans="1:26" x14ac:dyDescent="0.2">
      <c r="A94">
        <v>2506</v>
      </c>
      <c r="B94" t="s">
        <v>72</v>
      </c>
      <c r="C94" t="s">
        <v>331</v>
      </c>
      <c r="D94" s="1">
        <v>27459</v>
      </c>
      <c r="E94" s="1">
        <v>34189</v>
      </c>
      <c r="H94" t="s">
        <v>245</v>
      </c>
      <c r="I94">
        <v>41000</v>
      </c>
      <c r="J94" t="s">
        <v>246</v>
      </c>
      <c r="K94" t="s">
        <v>247</v>
      </c>
      <c r="L94" t="s">
        <v>332</v>
      </c>
      <c r="M94" t="s">
        <v>42</v>
      </c>
      <c r="N94" t="s">
        <v>50</v>
      </c>
      <c r="O94">
        <v>4</v>
      </c>
      <c r="P94">
        <v>3</v>
      </c>
      <c r="R94" t="s">
        <v>33</v>
      </c>
      <c r="S94">
        <v>35</v>
      </c>
      <c r="T94" t="s">
        <v>97</v>
      </c>
      <c r="U94" t="s">
        <v>35</v>
      </c>
      <c r="W94" s="2">
        <v>3090</v>
      </c>
      <c r="X94" s="3">
        <v>7.4999999999999997E-2</v>
      </c>
      <c r="Z94">
        <f t="shared" si="1"/>
        <v>1</v>
      </c>
    </row>
    <row r="95" spans="1:26" x14ac:dyDescent="0.2">
      <c r="A95">
        <v>2522</v>
      </c>
      <c r="B95" t="s">
        <v>333</v>
      </c>
      <c r="C95" t="s">
        <v>334</v>
      </c>
      <c r="D95" s="1">
        <v>23509</v>
      </c>
      <c r="E95" s="1">
        <v>39500</v>
      </c>
      <c r="F95" s="1">
        <v>40237</v>
      </c>
      <c r="H95" t="s">
        <v>38</v>
      </c>
      <c r="I95">
        <v>25000</v>
      </c>
      <c r="J95" t="s">
        <v>39</v>
      </c>
      <c r="K95" t="s">
        <v>40</v>
      </c>
      <c r="L95" t="s">
        <v>335</v>
      </c>
      <c r="M95" t="s">
        <v>31</v>
      </c>
      <c r="N95" t="s">
        <v>32</v>
      </c>
      <c r="O95">
        <v>0</v>
      </c>
      <c r="P95">
        <v>1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2528</v>
      </c>
      <c r="B96" t="s">
        <v>80</v>
      </c>
      <c r="C96" t="s">
        <v>336</v>
      </c>
      <c r="D96" s="1">
        <v>26348</v>
      </c>
      <c r="E96" s="1">
        <v>34241</v>
      </c>
      <c r="H96" t="s">
        <v>245</v>
      </c>
      <c r="I96">
        <v>41000</v>
      </c>
      <c r="J96" t="s">
        <v>246</v>
      </c>
      <c r="K96" t="s">
        <v>247</v>
      </c>
      <c r="L96" t="s">
        <v>337</v>
      </c>
      <c r="M96" t="s">
        <v>42</v>
      </c>
      <c r="N96" t="s">
        <v>50</v>
      </c>
      <c r="O96">
        <v>3</v>
      </c>
      <c r="P96">
        <v>4</v>
      </c>
      <c r="R96" t="s">
        <v>33</v>
      </c>
      <c r="S96">
        <v>40</v>
      </c>
      <c r="T96" t="s">
        <v>160</v>
      </c>
      <c r="U96" t="s">
        <v>35</v>
      </c>
      <c r="W96" s="2">
        <v>1987.39</v>
      </c>
      <c r="X96" s="3">
        <v>7.4999999999999997E-2</v>
      </c>
      <c r="Z96">
        <f t="shared" si="1"/>
        <v>1.1399999999999999</v>
      </c>
    </row>
    <row r="97" spans="1:26" x14ac:dyDescent="0.2">
      <c r="A97">
        <v>2531</v>
      </c>
      <c r="B97" t="s">
        <v>36</v>
      </c>
      <c r="C97" t="s">
        <v>338</v>
      </c>
      <c r="D97" s="1">
        <v>16749</v>
      </c>
      <c r="E97" s="1">
        <v>34245</v>
      </c>
      <c r="H97" t="s">
        <v>66</v>
      </c>
      <c r="I97">
        <v>13200</v>
      </c>
      <c r="J97" t="s">
        <v>67</v>
      </c>
      <c r="K97" t="s">
        <v>68</v>
      </c>
      <c r="L97" t="s">
        <v>339</v>
      </c>
      <c r="M97" t="s">
        <v>42</v>
      </c>
      <c r="N97" t="s">
        <v>50</v>
      </c>
      <c r="O97">
        <v>1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 s="2">
        <v>2084.21</v>
      </c>
      <c r="X97" s="3">
        <v>0.1</v>
      </c>
      <c r="Y97" s="2">
        <v>170</v>
      </c>
      <c r="Z97">
        <f t="shared" si="1"/>
        <v>1</v>
      </c>
    </row>
    <row r="98" spans="1:26" x14ac:dyDescent="0.2">
      <c r="A98">
        <v>2532</v>
      </c>
      <c r="B98" t="s">
        <v>340</v>
      </c>
      <c r="C98" t="s">
        <v>341</v>
      </c>
      <c r="D98" s="1">
        <v>27642</v>
      </c>
      <c r="E98" s="1">
        <v>34251</v>
      </c>
      <c r="H98" t="s">
        <v>124</v>
      </c>
      <c r="I98">
        <v>48000</v>
      </c>
      <c r="J98" t="s">
        <v>137</v>
      </c>
      <c r="K98" t="s">
        <v>138</v>
      </c>
      <c r="L98" t="s">
        <v>221</v>
      </c>
      <c r="M98" t="s">
        <v>31</v>
      </c>
      <c r="N98" t="s">
        <v>50</v>
      </c>
      <c r="O98">
        <v>4</v>
      </c>
      <c r="P98">
        <v>4</v>
      </c>
      <c r="R98" t="s">
        <v>33</v>
      </c>
      <c r="S98">
        <v>35</v>
      </c>
      <c r="T98" t="s">
        <v>168</v>
      </c>
      <c r="U98" t="s">
        <v>35</v>
      </c>
      <c r="W98" s="2">
        <v>2756.28</v>
      </c>
      <c r="X98" s="3">
        <v>7.4999999999999997E-2</v>
      </c>
      <c r="Z98">
        <f t="shared" si="1"/>
        <v>1</v>
      </c>
    </row>
    <row r="99" spans="1:26" x14ac:dyDescent="0.2">
      <c r="A99">
        <v>2535</v>
      </c>
      <c r="B99" t="s">
        <v>342</v>
      </c>
      <c r="C99" t="s">
        <v>343</v>
      </c>
      <c r="D99" s="1">
        <v>23649</v>
      </c>
      <c r="E99" s="1">
        <v>34255</v>
      </c>
      <c r="H99" t="s">
        <v>245</v>
      </c>
      <c r="I99">
        <v>41000</v>
      </c>
      <c r="J99" t="s">
        <v>246</v>
      </c>
      <c r="K99" t="s">
        <v>247</v>
      </c>
      <c r="L99" t="s">
        <v>327</v>
      </c>
      <c r="M99" t="s">
        <v>42</v>
      </c>
      <c r="N99" t="s">
        <v>50</v>
      </c>
      <c r="O99">
        <v>4</v>
      </c>
      <c r="P99">
        <v>5</v>
      </c>
      <c r="R99" t="s">
        <v>33</v>
      </c>
      <c r="S99">
        <v>35</v>
      </c>
      <c r="T99" t="s">
        <v>102</v>
      </c>
      <c r="U99" t="s">
        <v>35</v>
      </c>
      <c r="W99" s="2">
        <v>1963.7</v>
      </c>
      <c r="X99" s="3">
        <v>0.1</v>
      </c>
      <c r="Y99" s="2">
        <v>164</v>
      </c>
      <c r="Z99">
        <f t="shared" si="1"/>
        <v>1</v>
      </c>
    </row>
    <row r="100" spans="1:26" x14ac:dyDescent="0.2">
      <c r="A100">
        <v>2539</v>
      </c>
      <c r="B100" t="s">
        <v>72</v>
      </c>
      <c r="C100" t="s">
        <v>344</v>
      </c>
      <c r="D100" s="1">
        <v>22846</v>
      </c>
      <c r="E100" s="1">
        <v>34308</v>
      </c>
      <c r="H100" t="s">
        <v>59</v>
      </c>
      <c r="I100">
        <v>21000</v>
      </c>
      <c r="J100" t="s">
        <v>155</v>
      </c>
      <c r="K100" t="s">
        <v>61</v>
      </c>
      <c r="L100" t="s">
        <v>345</v>
      </c>
      <c r="M100" t="s">
        <v>42</v>
      </c>
      <c r="N100" t="s">
        <v>50</v>
      </c>
      <c r="O100">
        <v>0</v>
      </c>
      <c r="P100">
        <v>4</v>
      </c>
      <c r="R100" t="s">
        <v>33</v>
      </c>
      <c r="S100">
        <v>35</v>
      </c>
      <c r="T100" t="s">
        <v>193</v>
      </c>
      <c r="U100" t="s">
        <v>135</v>
      </c>
      <c r="V100" s="1">
        <v>38718</v>
      </c>
      <c r="W100" s="2">
        <v>5054.7299999999996</v>
      </c>
      <c r="X100" s="3">
        <v>7.4999999999999997E-2</v>
      </c>
      <c r="Y100" s="2">
        <v>86</v>
      </c>
      <c r="Z100">
        <f t="shared" si="1"/>
        <v>1</v>
      </c>
    </row>
    <row r="101" spans="1:26" x14ac:dyDescent="0.2">
      <c r="A101">
        <v>2541</v>
      </c>
      <c r="B101" t="s">
        <v>72</v>
      </c>
      <c r="C101" t="s">
        <v>346</v>
      </c>
      <c r="D101" s="1">
        <v>27930</v>
      </c>
      <c r="E101" s="1">
        <v>34337</v>
      </c>
      <c r="H101" t="s">
        <v>229</v>
      </c>
      <c r="I101">
        <v>26000</v>
      </c>
      <c r="J101" t="s">
        <v>230</v>
      </c>
      <c r="K101" t="s">
        <v>231</v>
      </c>
      <c r="L101" t="s">
        <v>347</v>
      </c>
      <c r="M101" t="s">
        <v>42</v>
      </c>
      <c r="N101" t="s">
        <v>50</v>
      </c>
      <c r="O101">
        <v>2</v>
      </c>
      <c r="P101">
        <v>3</v>
      </c>
      <c r="R101" t="s">
        <v>33</v>
      </c>
      <c r="S101">
        <v>35</v>
      </c>
      <c r="T101" t="s">
        <v>79</v>
      </c>
      <c r="U101" t="s">
        <v>35</v>
      </c>
      <c r="W101" s="2">
        <v>2320.08</v>
      </c>
      <c r="X101" s="3">
        <v>0.1</v>
      </c>
      <c r="Z101">
        <f t="shared" si="1"/>
        <v>1</v>
      </c>
    </row>
    <row r="102" spans="1:26" x14ac:dyDescent="0.2">
      <c r="A102">
        <v>2545</v>
      </c>
      <c r="B102" t="s">
        <v>348</v>
      </c>
      <c r="C102" t="s">
        <v>349</v>
      </c>
      <c r="D102" s="1">
        <v>26914</v>
      </c>
      <c r="E102" s="1">
        <v>34356</v>
      </c>
      <c r="H102" t="s">
        <v>229</v>
      </c>
      <c r="I102">
        <v>26000</v>
      </c>
      <c r="J102" t="s">
        <v>230</v>
      </c>
      <c r="K102" t="s">
        <v>231</v>
      </c>
      <c r="L102" t="s">
        <v>350</v>
      </c>
      <c r="M102" t="s">
        <v>42</v>
      </c>
      <c r="N102" t="s">
        <v>50</v>
      </c>
      <c r="O102">
        <v>1</v>
      </c>
      <c r="P102">
        <v>5</v>
      </c>
      <c r="R102" t="s">
        <v>33</v>
      </c>
      <c r="S102">
        <v>35</v>
      </c>
      <c r="T102" t="s">
        <v>102</v>
      </c>
      <c r="U102" t="s">
        <v>35</v>
      </c>
      <c r="W102" s="2">
        <v>1963.7</v>
      </c>
      <c r="X102" s="3">
        <v>7.4999999999999997E-2</v>
      </c>
      <c r="Y102" s="2">
        <v>244</v>
      </c>
      <c r="Z102">
        <f t="shared" si="1"/>
        <v>1</v>
      </c>
    </row>
    <row r="103" spans="1:26" x14ac:dyDescent="0.2">
      <c r="A103">
        <v>2550</v>
      </c>
      <c r="B103" t="s">
        <v>351</v>
      </c>
      <c r="C103" t="s">
        <v>352</v>
      </c>
      <c r="D103" s="1">
        <v>27997</v>
      </c>
      <c r="E103" s="1">
        <v>34366</v>
      </c>
      <c r="H103" t="s">
        <v>66</v>
      </c>
      <c r="I103">
        <v>13200</v>
      </c>
      <c r="J103" t="s">
        <v>67</v>
      </c>
      <c r="K103" t="s">
        <v>68</v>
      </c>
      <c r="L103" t="s">
        <v>130</v>
      </c>
      <c r="M103" t="s">
        <v>42</v>
      </c>
      <c r="N103" t="s">
        <v>50</v>
      </c>
      <c r="O103">
        <v>5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0.1</v>
      </c>
      <c r="Y103" s="2">
        <v>101</v>
      </c>
      <c r="Z103">
        <f t="shared" si="1"/>
        <v>1</v>
      </c>
    </row>
    <row r="104" spans="1:26" x14ac:dyDescent="0.2">
      <c r="A104">
        <v>2551</v>
      </c>
      <c r="B104" t="s">
        <v>353</v>
      </c>
      <c r="C104" t="s">
        <v>354</v>
      </c>
      <c r="D104" s="1">
        <v>23660</v>
      </c>
      <c r="E104" s="1">
        <v>34370</v>
      </c>
      <c r="H104" t="s">
        <v>59</v>
      </c>
      <c r="I104">
        <v>22020</v>
      </c>
      <c r="J104" t="s">
        <v>60</v>
      </c>
      <c r="K104" t="s">
        <v>61</v>
      </c>
      <c r="L104" t="s">
        <v>355</v>
      </c>
      <c r="M104" t="s">
        <v>42</v>
      </c>
      <c r="N104" t="s">
        <v>50</v>
      </c>
      <c r="O104">
        <v>3</v>
      </c>
      <c r="P104">
        <v>4</v>
      </c>
      <c r="R104" t="s">
        <v>33</v>
      </c>
      <c r="S104">
        <v>35</v>
      </c>
      <c r="T104" t="s">
        <v>43</v>
      </c>
      <c r="U104" t="s">
        <v>35</v>
      </c>
      <c r="W104" s="2">
        <v>2084.21</v>
      </c>
      <c r="X104" s="3">
        <v>8.7499999999999994E-2</v>
      </c>
      <c r="Z104">
        <f t="shared" si="1"/>
        <v>1</v>
      </c>
    </row>
    <row r="105" spans="1:26" x14ac:dyDescent="0.2">
      <c r="A105">
        <v>2560</v>
      </c>
      <c r="B105" t="s">
        <v>356</v>
      </c>
      <c r="C105" t="s">
        <v>357</v>
      </c>
      <c r="D105" s="1">
        <v>33106</v>
      </c>
      <c r="E105" s="1">
        <v>39295</v>
      </c>
      <c r="H105" t="s">
        <v>66</v>
      </c>
      <c r="I105">
        <v>13200</v>
      </c>
      <c r="J105" t="s">
        <v>67</v>
      </c>
      <c r="K105" t="s">
        <v>68</v>
      </c>
      <c r="L105" t="s">
        <v>315</v>
      </c>
      <c r="M105" t="s">
        <v>31</v>
      </c>
      <c r="N105" t="s">
        <v>50</v>
      </c>
      <c r="O105">
        <v>1</v>
      </c>
      <c r="P105">
        <v>5</v>
      </c>
      <c r="R105" t="s">
        <v>316</v>
      </c>
      <c r="S105">
        <v>35</v>
      </c>
      <c r="T105" t="s">
        <v>317</v>
      </c>
      <c r="U105" t="s">
        <v>515</v>
      </c>
      <c r="V105" s="1">
        <v>39295</v>
      </c>
      <c r="W105" s="2">
        <v>860.84</v>
      </c>
      <c r="Z105">
        <f t="shared" si="1"/>
        <v>1</v>
      </c>
    </row>
    <row r="106" spans="1:26" x14ac:dyDescent="0.2">
      <c r="A106">
        <v>2564</v>
      </c>
      <c r="B106" t="s">
        <v>36</v>
      </c>
      <c r="C106" t="s">
        <v>359</v>
      </c>
      <c r="D106" s="1">
        <v>26890</v>
      </c>
      <c r="E106" s="1">
        <v>34426</v>
      </c>
      <c r="H106" t="s">
        <v>229</v>
      </c>
      <c r="I106">
        <v>26000</v>
      </c>
      <c r="J106" t="s">
        <v>230</v>
      </c>
      <c r="K106" t="s">
        <v>231</v>
      </c>
      <c r="L106" t="s">
        <v>274</v>
      </c>
      <c r="M106" t="s">
        <v>42</v>
      </c>
      <c r="N106" t="s">
        <v>50</v>
      </c>
      <c r="O106">
        <v>0</v>
      </c>
      <c r="P106">
        <v>5</v>
      </c>
      <c r="R106" t="s">
        <v>33</v>
      </c>
      <c r="S106">
        <v>35</v>
      </c>
      <c r="T106" t="s">
        <v>34</v>
      </c>
      <c r="U106" t="s">
        <v>35</v>
      </c>
      <c r="W106" s="2">
        <v>2508.0500000000002</v>
      </c>
      <c r="X106" s="3">
        <v>0.1125</v>
      </c>
      <c r="Z106">
        <f t="shared" si="1"/>
        <v>1</v>
      </c>
    </row>
    <row r="107" spans="1:26" x14ac:dyDescent="0.2">
      <c r="A107">
        <v>2567</v>
      </c>
      <c r="B107" t="s">
        <v>222</v>
      </c>
      <c r="C107" t="s">
        <v>360</v>
      </c>
      <c r="D107" s="1">
        <v>27558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299</v>
      </c>
      <c r="M107" t="s">
        <v>42</v>
      </c>
      <c r="N107" t="s">
        <v>50</v>
      </c>
      <c r="O107">
        <v>4</v>
      </c>
      <c r="P107">
        <v>4</v>
      </c>
      <c r="R107" t="s">
        <v>33</v>
      </c>
      <c r="S107">
        <v>35</v>
      </c>
      <c r="T107" t="s">
        <v>142</v>
      </c>
      <c r="U107" t="s">
        <v>35</v>
      </c>
      <c r="W107" s="2">
        <v>2041.98</v>
      </c>
      <c r="X107" s="3">
        <v>0.1</v>
      </c>
      <c r="Z107">
        <f t="shared" si="1"/>
        <v>1</v>
      </c>
    </row>
    <row r="108" spans="1:26" x14ac:dyDescent="0.2">
      <c r="A108">
        <v>2570</v>
      </c>
      <c r="B108" t="s">
        <v>36</v>
      </c>
      <c r="C108" t="s">
        <v>360</v>
      </c>
      <c r="D108" s="1">
        <v>26632</v>
      </c>
      <c r="E108" s="1">
        <v>34441</v>
      </c>
      <c r="H108" t="s">
        <v>229</v>
      </c>
      <c r="I108">
        <v>26000</v>
      </c>
      <c r="J108" t="s">
        <v>230</v>
      </c>
      <c r="K108" t="s">
        <v>231</v>
      </c>
      <c r="L108" t="s">
        <v>361</v>
      </c>
      <c r="M108" t="s">
        <v>42</v>
      </c>
      <c r="N108" t="s">
        <v>50</v>
      </c>
      <c r="O108">
        <v>1</v>
      </c>
      <c r="P108">
        <v>5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7.4999999999999997E-2</v>
      </c>
      <c r="Y108" s="2">
        <v>136</v>
      </c>
      <c r="Z108">
        <f t="shared" si="1"/>
        <v>1</v>
      </c>
    </row>
    <row r="109" spans="1:26" x14ac:dyDescent="0.2">
      <c r="A109">
        <v>2593</v>
      </c>
      <c r="B109" t="s">
        <v>72</v>
      </c>
      <c r="C109" t="s">
        <v>362</v>
      </c>
      <c r="D109" s="1">
        <v>23018</v>
      </c>
      <c r="E109" s="1">
        <v>34536</v>
      </c>
      <c r="H109" t="s">
        <v>124</v>
      </c>
      <c r="I109">
        <v>48000</v>
      </c>
      <c r="J109" t="s">
        <v>137</v>
      </c>
      <c r="K109" t="s">
        <v>138</v>
      </c>
      <c r="L109" t="s">
        <v>363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79</v>
      </c>
      <c r="U109" t="s">
        <v>35</v>
      </c>
      <c r="W109" s="2">
        <v>2320.08</v>
      </c>
      <c r="X109" s="3">
        <v>0.1</v>
      </c>
      <c r="Z109">
        <f t="shared" si="1"/>
        <v>1</v>
      </c>
    </row>
    <row r="110" spans="1:26" x14ac:dyDescent="0.2">
      <c r="A110">
        <v>2596</v>
      </c>
      <c r="B110" t="s">
        <v>364</v>
      </c>
      <c r="C110" t="s">
        <v>365</v>
      </c>
      <c r="D110" s="1">
        <v>24962</v>
      </c>
      <c r="E110" s="1">
        <v>34590</v>
      </c>
      <c r="H110" t="s">
        <v>236</v>
      </c>
      <c r="I110">
        <v>46000</v>
      </c>
      <c r="J110" t="s">
        <v>237</v>
      </c>
      <c r="K110" t="s">
        <v>238</v>
      </c>
      <c r="L110" t="s">
        <v>366</v>
      </c>
      <c r="M110" t="s">
        <v>42</v>
      </c>
      <c r="N110" t="s">
        <v>50</v>
      </c>
      <c r="O110">
        <v>3</v>
      </c>
      <c r="P110">
        <v>3</v>
      </c>
      <c r="R110" t="s">
        <v>33</v>
      </c>
      <c r="S110">
        <v>35</v>
      </c>
      <c r="T110" t="s">
        <v>193</v>
      </c>
      <c r="U110" t="s">
        <v>135</v>
      </c>
      <c r="V110" s="1">
        <v>38718</v>
      </c>
      <c r="W110" s="2">
        <v>5054.7299999999996</v>
      </c>
      <c r="X110" s="3">
        <v>7.4999999999999997E-2</v>
      </c>
      <c r="Z110">
        <f t="shared" si="1"/>
        <v>1</v>
      </c>
    </row>
    <row r="111" spans="1:26" x14ac:dyDescent="0.2">
      <c r="A111">
        <v>2602</v>
      </c>
      <c r="B111" t="s">
        <v>107</v>
      </c>
      <c r="C111" t="s">
        <v>367</v>
      </c>
      <c r="D111" s="1">
        <v>26361</v>
      </c>
      <c r="E111" s="1">
        <v>34153</v>
      </c>
      <c r="H111" t="s">
        <v>66</v>
      </c>
      <c r="I111">
        <v>13200</v>
      </c>
      <c r="J111" t="s">
        <v>67</v>
      </c>
      <c r="K111" t="s">
        <v>68</v>
      </c>
      <c r="L111" t="s">
        <v>368</v>
      </c>
      <c r="M111" t="s">
        <v>31</v>
      </c>
      <c r="N111" t="s">
        <v>32</v>
      </c>
      <c r="O111">
        <v>0</v>
      </c>
      <c r="P111">
        <v>1</v>
      </c>
      <c r="R111" t="s">
        <v>33</v>
      </c>
      <c r="S111">
        <v>35</v>
      </c>
      <c r="T111" t="s">
        <v>70</v>
      </c>
      <c r="U111" t="s">
        <v>135</v>
      </c>
      <c r="V111" s="1">
        <v>38718</v>
      </c>
      <c r="W111" s="2">
        <v>3538.05</v>
      </c>
      <c r="X111" s="3">
        <v>0.1</v>
      </c>
      <c r="Z111">
        <f t="shared" si="1"/>
        <v>1</v>
      </c>
    </row>
    <row r="112" spans="1:26" x14ac:dyDescent="0.2">
      <c r="A112">
        <v>2604</v>
      </c>
      <c r="B112" t="s">
        <v>369</v>
      </c>
      <c r="C112" t="s">
        <v>370</v>
      </c>
      <c r="D112" s="1">
        <v>25170</v>
      </c>
      <c r="E112" s="1">
        <v>34759</v>
      </c>
      <c r="H112" t="s">
        <v>229</v>
      </c>
      <c r="I112">
        <v>26000</v>
      </c>
      <c r="J112" t="s">
        <v>230</v>
      </c>
      <c r="K112" t="s">
        <v>231</v>
      </c>
      <c r="L112" t="s">
        <v>347</v>
      </c>
      <c r="M112" t="s">
        <v>31</v>
      </c>
      <c r="N112" t="s">
        <v>50</v>
      </c>
      <c r="O112">
        <v>5</v>
      </c>
      <c r="P112">
        <v>5</v>
      </c>
      <c r="R112" t="s">
        <v>33</v>
      </c>
      <c r="S112">
        <v>35</v>
      </c>
      <c r="T112" t="s">
        <v>79</v>
      </c>
      <c r="U112" t="s">
        <v>35</v>
      </c>
      <c r="W112" s="2">
        <v>2320.08</v>
      </c>
      <c r="X112" s="3">
        <v>8.7499999999999994E-2</v>
      </c>
      <c r="Z112">
        <f t="shared" si="1"/>
        <v>1</v>
      </c>
    </row>
    <row r="113" spans="1:26" x14ac:dyDescent="0.2">
      <c r="A113">
        <v>2605</v>
      </c>
      <c r="B113" t="s">
        <v>219</v>
      </c>
      <c r="C113" t="s">
        <v>371</v>
      </c>
      <c r="D113" s="1">
        <v>27180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372</v>
      </c>
      <c r="M113" t="s">
        <v>31</v>
      </c>
      <c r="N113" t="s">
        <v>50</v>
      </c>
      <c r="O113">
        <v>0</v>
      </c>
      <c r="P113">
        <v>4</v>
      </c>
      <c r="R113" t="s">
        <v>33</v>
      </c>
      <c r="S113">
        <v>35</v>
      </c>
      <c r="T113" t="s">
        <v>63</v>
      </c>
      <c r="U113" t="s">
        <v>35</v>
      </c>
      <c r="W113" s="2">
        <v>2011.08</v>
      </c>
      <c r="X113" s="3">
        <v>0.1</v>
      </c>
      <c r="Z113">
        <f t="shared" si="1"/>
        <v>1</v>
      </c>
    </row>
    <row r="114" spans="1:26" x14ac:dyDescent="0.2">
      <c r="A114">
        <v>2608</v>
      </c>
      <c r="B114" t="s">
        <v>57</v>
      </c>
      <c r="C114" t="s">
        <v>373</v>
      </c>
      <c r="D114" s="1">
        <v>27661</v>
      </c>
      <c r="E114" s="1">
        <v>34751</v>
      </c>
      <c r="H114" t="s">
        <v>229</v>
      </c>
      <c r="I114">
        <v>26000</v>
      </c>
      <c r="J114" t="s">
        <v>230</v>
      </c>
      <c r="K114" t="s">
        <v>231</v>
      </c>
      <c r="L114" t="s">
        <v>284</v>
      </c>
      <c r="M114" t="s">
        <v>42</v>
      </c>
      <c r="N114" t="s">
        <v>50</v>
      </c>
      <c r="O114">
        <v>4</v>
      </c>
      <c r="P114">
        <v>5</v>
      </c>
      <c r="R114" t="s">
        <v>33</v>
      </c>
      <c r="S114">
        <v>35</v>
      </c>
      <c r="T114" t="s">
        <v>180</v>
      </c>
      <c r="U114" t="s">
        <v>35</v>
      </c>
      <c r="W114" s="2">
        <v>2205.75</v>
      </c>
      <c r="X114" s="3">
        <v>8.7499999999999994E-2</v>
      </c>
      <c r="Y114" s="2">
        <v>111</v>
      </c>
      <c r="Z114">
        <f t="shared" si="1"/>
        <v>1</v>
      </c>
    </row>
    <row r="115" spans="1:26" x14ac:dyDescent="0.2">
      <c r="A115">
        <v>2621</v>
      </c>
      <c r="B115" t="s">
        <v>36</v>
      </c>
      <c r="C115" t="s">
        <v>374</v>
      </c>
      <c r="D115" s="1">
        <v>21361</v>
      </c>
      <c r="E115" s="1">
        <v>34867</v>
      </c>
      <c r="H115" t="s">
        <v>38</v>
      </c>
      <c r="I115">
        <v>25000</v>
      </c>
      <c r="J115" t="s">
        <v>39</v>
      </c>
      <c r="K115" t="s">
        <v>40</v>
      </c>
      <c r="L115" t="s">
        <v>335</v>
      </c>
      <c r="M115" t="s">
        <v>42</v>
      </c>
      <c r="N115" t="s">
        <v>32</v>
      </c>
      <c r="O115">
        <v>0</v>
      </c>
      <c r="P115">
        <v>1</v>
      </c>
      <c r="R115" t="s">
        <v>33</v>
      </c>
      <c r="S115">
        <v>35</v>
      </c>
      <c r="T115" t="s">
        <v>97</v>
      </c>
      <c r="U115" t="s">
        <v>35</v>
      </c>
      <c r="W115" s="2">
        <v>3090</v>
      </c>
      <c r="X115" s="3">
        <v>0.1</v>
      </c>
      <c r="Z115">
        <f t="shared" si="1"/>
        <v>1</v>
      </c>
    </row>
    <row r="116" spans="1:26" x14ac:dyDescent="0.2">
      <c r="A116">
        <v>2624</v>
      </c>
      <c r="B116" t="s">
        <v>36</v>
      </c>
      <c r="C116" t="s">
        <v>375</v>
      </c>
      <c r="D116" s="1">
        <v>29383</v>
      </c>
      <c r="E116" s="1">
        <v>35977</v>
      </c>
      <c r="H116" t="s">
        <v>66</v>
      </c>
      <c r="I116">
        <v>13200</v>
      </c>
      <c r="J116" t="s">
        <v>67</v>
      </c>
      <c r="K116" t="s">
        <v>68</v>
      </c>
      <c r="L116" t="s">
        <v>376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34</v>
      </c>
      <c r="U116" t="s">
        <v>35</v>
      </c>
      <c r="W116" s="2">
        <v>2508.0500000000002</v>
      </c>
      <c r="X116" s="3">
        <v>0.1125</v>
      </c>
      <c r="Z116">
        <f t="shared" si="1"/>
        <v>1</v>
      </c>
    </row>
    <row r="117" spans="1:26" x14ac:dyDescent="0.2">
      <c r="A117">
        <v>2644</v>
      </c>
      <c r="B117" t="s">
        <v>240</v>
      </c>
      <c r="C117" t="s">
        <v>377</v>
      </c>
      <c r="D117" s="1">
        <v>25554</v>
      </c>
      <c r="E117" s="1">
        <v>34924</v>
      </c>
      <c r="H117" t="s">
        <v>229</v>
      </c>
      <c r="I117">
        <v>26000</v>
      </c>
      <c r="J117" t="s">
        <v>230</v>
      </c>
      <c r="K117" t="s">
        <v>231</v>
      </c>
      <c r="L117" t="s">
        <v>378</v>
      </c>
      <c r="M117" t="s">
        <v>42</v>
      </c>
      <c r="N117" t="s">
        <v>50</v>
      </c>
      <c r="O117">
        <v>2</v>
      </c>
      <c r="P117">
        <v>4</v>
      </c>
      <c r="R117" t="s">
        <v>33</v>
      </c>
      <c r="S117">
        <v>35</v>
      </c>
      <c r="T117" t="s">
        <v>160</v>
      </c>
      <c r="U117" t="s">
        <v>35</v>
      </c>
      <c r="W117" s="2">
        <v>1987.39</v>
      </c>
      <c r="X117" s="3">
        <v>0.1</v>
      </c>
      <c r="Z117">
        <f t="shared" si="1"/>
        <v>1</v>
      </c>
    </row>
    <row r="118" spans="1:26" x14ac:dyDescent="0.2">
      <c r="A118">
        <v>2675</v>
      </c>
      <c r="B118" t="s">
        <v>72</v>
      </c>
      <c r="C118" t="s">
        <v>379</v>
      </c>
      <c r="D118" s="1">
        <v>27379</v>
      </c>
      <c r="E118" s="1">
        <v>35176</v>
      </c>
      <c r="H118" t="s">
        <v>260</v>
      </c>
      <c r="I118">
        <v>43000</v>
      </c>
      <c r="J118" t="s">
        <v>261</v>
      </c>
      <c r="K118" t="s">
        <v>262</v>
      </c>
      <c r="L118" t="s">
        <v>380</v>
      </c>
      <c r="M118" t="s">
        <v>42</v>
      </c>
      <c r="N118" t="s">
        <v>50</v>
      </c>
      <c r="O118">
        <v>5</v>
      </c>
      <c r="P118">
        <v>3</v>
      </c>
      <c r="R118" t="s">
        <v>33</v>
      </c>
      <c r="S118">
        <v>35</v>
      </c>
      <c r="T118" t="s">
        <v>34</v>
      </c>
      <c r="U118" t="s">
        <v>35</v>
      </c>
      <c r="W118" s="2">
        <v>2508.0500000000002</v>
      </c>
      <c r="X118" s="3">
        <v>0.1</v>
      </c>
      <c r="Z118">
        <f t="shared" si="1"/>
        <v>1</v>
      </c>
    </row>
    <row r="119" spans="1:26" x14ac:dyDescent="0.2">
      <c r="A119">
        <v>2679</v>
      </c>
      <c r="B119" t="s">
        <v>297</v>
      </c>
      <c r="C119" t="s">
        <v>381</v>
      </c>
      <c r="D119" s="1">
        <v>27257</v>
      </c>
      <c r="E119" s="1">
        <v>35190</v>
      </c>
      <c r="H119" t="s">
        <v>124</v>
      </c>
      <c r="I119">
        <v>48000</v>
      </c>
      <c r="J119" t="s">
        <v>137</v>
      </c>
      <c r="K119" t="s">
        <v>138</v>
      </c>
      <c r="L119" t="s">
        <v>306</v>
      </c>
      <c r="M119" t="s">
        <v>42</v>
      </c>
      <c r="N119" t="s">
        <v>50</v>
      </c>
      <c r="O119">
        <v>5</v>
      </c>
      <c r="P119">
        <v>5</v>
      </c>
      <c r="R119" t="s">
        <v>33</v>
      </c>
      <c r="S119">
        <v>35</v>
      </c>
      <c r="T119" t="s">
        <v>102</v>
      </c>
      <c r="U119" t="s">
        <v>35</v>
      </c>
      <c r="W119" s="2">
        <v>1963.7</v>
      </c>
      <c r="X119" s="3">
        <v>0.1</v>
      </c>
      <c r="Y119" s="2">
        <v>124</v>
      </c>
      <c r="Z119">
        <f t="shared" si="1"/>
        <v>1</v>
      </c>
    </row>
    <row r="120" spans="1:26" x14ac:dyDescent="0.2">
      <c r="A120">
        <v>2688</v>
      </c>
      <c r="B120" t="s">
        <v>382</v>
      </c>
      <c r="C120" t="s">
        <v>383</v>
      </c>
      <c r="D120" s="1">
        <v>25738</v>
      </c>
      <c r="E120" s="1">
        <v>35206</v>
      </c>
      <c r="H120" t="s">
        <v>229</v>
      </c>
      <c r="I120">
        <v>26000</v>
      </c>
      <c r="J120" t="s">
        <v>230</v>
      </c>
      <c r="K120" t="s">
        <v>231</v>
      </c>
      <c r="L120" t="s">
        <v>378</v>
      </c>
      <c r="M120" t="s">
        <v>31</v>
      </c>
      <c r="N120" t="s">
        <v>50</v>
      </c>
      <c r="O120">
        <v>3</v>
      </c>
      <c r="P120">
        <v>3</v>
      </c>
      <c r="R120" t="s">
        <v>33</v>
      </c>
      <c r="S120">
        <v>35</v>
      </c>
      <c r="T120" t="s">
        <v>160</v>
      </c>
      <c r="U120" t="s">
        <v>35</v>
      </c>
      <c r="W120" s="2">
        <v>1987.39</v>
      </c>
      <c r="X120" s="3">
        <v>0.1</v>
      </c>
      <c r="Y120" s="2">
        <v>136</v>
      </c>
      <c r="Z120">
        <f t="shared" si="1"/>
        <v>1</v>
      </c>
    </row>
    <row r="121" spans="1:26" x14ac:dyDescent="0.2">
      <c r="A121">
        <v>2689</v>
      </c>
      <c r="B121" t="s">
        <v>57</v>
      </c>
      <c r="C121" t="s">
        <v>384</v>
      </c>
      <c r="D121" s="1">
        <v>24581</v>
      </c>
      <c r="E121" s="1">
        <v>39142</v>
      </c>
      <c r="H121" t="s">
        <v>236</v>
      </c>
      <c r="I121">
        <v>46000</v>
      </c>
      <c r="J121" t="s">
        <v>237</v>
      </c>
      <c r="K121" t="s">
        <v>238</v>
      </c>
      <c r="L121" t="s">
        <v>366</v>
      </c>
      <c r="M121" t="s">
        <v>42</v>
      </c>
      <c r="N121" t="s">
        <v>50</v>
      </c>
      <c r="O121">
        <v>2</v>
      </c>
      <c r="P121">
        <v>3</v>
      </c>
      <c r="R121" t="s">
        <v>33</v>
      </c>
      <c r="S121">
        <v>35</v>
      </c>
      <c r="T121" t="s">
        <v>193</v>
      </c>
      <c r="U121" t="s">
        <v>457</v>
      </c>
      <c r="V121" s="1">
        <v>39142</v>
      </c>
      <c r="W121" s="2">
        <v>4416</v>
      </c>
      <c r="X121" s="3">
        <v>0.1</v>
      </c>
      <c r="Z121">
        <f t="shared" si="1"/>
        <v>1</v>
      </c>
    </row>
    <row r="122" spans="1:26" x14ac:dyDescent="0.2">
      <c r="A122">
        <v>2695</v>
      </c>
      <c r="B122" t="s">
        <v>195</v>
      </c>
      <c r="C122" t="s">
        <v>385</v>
      </c>
      <c r="D122" s="1">
        <v>27523</v>
      </c>
      <c r="E122" s="1">
        <v>35249</v>
      </c>
      <c r="H122" t="s">
        <v>59</v>
      </c>
      <c r="I122">
        <v>22020</v>
      </c>
      <c r="J122" t="s">
        <v>60</v>
      </c>
      <c r="K122" t="s">
        <v>61</v>
      </c>
      <c r="L122" t="s">
        <v>386</v>
      </c>
      <c r="M122" t="s">
        <v>42</v>
      </c>
      <c r="N122" t="s">
        <v>50</v>
      </c>
      <c r="O122">
        <v>3</v>
      </c>
      <c r="P122">
        <v>5</v>
      </c>
      <c r="R122" t="s">
        <v>33</v>
      </c>
      <c r="S122">
        <v>35</v>
      </c>
      <c r="T122" t="s">
        <v>134</v>
      </c>
      <c r="U122" t="s">
        <v>135</v>
      </c>
      <c r="V122" s="1">
        <v>38718</v>
      </c>
      <c r="W122" s="2">
        <v>4185.92</v>
      </c>
      <c r="X122" s="3">
        <v>0.1</v>
      </c>
      <c r="Y122" s="2">
        <v>80</v>
      </c>
      <c r="Z122">
        <f t="shared" si="1"/>
        <v>1</v>
      </c>
    </row>
    <row r="123" spans="1:26" x14ac:dyDescent="0.2">
      <c r="A123">
        <v>2717</v>
      </c>
      <c r="B123" t="s">
        <v>57</v>
      </c>
      <c r="C123" t="s">
        <v>387</v>
      </c>
      <c r="D123" s="1">
        <v>33305</v>
      </c>
      <c r="E123" s="1">
        <v>39661</v>
      </c>
      <c r="H123" t="s">
        <v>66</v>
      </c>
      <c r="I123">
        <v>13200</v>
      </c>
      <c r="J123" t="s">
        <v>67</v>
      </c>
      <c r="K123" t="s">
        <v>68</v>
      </c>
      <c r="L123" t="s">
        <v>315</v>
      </c>
      <c r="M123" t="s">
        <v>42</v>
      </c>
      <c r="N123" t="s">
        <v>32</v>
      </c>
      <c r="O123">
        <v>0</v>
      </c>
      <c r="P123">
        <v>1</v>
      </c>
      <c r="R123" t="s">
        <v>316</v>
      </c>
      <c r="S123">
        <v>35</v>
      </c>
      <c r="T123" t="s">
        <v>317</v>
      </c>
      <c r="U123" t="s">
        <v>358</v>
      </c>
      <c r="V123" s="1">
        <v>39661</v>
      </c>
      <c r="W123" s="2">
        <v>804.18</v>
      </c>
      <c r="Z123">
        <f t="shared" si="1"/>
        <v>1</v>
      </c>
    </row>
    <row r="124" spans="1:26" x14ac:dyDescent="0.2">
      <c r="A124">
        <v>2735</v>
      </c>
      <c r="B124" t="s">
        <v>388</v>
      </c>
      <c r="C124" t="s">
        <v>389</v>
      </c>
      <c r="D124" s="1">
        <v>22365</v>
      </c>
      <c r="E124" s="1">
        <v>35462</v>
      </c>
      <c r="H124" t="s">
        <v>245</v>
      </c>
      <c r="I124">
        <v>41000</v>
      </c>
      <c r="J124" t="s">
        <v>246</v>
      </c>
      <c r="K124" t="s">
        <v>247</v>
      </c>
      <c r="L124" t="s">
        <v>390</v>
      </c>
      <c r="M124" t="s">
        <v>31</v>
      </c>
      <c r="N124" t="s">
        <v>50</v>
      </c>
      <c r="O124">
        <v>0</v>
      </c>
      <c r="P124">
        <v>5</v>
      </c>
      <c r="R124" t="s">
        <v>33</v>
      </c>
      <c r="S124">
        <v>35</v>
      </c>
      <c r="T124" t="s">
        <v>168</v>
      </c>
      <c r="U124" t="s">
        <v>35</v>
      </c>
      <c r="W124" s="2">
        <v>2756.28</v>
      </c>
      <c r="X124" s="3">
        <v>0.1</v>
      </c>
      <c r="Z124">
        <f t="shared" si="1"/>
        <v>1</v>
      </c>
    </row>
    <row r="125" spans="1:26" x14ac:dyDescent="0.2">
      <c r="A125">
        <v>2763</v>
      </c>
      <c r="B125" t="s">
        <v>328</v>
      </c>
      <c r="C125" t="s">
        <v>391</v>
      </c>
      <c r="D125" s="1">
        <v>29151</v>
      </c>
      <c r="E125" s="1">
        <v>35582</v>
      </c>
      <c r="H125" t="s">
        <v>236</v>
      </c>
      <c r="I125">
        <v>46000</v>
      </c>
      <c r="J125" t="s">
        <v>237</v>
      </c>
      <c r="K125" t="s">
        <v>238</v>
      </c>
      <c r="L125" t="s">
        <v>392</v>
      </c>
      <c r="M125" t="s">
        <v>42</v>
      </c>
      <c r="N125" t="s">
        <v>50</v>
      </c>
      <c r="O125">
        <v>5</v>
      </c>
      <c r="P125">
        <v>4</v>
      </c>
      <c r="R125" t="s">
        <v>33</v>
      </c>
      <c r="S125">
        <v>35</v>
      </c>
      <c r="T125" t="s">
        <v>193</v>
      </c>
      <c r="U125" t="s">
        <v>135</v>
      </c>
      <c r="V125" s="1">
        <v>38718</v>
      </c>
      <c r="W125" s="2">
        <v>5054.7299999999996</v>
      </c>
      <c r="X125" s="3">
        <v>0.1</v>
      </c>
      <c r="Z125">
        <f t="shared" si="1"/>
        <v>1</v>
      </c>
    </row>
    <row r="126" spans="1:26" x14ac:dyDescent="0.2">
      <c r="A126">
        <v>2767</v>
      </c>
      <c r="B126" t="s">
        <v>36</v>
      </c>
      <c r="C126" t="s">
        <v>393</v>
      </c>
      <c r="D126" s="1">
        <v>29221</v>
      </c>
      <c r="E126" s="1">
        <v>35582</v>
      </c>
      <c r="H126" t="s">
        <v>229</v>
      </c>
      <c r="I126">
        <v>26000</v>
      </c>
      <c r="J126" t="s">
        <v>230</v>
      </c>
      <c r="K126" t="s">
        <v>231</v>
      </c>
      <c r="L126" t="s">
        <v>394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134</v>
      </c>
      <c r="U126" t="s">
        <v>135</v>
      </c>
      <c r="V126" s="1">
        <v>38718</v>
      </c>
      <c r="W126" s="2">
        <v>4185.92</v>
      </c>
      <c r="X126" s="3">
        <v>0.1</v>
      </c>
      <c r="Z126">
        <f t="shared" si="1"/>
        <v>1</v>
      </c>
    </row>
    <row r="127" spans="1:26" x14ac:dyDescent="0.2">
      <c r="A127">
        <v>2769</v>
      </c>
      <c r="B127" t="s">
        <v>57</v>
      </c>
      <c r="C127" t="s">
        <v>395</v>
      </c>
      <c r="D127" s="1">
        <v>24774</v>
      </c>
      <c r="E127" s="1">
        <v>35604</v>
      </c>
      <c r="H127" t="s">
        <v>59</v>
      </c>
      <c r="I127">
        <v>22020</v>
      </c>
      <c r="J127" t="s">
        <v>60</v>
      </c>
      <c r="K127" t="s">
        <v>61</v>
      </c>
      <c r="L127" t="s">
        <v>355</v>
      </c>
      <c r="M127" t="s">
        <v>42</v>
      </c>
      <c r="N127" t="s">
        <v>50</v>
      </c>
      <c r="O127">
        <v>0</v>
      </c>
      <c r="P127">
        <v>3</v>
      </c>
      <c r="R127" t="s">
        <v>33</v>
      </c>
      <c r="S127">
        <v>35</v>
      </c>
      <c r="T127" t="s">
        <v>43</v>
      </c>
      <c r="U127" t="s">
        <v>35</v>
      </c>
      <c r="W127" s="2">
        <v>2084.21</v>
      </c>
      <c r="X127" s="3">
        <v>8.7499999999999994E-2</v>
      </c>
      <c r="Z127">
        <f t="shared" si="1"/>
        <v>1</v>
      </c>
    </row>
    <row r="128" spans="1:26" x14ac:dyDescent="0.2">
      <c r="A128">
        <v>2848</v>
      </c>
      <c r="B128" t="s">
        <v>36</v>
      </c>
      <c r="C128" t="s">
        <v>401</v>
      </c>
      <c r="D128" s="1">
        <v>29208</v>
      </c>
      <c r="E128" s="1">
        <v>36101</v>
      </c>
      <c r="H128" t="s">
        <v>260</v>
      </c>
      <c r="I128">
        <v>43000</v>
      </c>
      <c r="J128" t="s">
        <v>261</v>
      </c>
      <c r="K128" t="s">
        <v>262</v>
      </c>
      <c r="L128" t="s">
        <v>402</v>
      </c>
      <c r="M128" t="s">
        <v>42</v>
      </c>
      <c r="N128" t="s">
        <v>50</v>
      </c>
      <c r="O128">
        <v>3</v>
      </c>
      <c r="P128">
        <v>3</v>
      </c>
      <c r="R128" t="s">
        <v>33</v>
      </c>
      <c r="S128">
        <v>35</v>
      </c>
      <c r="T128" t="s">
        <v>134</v>
      </c>
      <c r="U128" t="s">
        <v>135</v>
      </c>
      <c r="V128" s="1">
        <v>38718</v>
      </c>
      <c r="W128" s="2">
        <v>4185.92</v>
      </c>
      <c r="X128" s="3">
        <v>0.1125</v>
      </c>
      <c r="Z128">
        <f t="shared" si="1"/>
        <v>1</v>
      </c>
    </row>
    <row r="129" spans="1:26" x14ac:dyDescent="0.2">
      <c r="A129">
        <v>2874</v>
      </c>
      <c r="B129" t="s">
        <v>36</v>
      </c>
      <c r="C129" t="s">
        <v>403</v>
      </c>
      <c r="D129" s="1">
        <v>29254</v>
      </c>
      <c r="E129" s="1">
        <v>36281</v>
      </c>
      <c r="H129" t="s">
        <v>229</v>
      </c>
      <c r="I129">
        <v>26000</v>
      </c>
      <c r="J129" t="s">
        <v>230</v>
      </c>
      <c r="K129" t="s">
        <v>231</v>
      </c>
      <c r="L129" t="s">
        <v>284</v>
      </c>
      <c r="M129" t="s">
        <v>42</v>
      </c>
      <c r="N129" t="s">
        <v>50</v>
      </c>
      <c r="O129">
        <v>2</v>
      </c>
      <c r="P129">
        <v>3</v>
      </c>
      <c r="R129" t="s">
        <v>33</v>
      </c>
      <c r="S129">
        <v>35</v>
      </c>
      <c r="T129" t="s">
        <v>180</v>
      </c>
      <c r="U129" t="s">
        <v>35</v>
      </c>
      <c r="W129" s="2">
        <v>2205.75</v>
      </c>
      <c r="X129" s="3">
        <v>0.1</v>
      </c>
      <c r="Z129">
        <f t="shared" si="1"/>
        <v>1</v>
      </c>
    </row>
    <row r="130" spans="1:26" x14ac:dyDescent="0.2">
      <c r="A130">
        <v>2969</v>
      </c>
      <c r="B130" t="s">
        <v>72</v>
      </c>
      <c r="C130" t="s">
        <v>404</v>
      </c>
      <c r="D130" s="1">
        <v>25732</v>
      </c>
      <c r="E130" s="1">
        <v>36925</v>
      </c>
      <c r="H130" t="s">
        <v>245</v>
      </c>
      <c r="I130">
        <v>41000</v>
      </c>
      <c r="J130" t="s">
        <v>246</v>
      </c>
      <c r="K130" t="s">
        <v>247</v>
      </c>
      <c r="L130" t="s">
        <v>405</v>
      </c>
      <c r="M130" t="s">
        <v>42</v>
      </c>
      <c r="N130" t="s">
        <v>32</v>
      </c>
      <c r="O130">
        <v>0</v>
      </c>
      <c r="P130">
        <v>1</v>
      </c>
      <c r="R130" t="s">
        <v>33</v>
      </c>
      <c r="S130">
        <v>35</v>
      </c>
      <c r="T130" t="s">
        <v>160</v>
      </c>
      <c r="U130" t="s">
        <v>35</v>
      </c>
      <c r="W130" s="2">
        <v>1987.39</v>
      </c>
      <c r="X130" s="3">
        <v>7.4999999999999997E-2</v>
      </c>
      <c r="Y130" s="2">
        <v>87</v>
      </c>
      <c r="Z130">
        <f t="shared" si="1"/>
        <v>1</v>
      </c>
    </row>
    <row r="131" spans="1:26" x14ac:dyDescent="0.2">
      <c r="A131">
        <v>2990</v>
      </c>
      <c r="B131" t="s">
        <v>72</v>
      </c>
      <c r="C131" t="s">
        <v>406</v>
      </c>
      <c r="D131" s="1">
        <v>30767</v>
      </c>
      <c r="E131" s="1">
        <v>37044</v>
      </c>
      <c r="H131" t="s">
        <v>245</v>
      </c>
      <c r="I131">
        <v>41000</v>
      </c>
      <c r="J131" t="s">
        <v>246</v>
      </c>
      <c r="K131" t="s">
        <v>247</v>
      </c>
      <c r="L131" t="s">
        <v>405</v>
      </c>
      <c r="M131" t="s">
        <v>42</v>
      </c>
      <c r="N131" t="s">
        <v>50</v>
      </c>
      <c r="O131">
        <v>1</v>
      </c>
      <c r="P131">
        <v>5</v>
      </c>
      <c r="R131" t="s">
        <v>33</v>
      </c>
      <c r="S131">
        <v>35</v>
      </c>
      <c r="T131" t="s">
        <v>160</v>
      </c>
      <c r="U131" t="s">
        <v>35</v>
      </c>
      <c r="W131" s="2">
        <v>1987.39</v>
      </c>
      <c r="X131" s="3">
        <v>0.1</v>
      </c>
      <c r="Z131">
        <f t="shared" ref="Z131:Z182" si="2">ROUND(IF(R131="AT",S131/40,S131/35),2)</f>
        <v>1</v>
      </c>
    </row>
    <row r="132" spans="1:26" x14ac:dyDescent="0.2">
      <c r="A132">
        <v>3037</v>
      </c>
      <c r="B132" t="s">
        <v>351</v>
      </c>
      <c r="C132" t="s">
        <v>407</v>
      </c>
      <c r="D132" s="1">
        <v>29817</v>
      </c>
      <c r="E132" s="1">
        <v>37149</v>
      </c>
      <c r="H132" t="s">
        <v>245</v>
      </c>
      <c r="I132">
        <v>41000</v>
      </c>
      <c r="J132" t="s">
        <v>246</v>
      </c>
      <c r="K132" t="s">
        <v>247</v>
      </c>
      <c r="L132" t="s">
        <v>408</v>
      </c>
      <c r="M132" t="s">
        <v>42</v>
      </c>
      <c r="N132" t="s">
        <v>50</v>
      </c>
      <c r="O132">
        <v>5</v>
      </c>
      <c r="P132">
        <v>4</v>
      </c>
      <c r="R132" t="s">
        <v>33</v>
      </c>
      <c r="S132">
        <v>35</v>
      </c>
      <c r="T132" t="s">
        <v>102</v>
      </c>
      <c r="U132" t="s">
        <v>35</v>
      </c>
      <c r="W132" s="2">
        <v>1963.7</v>
      </c>
      <c r="X132" s="3">
        <v>0.1125</v>
      </c>
      <c r="Y132" s="2">
        <v>249</v>
      </c>
      <c r="Z132">
        <f t="shared" si="2"/>
        <v>1</v>
      </c>
    </row>
    <row r="133" spans="1:26" x14ac:dyDescent="0.2">
      <c r="A133">
        <v>3041</v>
      </c>
      <c r="B133" t="s">
        <v>227</v>
      </c>
      <c r="C133" t="s">
        <v>409</v>
      </c>
      <c r="D133" s="1">
        <v>26246</v>
      </c>
      <c r="E133" s="1">
        <v>37261</v>
      </c>
      <c r="H133" t="s">
        <v>245</v>
      </c>
      <c r="I133">
        <v>41000</v>
      </c>
      <c r="J133" t="s">
        <v>246</v>
      </c>
      <c r="K133" t="s">
        <v>247</v>
      </c>
      <c r="L133" t="s">
        <v>410</v>
      </c>
      <c r="M133" t="s">
        <v>42</v>
      </c>
      <c r="N133" t="s">
        <v>50</v>
      </c>
      <c r="O133">
        <v>4</v>
      </c>
      <c r="P133">
        <v>3</v>
      </c>
      <c r="R133" t="s">
        <v>33</v>
      </c>
      <c r="S133">
        <v>35</v>
      </c>
      <c r="T133" t="s">
        <v>70</v>
      </c>
      <c r="U133" t="s">
        <v>135</v>
      </c>
      <c r="V133" s="1">
        <v>38718</v>
      </c>
      <c r="W133" s="2">
        <v>3538.05</v>
      </c>
      <c r="X133" s="3">
        <v>7.4999999999999997E-2</v>
      </c>
      <c r="Z133">
        <f t="shared" si="2"/>
        <v>1</v>
      </c>
    </row>
    <row r="134" spans="1:26" x14ac:dyDescent="0.2">
      <c r="A134">
        <v>3044</v>
      </c>
      <c r="B134" t="s">
        <v>411</v>
      </c>
      <c r="C134" t="s">
        <v>412</v>
      </c>
      <c r="D134" s="1">
        <v>31210</v>
      </c>
      <c r="E134" s="1">
        <v>37317</v>
      </c>
      <c r="H134" t="s">
        <v>245</v>
      </c>
      <c r="I134">
        <v>41000</v>
      </c>
      <c r="J134" t="s">
        <v>246</v>
      </c>
      <c r="K134" t="s">
        <v>247</v>
      </c>
      <c r="L134" t="s">
        <v>337</v>
      </c>
      <c r="M134" t="s">
        <v>42</v>
      </c>
      <c r="N134" t="s">
        <v>50</v>
      </c>
      <c r="O134">
        <v>0</v>
      </c>
      <c r="P134">
        <v>3</v>
      </c>
      <c r="R134" t="s">
        <v>33</v>
      </c>
      <c r="S134">
        <v>40</v>
      </c>
      <c r="T134" t="s">
        <v>160</v>
      </c>
      <c r="U134" t="s">
        <v>35</v>
      </c>
      <c r="W134" s="2">
        <v>1987.39</v>
      </c>
      <c r="X134" s="3">
        <v>7.4999999999999997E-2</v>
      </c>
      <c r="Z134">
        <f t="shared" si="2"/>
        <v>1.1399999999999999</v>
      </c>
    </row>
    <row r="135" spans="1:26" x14ac:dyDescent="0.2">
      <c r="A135">
        <v>3052</v>
      </c>
      <c r="B135" t="s">
        <v>36</v>
      </c>
      <c r="C135" t="s">
        <v>413</v>
      </c>
      <c r="D135" s="1">
        <v>31557</v>
      </c>
      <c r="E135" s="1">
        <v>37625</v>
      </c>
      <c r="H135" t="s">
        <v>245</v>
      </c>
      <c r="I135">
        <v>41000</v>
      </c>
      <c r="J135" t="s">
        <v>246</v>
      </c>
      <c r="K135" t="s">
        <v>247</v>
      </c>
      <c r="L135" t="s">
        <v>408</v>
      </c>
      <c r="M135" t="s">
        <v>42</v>
      </c>
      <c r="N135" t="s">
        <v>50</v>
      </c>
      <c r="O135">
        <v>2</v>
      </c>
      <c r="P135">
        <v>5</v>
      </c>
      <c r="R135" t="s">
        <v>33</v>
      </c>
      <c r="S135">
        <v>35</v>
      </c>
      <c r="T135" t="s">
        <v>102</v>
      </c>
      <c r="U135" t="s">
        <v>35</v>
      </c>
      <c r="W135" s="2">
        <v>1963.7</v>
      </c>
      <c r="X135" s="3">
        <v>8.7499999999999994E-2</v>
      </c>
      <c r="Y135" s="2">
        <v>200</v>
      </c>
      <c r="Z135">
        <f t="shared" si="2"/>
        <v>1</v>
      </c>
    </row>
    <row r="136" spans="1:26" x14ac:dyDescent="0.2">
      <c r="A136">
        <v>3053</v>
      </c>
      <c r="B136" t="s">
        <v>300</v>
      </c>
      <c r="C136" t="s">
        <v>414</v>
      </c>
      <c r="D136" s="1">
        <v>30617</v>
      </c>
      <c r="E136" s="1">
        <v>37653</v>
      </c>
      <c r="H136" t="s">
        <v>245</v>
      </c>
      <c r="I136">
        <v>41000</v>
      </c>
      <c r="J136" t="s">
        <v>246</v>
      </c>
      <c r="K136" t="s">
        <v>247</v>
      </c>
      <c r="L136" t="s">
        <v>415</v>
      </c>
      <c r="M136" t="s">
        <v>31</v>
      </c>
      <c r="N136" t="s">
        <v>50</v>
      </c>
      <c r="O136">
        <v>2</v>
      </c>
      <c r="P136">
        <v>3</v>
      </c>
      <c r="R136" t="s">
        <v>33</v>
      </c>
      <c r="S136">
        <v>35</v>
      </c>
      <c r="T136" t="s">
        <v>79</v>
      </c>
      <c r="U136" t="s">
        <v>35</v>
      </c>
      <c r="W136" s="2">
        <v>2320.08</v>
      </c>
      <c r="X136" s="3">
        <v>7.4999999999999997E-2</v>
      </c>
      <c r="Z136">
        <f t="shared" si="2"/>
        <v>1</v>
      </c>
    </row>
    <row r="137" spans="1:26" x14ac:dyDescent="0.2">
      <c r="A137">
        <v>3054</v>
      </c>
      <c r="B137" t="s">
        <v>72</v>
      </c>
      <c r="C137" t="s">
        <v>416</v>
      </c>
      <c r="D137" s="1">
        <v>26849</v>
      </c>
      <c r="E137" s="1">
        <v>37681</v>
      </c>
      <c r="H137" t="s">
        <v>245</v>
      </c>
      <c r="I137">
        <v>41000</v>
      </c>
      <c r="J137" t="s">
        <v>246</v>
      </c>
      <c r="K137" t="s">
        <v>247</v>
      </c>
      <c r="L137" t="s">
        <v>417</v>
      </c>
      <c r="M137" t="s">
        <v>42</v>
      </c>
      <c r="N137" t="s">
        <v>32</v>
      </c>
      <c r="O137">
        <v>0</v>
      </c>
      <c r="P137">
        <v>1</v>
      </c>
      <c r="R137" t="s">
        <v>33</v>
      </c>
      <c r="S137">
        <v>35</v>
      </c>
      <c r="T137" t="s">
        <v>97</v>
      </c>
      <c r="U137" t="s">
        <v>35</v>
      </c>
      <c r="W137" s="2">
        <v>3090</v>
      </c>
      <c r="X137" s="3">
        <v>7.4999999999999997E-2</v>
      </c>
      <c r="Z137">
        <f t="shared" si="2"/>
        <v>1</v>
      </c>
    </row>
    <row r="138" spans="1:26" x14ac:dyDescent="0.2">
      <c r="A138">
        <v>3055</v>
      </c>
      <c r="B138" t="s">
        <v>72</v>
      </c>
      <c r="C138" t="s">
        <v>418</v>
      </c>
      <c r="D138" s="1">
        <v>30004</v>
      </c>
      <c r="E138" s="1">
        <v>37712</v>
      </c>
      <c r="H138" t="s">
        <v>53</v>
      </c>
      <c r="I138">
        <v>55000</v>
      </c>
      <c r="J138" t="s">
        <v>54</v>
      </c>
      <c r="K138" t="s">
        <v>55</v>
      </c>
      <c r="L138" t="s">
        <v>56</v>
      </c>
      <c r="M138" t="s">
        <v>42</v>
      </c>
      <c r="N138" t="s">
        <v>32</v>
      </c>
      <c r="O138">
        <v>0</v>
      </c>
      <c r="P138">
        <v>1</v>
      </c>
      <c r="R138" t="s">
        <v>33</v>
      </c>
      <c r="S138">
        <v>40</v>
      </c>
      <c r="T138" t="s">
        <v>34</v>
      </c>
      <c r="U138" t="s">
        <v>35</v>
      </c>
      <c r="W138" s="2">
        <v>2508.0500000000002</v>
      </c>
      <c r="X138" s="3">
        <v>8.7499999999999994E-2</v>
      </c>
      <c r="Z138">
        <f t="shared" si="2"/>
        <v>1.1399999999999999</v>
      </c>
    </row>
    <row r="139" spans="1:26" x14ac:dyDescent="0.2">
      <c r="A139">
        <v>3062</v>
      </c>
      <c r="B139" t="s">
        <v>195</v>
      </c>
      <c r="C139" t="s">
        <v>421</v>
      </c>
      <c r="D139" s="1">
        <v>30870</v>
      </c>
      <c r="E139" s="1">
        <v>37895</v>
      </c>
      <c r="H139" t="s">
        <v>90</v>
      </c>
      <c r="I139">
        <v>44000</v>
      </c>
      <c r="J139" t="s">
        <v>91</v>
      </c>
      <c r="K139" t="s">
        <v>92</v>
      </c>
      <c r="L139" t="s">
        <v>422</v>
      </c>
      <c r="M139" t="s">
        <v>42</v>
      </c>
      <c r="N139" t="s">
        <v>50</v>
      </c>
      <c r="O139">
        <v>0</v>
      </c>
      <c r="P139">
        <v>5</v>
      </c>
      <c r="R139" t="s">
        <v>33</v>
      </c>
      <c r="S139">
        <v>35</v>
      </c>
      <c r="T139" t="s">
        <v>180</v>
      </c>
      <c r="U139" t="s">
        <v>35</v>
      </c>
      <c r="W139" s="2">
        <v>2205.75</v>
      </c>
      <c r="X139" s="3">
        <v>0.1</v>
      </c>
      <c r="Z139">
        <f t="shared" si="2"/>
        <v>1</v>
      </c>
    </row>
    <row r="140" spans="1:26" x14ac:dyDescent="0.2">
      <c r="A140">
        <v>3063</v>
      </c>
      <c r="B140" t="s">
        <v>319</v>
      </c>
      <c r="C140" t="s">
        <v>421</v>
      </c>
      <c r="D140" s="1">
        <v>27001</v>
      </c>
      <c r="E140" s="1">
        <v>37926</v>
      </c>
      <c r="H140" t="s">
        <v>245</v>
      </c>
      <c r="I140">
        <v>41000</v>
      </c>
      <c r="J140" t="s">
        <v>246</v>
      </c>
      <c r="K140" t="s">
        <v>247</v>
      </c>
      <c r="L140" t="s">
        <v>272</v>
      </c>
      <c r="M140" t="s">
        <v>42</v>
      </c>
      <c r="N140" t="s">
        <v>50</v>
      </c>
      <c r="O140">
        <v>5</v>
      </c>
      <c r="P140">
        <v>3</v>
      </c>
      <c r="R140" t="s">
        <v>33</v>
      </c>
      <c r="S140">
        <v>35</v>
      </c>
      <c r="T140" t="s">
        <v>142</v>
      </c>
      <c r="U140" t="s">
        <v>35</v>
      </c>
      <c r="W140" s="2">
        <v>2041.98</v>
      </c>
      <c r="X140" s="3">
        <v>0.1</v>
      </c>
      <c r="Z140">
        <f t="shared" si="2"/>
        <v>1</v>
      </c>
    </row>
    <row r="141" spans="1:26" x14ac:dyDescent="0.2">
      <c r="A141">
        <v>3064</v>
      </c>
      <c r="B141" t="s">
        <v>57</v>
      </c>
      <c r="C141" t="s">
        <v>423</v>
      </c>
      <c r="D141" s="1">
        <v>32019</v>
      </c>
      <c r="E141" s="1">
        <v>37956</v>
      </c>
      <c r="H141" t="s">
        <v>245</v>
      </c>
      <c r="I141">
        <v>41000</v>
      </c>
      <c r="J141" t="s">
        <v>246</v>
      </c>
      <c r="K141" t="s">
        <v>247</v>
      </c>
      <c r="L141" t="s">
        <v>415</v>
      </c>
      <c r="M141" t="s">
        <v>42</v>
      </c>
      <c r="N141" t="s">
        <v>32</v>
      </c>
      <c r="O141">
        <v>0</v>
      </c>
      <c r="P141">
        <v>1</v>
      </c>
      <c r="R141" t="s">
        <v>33</v>
      </c>
      <c r="S141">
        <v>35</v>
      </c>
      <c r="T141" t="s">
        <v>79</v>
      </c>
      <c r="U141" t="s">
        <v>35</v>
      </c>
      <c r="W141" s="2">
        <v>2320.08</v>
      </c>
      <c r="X141" s="3">
        <v>0.1</v>
      </c>
      <c r="Z141">
        <f t="shared" si="2"/>
        <v>1</v>
      </c>
    </row>
    <row r="142" spans="1:26" x14ac:dyDescent="0.2">
      <c r="A142">
        <v>3065</v>
      </c>
      <c r="B142" t="s">
        <v>240</v>
      </c>
      <c r="C142" t="s">
        <v>424</v>
      </c>
      <c r="D142" s="1">
        <v>29760</v>
      </c>
      <c r="E142" s="1">
        <v>37987</v>
      </c>
      <c r="H142" t="s">
        <v>245</v>
      </c>
      <c r="I142">
        <v>41000</v>
      </c>
      <c r="J142" t="s">
        <v>246</v>
      </c>
      <c r="K142" t="s">
        <v>247</v>
      </c>
      <c r="L142" t="s">
        <v>425</v>
      </c>
      <c r="M142" t="s">
        <v>42</v>
      </c>
      <c r="N142" t="s">
        <v>32</v>
      </c>
      <c r="O142">
        <v>0</v>
      </c>
      <c r="P142">
        <v>1</v>
      </c>
      <c r="R142" t="s">
        <v>33</v>
      </c>
      <c r="S142">
        <v>35</v>
      </c>
      <c r="T142" t="s">
        <v>102</v>
      </c>
      <c r="U142" t="s">
        <v>35</v>
      </c>
      <c r="W142" s="2">
        <v>1963.7</v>
      </c>
      <c r="X142" s="3">
        <v>7.4999999999999997E-2</v>
      </c>
      <c r="Y142" s="2">
        <v>168</v>
      </c>
      <c r="Z142">
        <f t="shared" si="2"/>
        <v>1</v>
      </c>
    </row>
    <row r="143" spans="1:26" x14ac:dyDescent="0.2">
      <c r="A143">
        <v>3068</v>
      </c>
      <c r="B143" t="s">
        <v>426</v>
      </c>
      <c r="C143" t="s">
        <v>427</v>
      </c>
      <c r="D143" s="1">
        <v>29568</v>
      </c>
      <c r="E143" s="1">
        <v>38078</v>
      </c>
      <c r="H143" t="s">
        <v>245</v>
      </c>
      <c r="I143">
        <v>41000</v>
      </c>
      <c r="J143" t="s">
        <v>246</v>
      </c>
      <c r="K143" t="s">
        <v>247</v>
      </c>
      <c r="L143" t="s">
        <v>257</v>
      </c>
      <c r="M143" t="s">
        <v>31</v>
      </c>
      <c r="N143" t="s">
        <v>50</v>
      </c>
      <c r="O143">
        <v>1</v>
      </c>
      <c r="P143">
        <v>3</v>
      </c>
      <c r="R143" t="s">
        <v>33</v>
      </c>
      <c r="S143">
        <v>35</v>
      </c>
      <c r="T143" t="s">
        <v>97</v>
      </c>
      <c r="U143" t="s">
        <v>35</v>
      </c>
      <c r="W143" s="2">
        <v>3090</v>
      </c>
      <c r="X143" s="3">
        <v>0.1</v>
      </c>
      <c r="Z143">
        <f t="shared" si="2"/>
        <v>1</v>
      </c>
    </row>
    <row r="144" spans="1:26" x14ac:dyDescent="0.2">
      <c r="A144">
        <v>3071</v>
      </c>
      <c r="B144" t="s">
        <v>36</v>
      </c>
      <c r="C144" t="s">
        <v>428</v>
      </c>
      <c r="D144" s="1">
        <v>30854</v>
      </c>
      <c r="E144" s="1">
        <v>38108</v>
      </c>
      <c r="H144" t="s">
        <v>229</v>
      </c>
      <c r="I144">
        <v>26000</v>
      </c>
      <c r="J144" t="s">
        <v>230</v>
      </c>
      <c r="K144" t="s">
        <v>231</v>
      </c>
      <c r="L144" t="s">
        <v>400</v>
      </c>
      <c r="M144" t="s">
        <v>42</v>
      </c>
      <c r="N144" t="s">
        <v>50</v>
      </c>
      <c r="O144">
        <v>5</v>
      </c>
      <c r="P144">
        <v>5</v>
      </c>
      <c r="R144" t="s">
        <v>33</v>
      </c>
      <c r="S144">
        <v>35</v>
      </c>
      <c r="T144" t="s">
        <v>168</v>
      </c>
      <c r="U144" t="s">
        <v>35</v>
      </c>
      <c r="W144" s="2">
        <v>2756.28</v>
      </c>
      <c r="X144" s="3">
        <v>0.1</v>
      </c>
      <c r="Y144" s="2">
        <v>127</v>
      </c>
      <c r="Z144">
        <f t="shared" si="2"/>
        <v>1</v>
      </c>
    </row>
    <row r="145" spans="1:26" x14ac:dyDescent="0.2">
      <c r="A145">
        <v>3072</v>
      </c>
      <c r="B145" t="s">
        <v>36</v>
      </c>
      <c r="C145" t="s">
        <v>429</v>
      </c>
      <c r="D145" s="1">
        <v>27017</v>
      </c>
      <c r="E145" s="1">
        <v>38169</v>
      </c>
      <c r="H145" t="s">
        <v>236</v>
      </c>
      <c r="I145">
        <v>46000</v>
      </c>
      <c r="J145" t="s">
        <v>237</v>
      </c>
      <c r="K145" t="s">
        <v>238</v>
      </c>
      <c r="L145" t="s">
        <v>430</v>
      </c>
      <c r="M145" t="s">
        <v>42</v>
      </c>
      <c r="N145" t="s">
        <v>50</v>
      </c>
      <c r="O145">
        <v>5</v>
      </c>
      <c r="P145">
        <v>5</v>
      </c>
      <c r="R145" t="s">
        <v>33</v>
      </c>
      <c r="S145">
        <v>35</v>
      </c>
      <c r="T145" t="s">
        <v>168</v>
      </c>
      <c r="U145" t="s">
        <v>35</v>
      </c>
      <c r="W145" s="2">
        <v>2756.28</v>
      </c>
      <c r="X145" s="3">
        <v>0.1</v>
      </c>
      <c r="Y145" s="2">
        <v>113</v>
      </c>
      <c r="Z145">
        <f t="shared" si="2"/>
        <v>1</v>
      </c>
    </row>
    <row r="146" spans="1:26" x14ac:dyDescent="0.2">
      <c r="A146">
        <v>3073</v>
      </c>
      <c r="B146" t="s">
        <v>57</v>
      </c>
      <c r="C146" t="s">
        <v>431</v>
      </c>
      <c r="D146" s="1">
        <v>29868</v>
      </c>
      <c r="E146" s="1">
        <v>39264</v>
      </c>
      <c r="H146" t="s">
        <v>236</v>
      </c>
      <c r="I146">
        <v>46000</v>
      </c>
      <c r="J146" t="s">
        <v>237</v>
      </c>
      <c r="K146" t="s">
        <v>238</v>
      </c>
      <c r="L146" t="s">
        <v>392</v>
      </c>
      <c r="M146" t="s">
        <v>42</v>
      </c>
      <c r="N146" t="s">
        <v>50</v>
      </c>
      <c r="O146">
        <v>4</v>
      </c>
      <c r="P146">
        <v>3</v>
      </c>
      <c r="R146" t="s">
        <v>33</v>
      </c>
      <c r="S146">
        <v>35</v>
      </c>
      <c r="T146" t="s">
        <v>134</v>
      </c>
      <c r="U146" t="s">
        <v>190</v>
      </c>
      <c r="V146" s="1">
        <v>39264</v>
      </c>
      <c r="W146" s="2">
        <v>3767.74</v>
      </c>
      <c r="X146" s="3">
        <v>0.1</v>
      </c>
      <c r="Y146" s="2">
        <v>142</v>
      </c>
      <c r="Z146">
        <f t="shared" si="2"/>
        <v>1</v>
      </c>
    </row>
    <row r="147" spans="1:26" x14ac:dyDescent="0.2">
      <c r="A147">
        <v>3074</v>
      </c>
      <c r="B147" t="s">
        <v>216</v>
      </c>
      <c r="C147" t="s">
        <v>432</v>
      </c>
      <c r="D147" s="1">
        <v>23156</v>
      </c>
      <c r="E147" s="1">
        <v>38200</v>
      </c>
      <c r="H147" t="s">
        <v>66</v>
      </c>
      <c r="I147">
        <v>13200</v>
      </c>
      <c r="J147" t="s">
        <v>67</v>
      </c>
      <c r="K147" t="s">
        <v>68</v>
      </c>
      <c r="L147" t="s">
        <v>433</v>
      </c>
      <c r="M147" t="s">
        <v>42</v>
      </c>
      <c r="N147" t="s">
        <v>50</v>
      </c>
      <c r="O147">
        <v>4</v>
      </c>
      <c r="P147">
        <v>4</v>
      </c>
      <c r="R147" t="s">
        <v>75</v>
      </c>
      <c r="S147">
        <v>35</v>
      </c>
      <c r="W147" s="2">
        <v>5028.59</v>
      </c>
      <c r="Z147">
        <f t="shared" si="2"/>
        <v>0.88</v>
      </c>
    </row>
    <row r="148" spans="1:26" x14ac:dyDescent="0.2">
      <c r="A148">
        <v>3075</v>
      </c>
      <c r="B148" t="s">
        <v>267</v>
      </c>
      <c r="C148" t="s">
        <v>434</v>
      </c>
      <c r="D148" s="1">
        <v>28122</v>
      </c>
      <c r="E148" s="1">
        <v>39295</v>
      </c>
      <c r="H148" t="s">
        <v>229</v>
      </c>
      <c r="I148">
        <v>26000</v>
      </c>
      <c r="J148" t="s">
        <v>230</v>
      </c>
      <c r="K148" t="s">
        <v>231</v>
      </c>
      <c r="L148" t="s">
        <v>302</v>
      </c>
      <c r="M148" t="s">
        <v>42</v>
      </c>
      <c r="N148" t="s">
        <v>50</v>
      </c>
      <c r="O148">
        <v>2</v>
      </c>
      <c r="P148">
        <v>5</v>
      </c>
      <c r="R148" t="s">
        <v>33</v>
      </c>
      <c r="S148">
        <v>35</v>
      </c>
      <c r="T148" t="s">
        <v>193</v>
      </c>
      <c r="U148" t="s">
        <v>457</v>
      </c>
      <c r="V148" s="1">
        <v>39295</v>
      </c>
      <c r="W148" s="2">
        <v>4416</v>
      </c>
      <c r="X148" s="3">
        <v>7.4999999999999997E-2</v>
      </c>
      <c r="Z148">
        <f t="shared" si="2"/>
        <v>1</v>
      </c>
    </row>
    <row r="149" spans="1:26" x14ac:dyDescent="0.2">
      <c r="A149">
        <v>3076</v>
      </c>
      <c r="B149" t="s">
        <v>267</v>
      </c>
      <c r="C149" t="s">
        <v>435</v>
      </c>
      <c r="D149" s="1">
        <v>21637</v>
      </c>
      <c r="E149" s="1">
        <v>38224</v>
      </c>
      <c r="H149" t="s">
        <v>260</v>
      </c>
      <c r="I149">
        <v>43000</v>
      </c>
      <c r="J149" t="s">
        <v>261</v>
      </c>
      <c r="K149" t="s">
        <v>262</v>
      </c>
      <c r="L149" t="s">
        <v>436</v>
      </c>
      <c r="M149" t="s">
        <v>42</v>
      </c>
      <c r="N149" t="s">
        <v>50</v>
      </c>
      <c r="O149">
        <v>2</v>
      </c>
      <c r="P149">
        <v>5</v>
      </c>
      <c r="R149" t="s">
        <v>33</v>
      </c>
      <c r="S149">
        <v>35</v>
      </c>
      <c r="T149" t="s">
        <v>43</v>
      </c>
      <c r="U149" t="s">
        <v>35</v>
      </c>
      <c r="W149" s="2">
        <v>2084.21</v>
      </c>
      <c r="X149" s="3">
        <v>0.1</v>
      </c>
      <c r="Z149">
        <f t="shared" si="2"/>
        <v>1</v>
      </c>
    </row>
    <row r="150" spans="1:26" x14ac:dyDescent="0.2">
      <c r="A150">
        <v>3078</v>
      </c>
      <c r="B150" t="s">
        <v>240</v>
      </c>
      <c r="C150" t="s">
        <v>437</v>
      </c>
      <c r="D150" s="1">
        <v>30379</v>
      </c>
      <c r="E150" s="1">
        <v>38231</v>
      </c>
      <c r="H150" t="s">
        <v>229</v>
      </c>
      <c r="I150">
        <v>26000</v>
      </c>
      <c r="J150" t="s">
        <v>230</v>
      </c>
      <c r="K150" t="s">
        <v>231</v>
      </c>
      <c r="L150" t="s">
        <v>361</v>
      </c>
      <c r="M150" t="s">
        <v>42</v>
      </c>
      <c r="N150" t="s">
        <v>32</v>
      </c>
      <c r="O150">
        <v>0</v>
      </c>
      <c r="P150">
        <v>1</v>
      </c>
      <c r="R150" t="s">
        <v>33</v>
      </c>
      <c r="S150">
        <v>35</v>
      </c>
      <c r="T150" t="s">
        <v>142</v>
      </c>
      <c r="U150" t="s">
        <v>35</v>
      </c>
      <c r="W150" s="2">
        <v>2041.98</v>
      </c>
      <c r="X150" s="3">
        <v>0.1</v>
      </c>
      <c r="Y150" s="2">
        <v>278</v>
      </c>
      <c r="Z150">
        <f t="shared" si="2"/>
        <v>1</v>
      </c>
    </row>
    <row r="151" spans="1:26" x14ac:dyDescent="0.2">
      <c r="A151">
        <v>3083</v>
      </c>
      <c r="B151" t="s">
        <v>72</v>
      </c>
      <c r="C151" t="s">
        <v>439</v>
      </c>
      <c r="D151" s="1">
        <v>31673</v>
      </c>
      <c r="E151" s="1">
        <v>38292</v>
      </c>
      <c r="H151" t="s">
        <v>229</v>
      </c>
      <c r="I151">
        <v>26000</v>
      </c>
      <c r="J151" t="s">
        <v>230</v>
      </c>
      <c r="K151" t="s">
        <v>231</v>
      </c>
      <c r="L151" t="s">
        <v>440</v>
      </c>
      <c r="M151" t="s">
        <v>42</v>
      </c>
      <c r="N151" t="s">
        <v>50</v>
      </c>
      <c r="O151">
        <v>0</v>
      </c>
      <c r="P151">
        <v>4</v>
      </c>
      <c r="R151" t="s">
        <v>33</v>
      </c>
      <c r="S151">
        <v>35</v>
      </c>
      <c r="T151" t="s">
        <v>70</v>
      </c>
      <c r="U151" t="s">
        <v>135</v>
      </c>
      <c r="V151" s="1">
        <v>38718</v>
      </c>
      <c r="W151" s="2">
        <v>3538.05</v>
      </c>
      <c r="X151" s="3">
        <v>0.1125</v>
      </c>
      <c r="Z151">
        <f t="shared" si="2"/>
        <v>1</v>
      </c>
    </row>
    <row r="152" spans="1:26" x14ac:dyDescent="0.2">
      <c r="A152">
        <v>3084</v>
      </c>
      <c r="B152" t="s">
        <v>348</v>
      </c>
      <c r="C152" t="s">
        <v>441</v>
      </c>
      <c r="D152" s="1">
        <v>32184</v>
      </c>
      <c r="E152" s="1">
        <v>38353</v>
      </c>
      <c r="H152" t="s">
        <v>245</v>
      </c>
      <c r="I152">
        <v>41000</v>
      </c>
      <c r="J152" t="s">
        <v>246</v>
      </c>
      <c r="K152" t="s">
        <v>247</v>
      </c>
      <c r="L152" t="s">
        <v>257</v>
      </c>
      <c r="M152" t="s">
        <v>42</v>
      </c>
      <c r="N152" t="s">
        <v>32</v>
      </c>
      <c r="O152">
        <v>0</v>
      </c>
      <c r="P152">
        <v>1</v>
      </c>
      <c r="R152" t="s">
        <v>33</v>
      </c>
      <c r="S152">
        <v>35</v>
      </c>
      <c r="T152" t="s">
        <v>97</v>
      </c>
      <c r="U152" t="s">
        <v>35</v>
      </c>
      <c r="W152" s="2">
        <v>3090</v>
      </c>
      <c r="X152" s="3">
        <v>0.1</v>
      </c>
      <c r="Z152">
        <f t="shared" si="2"/>
        <v>1</v>
      </c>
    </row>
    <row r="153" spans="1:26" x14ac:dyDescent="0.2">
      <c r="A153">
        <v>3085</v>
      </c>
      <c r="B153" t="s">
        <v>398</v>
      </c>
      <c r="C153" t="s">
        <v>442</v>
      </c>
      <c r="D153" s="1">
        <v>26872</v>
      </c>
      <c r="E153" s="1">
        <v>38353</v>
      </c>
      <c r="H153" t="s">
        <v>245</v>
      </c>
      <c r="I153">
        <v>41000</v>
      </c>
      <c r="J153" t="s">
        <v>246</v>
      </c>
      <c r="K153" t="s">
        <v>247</v>
      </c>
      <c r="L153" t="s">
        <v>332</v>
      </c>
      <c r="M153" t="s">
        <v>31</v>
      </c>
      <c r="N153" t="s">
        <v>50</v>
      </c>
      <c r="O153">
        <v>3</v>
      </c>
      <c r="P153">
        <v>5</v>
      </c>
      <c r="R153" t="s">
        <v>33</v>
      </c>
      <c r="S153">
        <v>35</v>
      </c>
      <c r="T153" t="s">
        <v>106</v>
      </c>
      <c r="U153" t="s">
        <v>35</v>
      </c>
      <c r="W153" s="2">
        <v>2138.8000000000002</v>
      </c>
      <c r="X153" s="3">
        <v>0.1</v>
      </c>
      <c r="Z153">
        <f t="shared" si="2"/>
        <v>1</v>
      </c>
    </row>
    <row r="154" spans="1:26" x14ac:dyDescent="0.2">
      <c r="A154">
        <v>3087</v>
      </c>
      <c r="B154" t="s">
        <v>227</v>
      </c>
      <c r="C154" t="s">
        <v>442</v>
      </c>
      <c r="D154" s="1">
        <v>30059</v>
      </c>
      <c r="E154" s="1">
        <v>38353</v>
      </c>
      <c r="H154" t="s">
        <v>59</v>
      </c>
      <c r="I154">
        <v>22030</v>
      </c>
      <c r="J154" t="s">
        <v>289</v>
      </c>
      <c r="K154" t="s">
        <v>61</v>
      </c>
      <c r="L154" t="s">
        <v>443</v>
      </c>
      <c r="M154" t="s">
        <v>42</v>
      </c>
      <c r="N154" t="s">
        <v>32</v>
      </c>
      <c r="O154">
        <v>0</v>
      </c>
      <c r="P154">
        <v>1</v>
      </c>
      <c r="R154" t="s">
        <v>33</v>
      </c>
      <c r="S154">
        <v>35</v>
      </c>
      <c r="T154" t="s">
        <v>97</v>
      </c>
      <c r="U154" t="s">
        <v>35</v>
      </c>
      <c r="W154" s="2">
        <v>3090</v>
      </c>
      <c r="X154" s="3">
        <v>0.1</v>
      </c>
      <c r="Z154">
        <f t="shared" si="2"/>
        <v>1</v>
      </c>
    </row>
    <row r="155" spans="1:26" x14ac:dyDescent="0.2">
      <c r="A155">
        <v>3090</v>
      </c>
      <c r="B155" t="s">
        <v>36</v>
      </c>
      <c r="C155" t="s">
        <v>444</v>
      </c>
      <c r="D155" s="1">
        <v>29858</v>
      </c>
      <c r="E155" s="1">
        <v>38412</v>
      </c>
      <c r="H155" t="s">
        <v>236</v>
      </c>
      <c r="I155">
        <v>46000</v>
      </c>
      <c r="J155" t="s">
        <v>237</v>
      </c>
      <c r="K155" t="s">
        <v>238</v>
      </c>
      <c r="L155" t="s">
        <v>445</v>
      </c>
      <c r="M155" t="s">
        <v>42</v>
      </c>
      <c r="N155" t="s">
        <v>32</v>
      </c>
      <c r="O155">
        <v>0</v>
      </c>
      <c r="P155">
        <v>1</v>
      </c>
      <c r="R155" t="s">
        <v>33</v>
      </c>
      <c r="S155">
        <v>35</v>
      </c>
      <c r="T155" t="s">
        <v>97</v>
      </c>
      <c r="U155" t="s">
        <v>35</v>
      </c>
      <c r="W155" s="2">
        <v>3090</v>
      </c>
      <c r="X155" s="3">
        <v>8.7499999999999994E-2</v>
      </c>
      <c r="Y155" s="2">
        <v>100</v>
      </c>
      <c r="Z155">
        <f t="shared" si="2"/>
        <v>1</v>
      </c>
    </row>
    <row r="156" spans="1:26" x14ac:dyDescent="0.2">
      <c r="A156">
        <v>3092</v>
      </c>
      <c r="B156" t="s">
        <v>446</v>
      </c>
      <c r="C156" t="s">
        <v>447</v>
      </c>
      <c r="D156" s="1">
        <v>31388</v>
      </c>
      <c r="E156" s="1">
        <v>39569</v>
      </c>
      <c r="H156" t="s">
        <v>27</v>
      </c>
      <c r="I156">
        <v>64000</v>
      </c>
      <c r="J156" t="s">
        <v>28</v>
      </c>
      <c r="K156" t="s">
        <v>29</v>
      </c>
      <c r="L156" t="s">
        <v>448</v>
      </c>
      <c r="M156" t="s">
        <v>31</v>
      </c>
      <c r="N156" t="s">
        <v>50</v>
      </c>
      <c r="O156">
        <v>5</v>
      </c>
      <c r="P156">
        <v>4</v>
      </c>
      <c r="R156" t="s">
        <v>33</v>
      </c>
      <c r="S156">
        <v>35</v>
      </c>
      <c r="T156" t="s">
        <v>134</v>
      </c>
      <c r="U156" t="s">
        <v>255</v>
      </c>
      <c r="V156" s="1">
        <v>39569</v>
      </c>
      <c r="W156" s="2">
        <v>3558.65</v>
      </c>
      <c r="X156" s="3">
        <v>0.1</v>
      </c>
      <c r="Z156">
        <f t="shared" si="2"/>
        <v>1</v>
      </c>
    </row>
    <row r="157" spans="1:26" x14ac:dyDescent="0.2">
      <c r="A157">
        <v>3093</v>
      </c>
      <c r="B157" t="s">
        <v>36</v>
      </c>
      <c r="C157" t="s">
        <v>447</v>
      </c>
      <c r="D157" s="1">
        <v>29557</v>
      </c>
      <c r="E157" s="1">
        <v>38534</v>
      </c>
      <c r="H157" t="s">
        <v>66</v>
      </c>
      <c r="I157">
        <v>13200</v>
      </c>
      <c r="J157" t="s">
        <v>67</v>
      </c>
      <c r="K157" t="s">
        <v>68</v>
      </c>
      <c r="L157" t="s">
        <v>368</v>
      </c>
      <c r="M157" t="s">
        <v>42</v>
      </c>
      <c r="N157" t="s">
        <v>50</v>
      </c>
      <c r="O157">
        <v>2</v>
      </c>
      <c r="P157">
        <v>5</v>
      </c>
      <c r="R157" t="s">
        <v>33</v>
      </c>
      <c r="S157">
        <v>35</v>
      </c>
      <c r="T157" t="s">
        <v>70</v>
      </c>
      <c r="U157" t="s">
        <v>135</v>
      </c>
      <c r="V157" s="1">
        <v>38718</v>
      </c>
      <c r="W157" s="2">
        <v>3538.05</v>
      </c>
      <c r="X157" s="3">
        <v>8.7499999999999994E-2</v>
      </c>
      <c r="Y157" s="2">
        <v>88</v>
      </c>
      <c r="Z157">
        <f t="shared" si="2"/>
        <v>1</v>
      </c>
    </row>
    <row r="158" spans="1:26" x14ac:dyDescent="0.2">
      <c r="A158">
        <v>3095</v>
      </c>
      <c r="B158" t="s">
        <v>195</v>
      </c>
      <c r="C158" t="s">
        <v>449</v>
      </c>
      <c r="D158" s="1">
        <v>28251</v>
      </c>
      <c r="E158" s="1">
        <v>38565</v>
      </c>
      <c r="H158" t="s">
        <v>59</v>
      </c>
      <c r="I158">
        <v>22030</v>
      </c>
      <c r="J158" t="s">
        <v>289</v>
      </c>
      <c r="K158" t="s">
        <v>61</v>
      </c>
      <c r="L158" t="s">
        <v>450</v>
      </c>
      <c r="M158" t="s">
        <v>42</v>
      </c>
      <c r="N158" t="s">
        <v>50</v>
      </c>
      <c r="O158">
        <v>5</v>
      </c>
      <c r="P158">
        <v>4</v>
      </c>
      <c r="R158" t="s">
        <v>33</v>
      </c>
      <c r="S158">
        <v>35</v>
      </c>
      <c r="T158" t="s">
        <v>70</v>
      </c>
      <c r="U158" t="s">
        <v>135</v>
      </c>
      <c r="V158" s="1">
        <v>38718</v>
      </c>
      <c r="W158" s="2">
        <v>3538.05</v>
      </c>
      <c r="X158" s="3">
        <v>7.4999999999999997E-2</v>
      </c>
      <c r="Z158">
        <f t="shared" si="2"/>
        <v>1</v>
      </c>
    </row>
    <row r="159" spans="1:26" x14ac:dyDescent="0.2">
      <c r="A159">
        <v>3096</v>
      </c>
      <c r="B159" t="s">
        <v>195</v>
      </c>
      <c r="C159" t="s">
        <v>451</v>
      </c>
      <c r="D159" s="1">
        <v>32380</v>
      </c>
      <c r="E159" s="1">
        <v>38596</v>
      </c>
      <c r="H159" t="s">
        <v>59</v>
      </c>
      <c r="I159">
        <v>22030</v>
      </c>
      <c r="J159" t="s">
        <v>289</v>
      </c>
      <c r="K159" t="s">
        <v>61</v>
      </c>
      <c r="L159" t="s">
        <v>443</v>
      </c>
      <c r="M159" t="s">
        <v>42</v>
      </c>
      <c r="N159" t="s">
        <v>50</v>
      </c>
      <c r="O159">
        <v>3</v>
      </c>
      <c r="P159">
        <v>4</v>
      </c>
      <c r="R159" t="s">
        <v>33</v>
      </c>
      <c r="S159">
        <v>35</v>
      </c>
      <c r="T159" t="s">
        <v>97</v>
      </c>
      <c r="U159" t="s">
        <v>35</v>
      </c>
      <c r="W159" s="2">
        <v>3090</v>
      </c>
      <c r="X159" s="3">
        <v>7.4999999999999997E-2</v>
      </c>
      <c r="Z159">
        <f t="shared" si="2"/>
        <v>1</v>
      </c>
    </row>
    <row r="160" spans="1:26" x14ac:dyDescent="0.2">
      <c r="A160">
        <v>3099</v>
      </c>
      <c r="B160" t="s">
        <v>452</v>
      </c>
      <c r="C160" t="s">
        <v>451</v>
      </c>
      <c r="D160" s="1">
        <v>28368</v>
      </c>
      <c r="E160" s="1">
        <v>39194</v>
      </c>
      <c r="H160" t="s">
        <v>245</v>
      </c>
      <c r="I160">
        <v>41000</v>
      </c>
      <c r="J160" t="s">
        <v>246</v>
      </c>
      <c r="K160" t="s">
        <v>247</v>
      </c>
      <c r="L160" t="s">
        <v>394</v>
      </c>
      <c r="M160" t="s">
        <v>42</v>
      </c>
      <c r="N160" t="s">
        <v>32</v>
      </c>
      <c r="O160">
        <v>0</v>
      </c>
      <c r="P160">
        <v>1</v>
      </c>
      <c r="R160" t="s">
        <v>33</v>
      </c>
      <c r="S160">
        <v>35</v>
      </c>
      <c r="T160" t="s">
        <v>134</v>
      </c>
      <c r="U160" t="s">
        <v>190</v>
      </c>
      <c r="V160" s="1">
        <v>39194</v>
      </c>
      <c r="W160" s="2">
        <v>3767.74</v>
      </c>
      <c r="X160" s="3">
        <v>0.1</v>
      </c>
      <c r="Z160">
        <f t="shared" si="2"/>
        <v>1</v>
      </c>
    </row>
    <row r="161" spans="1:26" x14ac:dyDescent="0.2">
      <c r="A161">
        <v>3100</v>
      </c>
      <c r="B161" t="s">
        <v>36</v>
      </c>
      <c r="C161" t="s">
        <v>453</v>
      </c>
      <c r="D161" s="1">
        <v>29521</v>
      </c>
      <c r="E161" s="1">
        <v>38838</v>
      </c>
      <c r="H161" t="s">
        <v>245</v>
      </c>
      <c r="I161">
        <v>41000</v>
      </c>
      <c r="J161" t="s">
        <v>246</v>
      </c>
      <c r="K161" t="s">
        <v>247</v>
      </c>
      <c r="L161" t="s">
        <v>454</v>
      </c>
      <c r="M161" t="s">
        <v>42</v>
      </c>
      <c r="N161" t="s">
        <v>50</v>
      </c>
      <c r="O161">
        <v>1</v>
      </c>
      <c r="P161">
        <v>3</v>
      </c>
      <c r="R161" t="s">
        <v>33</v>
      </c>
      <c r="S161">
        <v>35</v>
      </c>
      <c r="T161" t="s">
        <v>34</v>
      </c>
      <c r="U161" t="s">
        <v>35</v>
      </c>
      <c r="W161" s="2">
        <v>2508.0500000000002</v>
      </c>
      <c r="X161" s="3">
        <v>0.1125</v>
      </c>
      <c r="Z161">
        <f t="shared" si="2"/>
        <v>1</v>
      </c>
    </row>
    <row r="162" spans="1:26" x14ac:dyDescent="0.2">
      <c r="A162">
        <v>3101</v>
      </c>
      <c r="B162" t="s">
        <v>216</v>
      </c>
      <c r="C162" t="s">
        <v>455</v>
      </c>
      <c r="D162" s="1">
        <v>30709</v>
      </c>
      <c r="E162" s="1">
        <v>38838</v>
      </c>
      <c r="H162" t="s">
        <v>124</v>
      </c>
      <c r="I162">
        <v>48000</v>
      </c>
      <c r="J162" t="s">
        <v>137</v>
      </c>
      <c r="K162" t="s">
        <v>138</v>
      </c>
      <c r="L162" t="s">
        <v>456</v>
      </c>
      <c r="M162" t="s">
        <v>42</v>
      </c>
      <c r="N162" t="s">
        <v>32</v>
      </c>
      <c r="O162">
        <v>0</v>
      </c>
      <c r="P162">
        <v>1</v>
      </c>
      <c r="R162" t="s">
        <v>33</v>
      </c>
      <c r="S162">
        <v>35</v>
      </c>
      <c r="T162" t="s">
        <v>70</v>
      </c>
      <c r="U162" t="s">
        <v>135</v>
      </c>
      <c r="V162" s="1">
        <v>38838</v>
      </c>
      <c r="W162" s="2">
        <v>3435</v>
      </c>
      <c r="X162" s="3">
        <v>0.1</v>
      </c>
      <c r="Z162">
        <f t="shared" si="2"/>
        <v>1</v>
      </c>
    </row>
    <row r="163" spans="1:26" x14ac:dyDescent="0.2">
      <c r="A163">
        <v>3102</v>
      </c>
      <c r="B163" t="s">
        <v>195</v>
      </c>
      <c r="C163" t="s">
        <v>455</v>
      </c>
      <c r="D163" s="1">
        <v>29578</v>
      </c>
      <c r="E163" s="1">
        <v>38930</v>
      </c>
      <c r="H163" t="s">
        <v>236</v>
      </c>
      <c r="I163">
        <v>46000</v>
      </c>
      <c r="J163" t="s">
        <v>237</v>
      </c>
      <c r="K163" t="s">
        <v>238</v>
      </c>
      <c r="L163" t="s">
        <v>392</v>
      </c>
      <c r="M163" t="s">
        <v>42</v>
      </c>
      <c r="N163" t="s">
        <v>50</v>
      </c>
      <c r="O163">
        <v>0</v>
      </c>
      <c r="P163">
        <v>5</v>
      </c>
      <c r="R163" t="s">
        <v>33</v>
      </c>
      <c r="S163">
        <v>35</v>
      </c>
      <c r="T163" t="s">
        <v>193</v>
      </c>
      <c r="U163" t="s">
        <v>457</v>
      </c>
      <c r="V163" s="1">
        <v>38930</v>
      </c>
      <c r="W163" s="2">
        <v>4548.4799999999996</v>
      </c>
      <c r="X163" s="3">
        <v>7.4999999999999997E-2</v>
      </c>
      <c r="Y163" s="2">
        <v>137</v>
      </c>
      <c r="Z163">
        <f t="shared" si="2"/>
        <v>1</v>
      </c>
    </row>
    <row r="164" spans="1:26" x14ac:dyDescent="0.2">
      <c r="A164">
        <v>3103</v>
      </c>
      <c r="B164" t="s">
        <v>76</v>
      </c>
      <c r="C164" t="s">
        <v>458</v>
      </c>
      <c r="D164" s="1">
        <v>31923</v>
      </c>
      <c r="E164" s="1">
        <v>38961</v>
      </c>
      <c r="H164" t="s">
        <v>90</v>
      </c>
      <c r="I164">
        <v>44000</v>
      </c>
      <c r="J164" t="s">
        <v>91</v>
      </c>
      <c r="K164" t="s">
        <v>92</v>
      </c>
      <c r="L164" t="s">
        <v>459</v>
      </c>
      <c r="M164" t="s">
        <v>42</v>
      </c>
      <c r="N164" t="s">
        <v>50</v>
      </c>
      <c r="O164">
        <v>2</v>
      </c>
      <c r="P164">
        <v>3</v>
      </c>
      <c r="R164" t="s">
        <v>33</v>
      </c>
      <c r="S164">
        <v>35</v>
      </c>
      <c r="T164" t="s">
        <v>34</v>
      </c>
      <c r="U164" t="s">
        <v>35</v>
      </c>
      <c r="W164" s="2">
        <v>2508.0500000000002</v>
      </c>
      <c r="X164" s="3">
        <v>8.7499999999999994E-2</v>
      </c>
      <c r="Y164" s="2">
        <v>237</v>
      </c>
      <c r="Z164">
        <f t="shared" si="2"/>
        <v>1</v>
      </c>
    </row>
    <row r="165" spans="1:26" x14ac:dyDescent="0.2">
      <c r="A165">
        <v>3111</v>
      </c>
      <c r="B165" t="s">
        <v>464</v>
      </c>
      <c r="C165" t="s">
        <v>465</v>
      </c>
      <c r="D165" s="1">
        <v>30462</v>
      </c>
      <c r="E165" s="1">
        <v>38869</v>
      </c>
      <c r="H165" t="s">
        <v>66</v>
      </c>
      <c r="I165">
        <v>13200</v>
      </c>
      <c r="J165" t="s">
        <v>67</v>
      </c>
      <c r="K165" t="s">
        <v>68</v>
      </c>
      <c r="L165" t="s">
        <v>296</v>
      </c>
      <c r="M165" t="s">
        <v>42</v>
      </c>
      <c r="N165" t="s">
        <v>32</v>
      </c>
      <c r="O165">
        <v>0</v>
      </c>
      <c r="P165">
        <v>1</v>
      </c>
      <c r="R165" t="s">
        <v>33</v>
      </c>
      <c r="S165">
        <v>35</v>
      </c>
      <c r="T165" t="s">
        <v>142</v>
      </c>
      <c r="U165" t="s">
        <v>35</v>
      </c>
      <c r="W165" s="2">
        <v>2041.98</v>
      </c>
      <c r="X165" s="3">
        <v>0.1125</v>
      </c>
      <c r="Z165">
        <f t="shared" si="2"/>
        <v>1</v>
      </c>
    </row>
    <row r="166" spans="1:26" x14ac:dyDescent="0.2">
      <c r="A166">
        <v>3112</v>
      </c>
      <c r="B166" t="s">
        <v>275</v>
      </c>
      <c r="C166" t="s">
        <v>466</v>
      </c>
      <c r="D166" s="1">
        <v>28631</v>
      </c>
      <c r="E166" s="1">
        <v>38869</v>
      </c>
      <c r="H166" t="s">
        <v>59</v>
      </c>
      <c r="I166">
        <v>22030</v>
      </c>
      <c r="J166" t="s">
        <v>289</v>
      </c>
      <c r="K166" t="s">
        <v>61</v>
      </c>
      <c r="L166" t="s">
        <v>350</v>
      </c>
      <c r="M166" t="s">
        <v>42</v>
      </c>
      <c r="N166" t="s">
        <v>32</v>
      </c>
      <c r="O166">
        <v>0</v>
      </c>
      <c r="P166">
        <v>1</v>
      </c>
      <c r="R166" t="s">
        <v>33</v>
      </c>
      <c r="S166">
        <v>35</v>
      </c>
      <c r="T166" t="s">
        <v>102</v>
      </c>
      <c r="U166" t="s">
        <v>35</v>
      </c>
      <c r="W166" s="2">
        <v>1963.7</v>
      </c>
      <c r="X166" s="3">
        <v>8.7499999999999994E-2</v>
      </c>
      <c r="Y166" s="2">
        <v>104</v>
      </c>
      <c r="Z166">
        <f t="shared" si="2"/>
        <v>1</v>
      </c>
    </row>
    <row r="167" spans="1:26" x14ac:dyDescent="0.2">
      <c r="A167">
        <v>3113</v>
      </c>
      <c r="B167" t="s">
        <v>467</v>
      </c>
      <c r="C167" t="s">
        <v>468</v>
      </c>
      <c r="D167" s="1">
        <v>27975</v>
      </c>
      <c r="E167" s="1">
        <v>38869</v>
      </c>
      <c r="H167" t="s">
        <v>245</v>
      </c>
      <c r="I167">
        <v>41000</v>
      </c>
      <c r="J167" t="s">
        <v>246</v>
      </c>
      <c r="K167" t="s">
        <v>247</v>
      </c>
      <c r="L167" t="s">
        <v>337</v>
      </c>
      <c r="M167" t="s">
        <v>31</v>
      </c>
      <c r="N167" t="s">
        <v>32</v>
      </c>
      <c r="O167">
        <v>0</v>
      </c>
      <c r="P167">
        <v>1</v>
      </c>
      <c r="R167" t="s">
        <v>33</v>
      </c>
      <c r="S167">
        <v>35</v>
      </c>
      <c r="T167" t="s">
        <v>160</v>
      </c>
      <c r="U167" t="s">
        <v>35</v>
      </c>
      <c r="W167" s="2">
        <v>1987.39</v>
      </c>
      <c r="X167" s="3">
        <v>0.1</v>
      </c>
      <c r="Z167">
        <f t="shared" si="2"/>
        <v>1</v>
      </c>
    </row>
    <row r="168" spans="1:26" x14ac:dyDescent="0.2">
      <c r="A168">
        <v>3117</v>
      </c>
      <c r="B168" t="s">
        <v>297</v>
      </c>
      <c r="C168" t="s">
        <v>469</v>
      </c>
      <c r="D168" s="1">
        <v>31059</v>
      </c>
      <c r="E168" s="1">
        <v>38991</v>
      </c>
      <c r="H168" t="s">
        <v>236</v>
      </c>
      <c r="I168">
        <v>46000</v>
      </c>
      <c r="J168" t="s">
        <v>237</v>
      </c>
      <c r="K168" t="s">
        <v>238</v>
      </c>
      <c r="L168" t="s">
        <v>470</v>
      </c>
      <c r="M168" t="s">
        <v>42</v>
      </c>
      <c r="N168" t="s">
        <v>50</v>
      </c>
      <c r="O168">
        <v>3</v>
      </c>
      <c r="P168">
        <v>5</v>
      </c>
      <c r="R168" t="s">
        <v>33</v>
      </c>
      <c r="S168">
        <v>35</v>
      </c>
      <c r="T168" t="s">
        <v>63</v>
      </c>
      <c r="U168" t="s">
        <v>35</v>
      </c>
      <c r="W168" s="2">
        <v>2011.08</v>
      </c>
      <c r="X168" s="3">
        <v>0.1125</v>
      </c>
      <c r="Z168">
        <f t="shared" si="2"/>
        <v>1</v>
      </c>
    </row>
    <row r="169" spans="1:26" x14ac:dyDescent="0.2">
      <c r="A169">
        <v>3118</v>
      </c>
      <c r="B169" t="s">
        <v>72</v>
      </c>
      <c r="C169" t="s">
        <v>471</v>
      </c>
      <c r="D169" s="1">
        <v>33168</v>
      </c>
      <c r="E169" s="1">
        <v>39083</v>
      </c>
      <c r="H169" t="s">
        <v>59</v>
      </c>
      <c r="I169">
        <v>22010</v>
      </c>
      <c r="J169" t="s">
        <v>60</v>
      </c>
      <c r="K169" t="s">
        <v>61</v>
      </c>
      <c r="L169" t="s">
        <v>472</v>
      </c>
      <c r="M169" t="s">
        <v>42</v>
      </c>
      <c r="N169" t="s">
        <v>32</v>
      </c>
      <c r="O169">
        <v>0</v>
      </c>
      <c r="P169">
        <v>1</v>
      </c>
      <c r="R169" t="s">
        <v>33</v>
      </c>
      <c r="S169">
        <v>35</v>
      </c>
      <c r="T169" t="s">
        <v>142</v>
      </c>
      <c r="U169" t="s">
        <v>35</v>
      </c>
      <c r="W169" s="2">
        <v>2041.98</v>
      </c>
      <c r="X169" s="3">
        <v>0.1</v>
      </c>
      <c r="Y169" s="2">
        <v>254</v>
      </c>
      <c r="Z169">
        <f t="shared" si="2"/>
        <v>1</v>
      </c>
    </row>
    <row r="170" spans="1:26" x14ac:dyDescent="0.2">
      <c r="A170">
        <v>3119</v>
      </c>
      <c r="B170" t="s">
        <v>473</v>
      </c>
      <c r="C170" t="s">
        <v>474</v>
      </c>
      <c r="D170" s="1">
        <v>29330</v>
      </c>
      <c r="E170" s="1">
        <v>38718</v>
      </c>
      <c r="H170" t="s">
        <v>66</v>
      </c>
      <c r="I170">
        <v>13200</v>
      </c>
      <c r="J170" t="s">
        <v>67</v>
      </c>
      <c r="K170" t="s">
        <v>68</v>
      </c>
      <c r="L170" t="s">
        <v>78</v>
      </c>
      <c r="M170" t="s">
        <v>42</v>
      </c>
      <c r="N170" t="s">
        <v>157</v>
      </c>
      <c r="O170">
        <v>0</v>
      </c>
      <c r="P170">
        <v>1</v>
      </c>
      <c r="R170" t="s">
        <v>33</v>
      </c>
      <c r="S170">
        <v>35</v>
      </c>
      <c r="T170" t="s">
        <v>79</v>
      </c>
      <c r="U170" t="s">
        <v>35</v>
      </c>
      <c r="W170" s="2">
        <v>2320.08</v>
      </c>
      <c r="X170" s="3">
        <v>0.1125</v>
      </c>
      <c r="Z170">
        <f t="shared" si="2"/>
        <v>1</v>
      </c>
    </row>
    <row r="171" spans="1:26" x14ac:dyDescent="0.2">
      <c r="A171">
        <v>3120</v>
      </c>
      <c r="B171" t="s">
        <v>275</v>
      </c>
      <c r="C171" t="s">
        <v>475</v>
      </c>
      <c r="D171" s="1">
        <v>30306</v>
      </c>
      <c r="E171" s="1">
        <v>39814</v>
      </c>
      <c r="H171" t="s">
        <v>113</v>
      </c>
      <c r="I171">
        <v>31000</v>
      </c>
      <c r="J171" t="s">
        <v>114</v>
      </c>
      <c r="K171" t="s">
        <v>115</v>
      </c>
      <c r="L171" t="s">
        <v>476</v>
      </c>
      <c r="M171" t="s">
        <v>42</v>
      </c>
      <c r="N171" t="s">
        <v>50</v>
      </c>
      <c r="O171">
        <v>4</v>
      </c>
      <c r="P171">
        <v>4</v>
      </c>
      <c r="R171" t="s">
        <v>33</v>
      </c>
      <c r="S171">
        <v>35</v>
      </c>
      <c r="T171" t="s">
        <v>134</v>
      </c>
      <c r="U171" t="s">
        <v>255</v>
      </c>
      <c r="V171" s="1">
        <v>39814</v>
      </c>
      <c r="W171" s="2">
        <v>3558.65</v>
      </c>
      <c r="X171" s="3">
        <v>8.7499999999999994E-2</v>
      </c>
      <c r="Z171">
        <f t="shared" si="2"/>
        <v>1</v>
      </c>
    </row>
    <row r="172" spans="1:26" x14ac:dyDescent="0.2">
      <c r="A172">
        <v>3122</v>
      </c>
      <c r="B172" t="s">
        <v>76</v>
      </c>
      <c r="C172" t="s">
        <v>479</v>
      </c>
      <c r="D172" s="1">
        <v>28004</v>
      </c>
      <c r="E172" s="1">
        <v>38718</v>
      </c>
      <c r="H172" t="s">
        <v>236</v>
      </c>
      <c r="I172">
        <v>46000</v>
      </c>
      <c r="J172" t="s">
        <v>237</v>
      </c>
      <c r="K172" t="s">
        <v>238</v>
      </c>
      <c r="L172" t="s">
        <v>445</v>
      </c>
      <c r="M172" t="s">
        <v>42</v>
      </c>
      <c r="N172" t="s">
        <v>50</v>
      </c>
      <c r="O172">
        <v>1</v>
      </c>
      <c r="P172">
        <v>5</v>
      </c>
      <c r="R172" t="s">
        <v>33</v>
      </c>
      <c r="S172">
        <v>35</v>
      </c>
      <c r="T172" t="s">
        <v>97</v>
      </c>
      <c r="U172" t="s">
        <v>35</v>
      </c>
      <c r="W172" s="2">
        <v>3090</v>
      </c>
      <c r="X172" s="3">
        <v>0.1125</v>
      </c>
      <c r="Z172">
        <f t="shared" si="2"/>
        <v>1</v>
      </c>
    </row>
    <row r="173" spans="1:26" x14ac:dyDescent="0.2">
      <c r="A173">
        <v>3123</v>
      </c>
      <c r="B173" t="s">
        <v>240</v>
      </c>
      <c r="C173" t="s">
        <v>480</v>
      </c>
      <c r="D173" s="1">
        <v>32978</v>
      </c>
      <c r="E173" s="1">
        <v>38822</v>
      </c>
      <c r="H173" t="s">
        <v>66</v>
      </c>
      <c r="I173">
        <v>13200</v>
      </c>
      <c r="J173" t="s">
        <v>67</v>
      </c>
      <c r="K173" t="s">
        <v>68</v>
      </c>
      <c r="L173" t="s">
        <v>481</v>
      </c>
      <c r="M173" t="s">
        <v>42</v>
      </c>
      <c r="N173" t="s">
        <v>50</v>
      </c>
      <c r="O173">
        <v>3</v>
      </c>
      <c r="P173">
        <v>3</v>
      </c>
      <c r="R173" t="s">
        <v>33</v>
      </c>
      <c r="S173">
        <v>35</v>
      </c>
      <c r="T173" t="s">
        <v>180</v>
      </c>
      <c r="U173" t="s">
        <v>35</v>
      </c>
      <c r="W173" s="2">
        <v>2205.75</v>
      </c>
      <c r="X173" s="3">
        <v>0.1125</v>
      </c>
      <c r="Z173">
        <f t="shared" si="2"/>
        <v>1</v>
      </c>
    </row>
    <row r="174" spans="1:26" x14ac:dyDescent="0.2">
      <c r="A174">
        <v>3125</v>
      </c>
      <c r="B174" t="s">
        <v>282</v>
      </c>
      <c r="C174" t="s">
        <v>482</v>
      </c>
      <c r="D174" s="1">
        <v>28520</v>
      </c>
      <c r="E174" s="1">
        <v>38869</v>
      </c>
      <c r="H174" t="s">
        <v>229</v>
      </c>
      <c r="I174">
        <v>26000</v>
      </c>
      <c r="J174" t="s">
        <v>230</v>
      </c>
      <c r="K174" t="s">
        <v>231</v>
      </c>
      <c r="L174" t="s">
        <v>483</v>
      </c>
      <c r="M174" t="s">
        <v>31</v>
      </c>
      <c r="N174" t="s">
        <v>50</v>
      </c>
      <c r="O174">
        <v>2</v>
      </c>
      <c r="P174">
        <v>5</v>
      </c>
      <c r="R174" t="s">
        <v>33</v>
      </c>
      <c r="S174">
        <v>35</v>
      </c>
      <c r="T174" t="s">
        <v>43</v>
      </c>
      <c r="U174" t="s">
        <v>35</v>
      </c>
      <c r="W174" s="2">
        <v>2084.21</v>
      </c>
      <c r="X174" s="3">
        <v>7.4999999999999997E-2</v>
      </c>
      <c r="Z174">
        <f t="shared" si="2"/>
        <v>1</v>
      </c>
    </row>
    <row r="175" spans="1:26" x14ac:dyDescent="0.2">
      <c r="A175">
        <v>3126</v>
      </c>
      <c r="B175" t="s">
        <v>72</v>
      </c>
      <c r="C175" t="s">
        <v>484</v>
      </c>
      <c r="D175" s="1">
        <v>28047</v>
      </c>
      <c r="E175" s="1">
        <v>38869</v>
      </c>
      <c r="H175" t="s">
        <v>245</v>
      </c>
      <c r="I175">
        <v>41000</v>
      </c>
      <c r="J175" t="s">
        <v>246</v>
      </c>
      <c r="K175" t="s">
        <v>247</v>
      </c>
      <c r="L175" t="s">
        <v>425</v>
      </c>
      <c r="M175" t="s">
        <v>42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102</v>
      </c>
      <c r="U175" t="s">
        <v>35</v>
      </c>
      <c r="W175" s="2">
        <v>1963.7</v>
      </c>
      <c r="X175" s="3">
        <v>0.1</v>
      </c>
      <c r="Y175" s="2">
        <v>80</v>
      </c>
      <c r="Z175">
        <f t="shared" si="2"/>
        <v>1</v>
      </c>
    </row>
    <row r="176" spans="1:26" x14ac:dyDescent="0.2">
      <c r="A176">
        <v>3128</v>
      </c>
      <c r="B176" t="s">
        <v>485</v>
      </c>
      <c r="C176" t="s">
        <v>486</v>
      </c>
      <c r="D176" s="1">
        <v>29501</v>
      </c>
      <c r="E176" s="1">
        <v>38930</v>
      </c>
      <c r="H176" t="s">
        <v>90</v>
      </c>
      <c r="I176">
        <v>44000</v>
      </c>
      <c r="J176" t="s">
        <v>91</v>
      </c>
      <c r="K176" t="s">
        <v>92</v>
      </c>
      <c r="L176" t="s">
        <v>487</v>
      </c>
      <c r="M176" t="s">
        <v>42</v>
      </c>
      <c r="N176" t="s">
        <v>50</v>
      </c>
      <c r="O176">
        <v>0</v>
      </c>
      <c r="P176">
        <v>3</v>
      </c>
      <c r="R176" t="s">
        <v>33</v>
      </c>
      <c r="S176">
        <v>35</v>
      </c>
      <c r="T176" t="s">
        <v>97</v>
      </c>
      <c r="U176" t="s">
        <v>35</v>
      </c>
      <c r="W176" s="2">
        <v>3090</v>
      </c>
      <c r="X176" s="3">
        <v>0.1125</v>
      </c>
      <c r="Y176" s="2"/>
      <c r="Z176">
        <f t="shared" si="2"/>
        <v>1</v>
      </c>
    </row>
    <row r="177" spans="1:26" x14ac:dyDescent="0.2">
      <c r="A177">
        <v>3129</v>
      </c>
      <c r="B177" t="s">
        <v>103</v>
      </c>
      <c r="C177" t="s">
        <v>488</v>
      </c>
      <c r="D177" s="1">
        <v>28533</v>
      </c>
      <c r="E177" s="1">
        <v>38961</v>
      </c>
      <c r="H177" t="s">
        <v>85</v>
      </c>
      <c r="I177">
        <v>65010</v>
      </c>
      <c r="J177" t="s">
        <v>202</v>
      </c>
      <c r="K177" t="s">
        <v>87</v>
      </c>
      <c r="L177" t="s">
        <v>489</v>
      </c>
      <c r="M177" t="s">
        <v>42</v>
      </c>
      <c r="N177" t="s">
        <v>32</v>
      </c>
      <c r="O177">
        <v>0</v>
      </c>
      <c r="P177">
        <v>1</v>
      </c>
      <c r="R177" t="s">
        <v>33</v>
      </c>
      <c r="S177">
        <v>35</v>
      </c>
      <c r="T177" t="s">
        <v>106</v>
      </c>
      <c r="U177" t="s">
        <v>35</v>
      </c>
      <c r="W177" s="2">
        <v>2138.8000000000002</v>
      </c>
      <c r="X177" s="3">
        <v>8.7499999999999994E-2</v>
      </c>
      <c r="Z177">
        <f t="shared" si="2"/>
        <v>1</v>
      </c>
    </row>
    <row r="178" spans="1:26" x14ac:dyDescent="0.2">
      <c r="A178">
        <v>3130</v>
      </c>
      <c r="B178" t="s">
        <v>348</v>
      </c>
      <c r="C178" t="s">
        <v>490</v>
      </c>
      <c r="D178" s="1">
        <v>32989</v>
      </c>
      <c r="E178" s="1">
        <v>38961</v>
      </c>
      <c r="H178" t="s">
        <v>66</v>
      </c>
      <c r="I178">
        <v>13200</v>
      </c>
      <c r="J178" t="s">
        <v>67</v>
      </c>
      <c r="K178" t="s">
        <v>68</v>
      </c>
      <c r="L178" t="s">
        <v>78</v>
      </c>
      <c r="M178" t="s">
        <v>42</v>
      </c>
      <c r="N178" t="s">
        <v>32</v>
      </c>
      <c r="O178">
        <v>0</v>
      </c>
      <c r="P178">
        <v>1</v>
      </c>
      <c r="R178" t="s">
        <v>33</v>
      </c>
      <c r="S178">
        <v>35</v>
      </c>
      <c r="T178" t="s">
        <v>168</v>
      </c>
      <c r="U178" t="s">
        <v>35</v>
      </c>
      <c r="W178" s="2">
        <v>2756.28</v>
      </c>
      <c r="X178" s="3">
        <v>0.1</v>
      </c>
      <c r="Y178" s="2">
        <v>143</v>
      </c>
      <c r="Z178">
        <f t="shared" si="2"/>
        <v>1</v>
      </c>
    </row>
    <row r="179" spans="1:26" x14ac:dyDescent="0.2">
      <c r="A179">
        <v>3131</v>
      </c>
      <c r="B179" t="s">
        <v>348</v>
      </c>
      <c r="C179" t="s">
        <v>491</v>
      </c>
      <c r="D179" s="1">
        <v>29173</v>
      </c>
      <c r="E179" s="1">
        <v>38961</v>
      </c>
      <c r="H179" t="s">
        <v>85</v>
      </c>
      <c r="I179">
        <v>65010</v>
      </c>
      <c r="J179" t="s">
        <v>202</v>
      </c>
      <c r="K179" t="s">
        <v>87</v>
      </c>
      <c r="L179" t="s">
        <v>492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106</v>
      </c>
      <c r="U179" t="s">
        <v>35</v>
      </c>
      <c r="W179" s="2">
        <v>2138.8000000000002</v>
      </c>
      <c r="X179" s="3">
        <v>8.7499999999999994E-2</v>
      </c>
      <c r="Y179" s="2">
        <v>236</v>
      </c>
      <c r="Z179">
        <f t="shared" si="2"/>
        <v>1</v>
      </c>
    </row>
    <row r="180" spans="1:26" x14ac:dyDescent="0.2">
      <c r="A180">
        <v>1129</v>
      </c>
      <c r="B180" t="s">
        <v>348</v>
      </c>
      <c r="C180" t="s">
        <v>495</v>
      </c>
      <c r="D180" s="1">
        <v>24522</v>
      </c>
      <c r="E180" s="1">
        <v>39845</v>
      </c>
      <c r="H180" t="s">
        <v>46</v>
      </c>
      <c r="I180">
        <v>51020</v>
      </c>
      <c r="J180" t="s">
        <v>47</v>
      </c>
      <c r="K180" t="s">
        <v>48</v>
      </c>
      <c r="L180" t="s">
        <v>496</v>
      </c>
      <c r="M180" t="s">
        <v>42</v>
      </c>
      <c r="N180" t="s">
        <v>32</v>
      </c>
      <c r="O180">
        <v>0</v>
      </c>
      <c r="P180">
        <v>1</v>
      </c>
      <c r="R180" t="s">
        <v>33</v>
      </c>
      <c r="S180">
        <v>40</v>
      </c>
      <c r="T180" t="s">
        <v>97</v>
      </c>
      <c r="U180" t="s">
        <v>35</v>
      </c>
      <c r="W180" s="2">
        <v>3090</v>
      </c>
      <c r="X180" s="3">
        <v>8.7499999999999994E-2</v>
      </c>
      <c r="Y180" s="2"/>
      <c r="Z180">
        <f t="shared" si="2"/>
        <v>1.1399999999999999</v>
      </c>
    </row>
    <row r="181" spans="1:26" x14ac:dyDescent="0.2">
      <c r="A181">
        <v>2269</v>
      </c>
      <c r="B181" t="s">
        <v>144</v>
      </c>
      <c r="C181" t="s">
        <v>497</v>
      </c>
      <c r="D181" s="1">
        <v>26103</v>
      </c>
      <c r="E181" s="1">
        <v>39893</v>
      </c>
      <c r="H181" t="s">
        <v>229</v>
      </c>
      <c r="I181">
        <v>26000</v>
      </c>
      <c r="J181" t="s">
        <v>230</v>
      </c>
      <c r="K181" t="s">
        <v>231</v>
      </c>
      <c r="L181" t="s">
        <v>284</v>
      </c>
      <c r="M181" t="s">
        <v>31</v>
      </c>
      <c r="N181" t="s">
        <v>50</v>
      </c>
      <c r="O181">
        <v>1</v>
      </c>
      <c r="P181">
        <v>5</v>
      </c>
      <c r="R181" t="s">
        <v>33</v>
      </c>
      <c r="S181">
        <v>35</v>
      </c>
      <c r="T181" t="s">
        <v>180</v>
      </c>
      <c r="U181" t="s">
        <v>35</v>
      </c>
      <c r="W181" s="2">
        <v>2205.75</v>
      </c>
      <c r="X181" s="3">
        <v>0.1</v>
      </c>
      <c r="Z181">
        <f t="shared" si="2"/>
        <v>1</v>
      </c>
    </row>
    <row r="182" spans="1:26" x14ac:dyDescent="0.2">
      <c r="A182">
        <v>1121</v>
      </c>
      <c r="B182" t="s">
        <v>131</v>
      </c>
      <c r="C182" t="s">
        <v>498</v>
      </c>
      <c r="D182" s="1">
        <v>29011</v>
      </c>
      <c r="E182" s="1">
        <v>39934</v>
      </c>
      <c r="H182" t="s">
        <v>113</v>
      </c>
      <c r="I182">
        <v>31000</v>
      </c>
      <c r="J182" t="s">
        <v>114</v>
      </c>
      <c r="K182" t="s">
        <v>115</v>
      </c>
      <c r="L182" t="s">
        <v>499</v>
      </c>
      <c r="M182" t="s">
        <v>31</v>
      </c>
      <c r="N182" t="s">
        <v>50</v>
      </c>
      <c r="O182">
        <v>1</v>
      </c>
      <c r="P182">
        <v>3</v>
      </c>
      <c r="R182" t="s">
        <v>33</v>
      </c>
      <c r="S182">
        <v>35</v>
      </c>
      <c r="T182" t="s">
        <v>193</v>
      </c>
      <c r="U182" t="s">
        <v>194</v>
      </c>
      <c r="V182" s="1">
        <v>39934</v>
      </c>
      <c r="W182" s="2">
        <v>3925</v>
      </c>
      <c r="X182" s="3">
        <v>0.1</v>
      </c>
      <c r="Z182">
        <f t="shared" si="2"/>
        <v>1</v>
      </c>
    </row>
    <row r="183" spans="1:26" x14ac:dyDescent="0.2">
      <c r="A183">
        <v>1223</v>
      </c>
      <c r="B183" t="s">
        <v>222</v>
      </c>
      <c r="C183" t="s">
        <v>500</v>
      </c>
      <c r="D183" s="1">
        <v>31837</v>
      </c>
      <c r="E183" s="1">
        <v>39934</v>
      </c>
      <c r="F183" s="1">
        <v>40298</v>
      </c>
      <c r="H183" t="s">
        <v>113</v>
      </c>
      <c r="I183">
        <v>31000</v>
      </c>
      <c r="J183" t="s">
        <v>114</v>
      </c>
      <c r="K183" t="s">
        <v>115</v>
      </c>
      <c r="L183" t="s">
        <v>501</v>
      </c>
      <c r="M183" t="s">
        <v>42</v>
      </c>
      <c r="N183" t="s">
        <v>50</v>
      </c>
      <c r="O183">
        <v>5</v>
      </c>
      <c r="P183">
        <v>5</v>
      </c>
      <c r="R183" t="s">
        <v>33</v>
      </c>
      <c r="S183">
        <v>40</v>
      </c>
      <c r="T183" t="s">
        <v>97</v>
      </c>
      <c r="U183" t="s">
        <v>35</v>
      </c>
      <c r="V183" s="1"/>
      <c r="W183" s="2">
        <v>3000</v>
      </c>
      <c r="X183" s="3">
        <v>0.1125</v>
      </c>
      <c r="Z183">
        <f>ROUND(IF(R183="AT",S183/40,S183/35),2)</f>
        <v>1.1399999999999999</v>
      </c>
    </row>
    <row r="184" spans="1:26" x14ac:dyDescent="0.2">
      <c r="A184">
        <v>3056</v>
      </c>
      <c r="B184" t="s">
        <v>502</v>
      </c>
      <c r="C184" t="s">
        <v>503</v>
      </c>
      <c r="D184" s="1">
        <v>30502</v>
      </c>
      <c r="E184" s="1">
        <v>39965</v>
      </c>
      <c r="F184" s="1"/>
      <c r="H184" t="s">
        <v>245</v>
      </c>
      <c r="I184">
        <v>41000</v>
      </c>
      <c r="J184" t="s">
        <v>246</v>
      </c>
      <c r="K184" t="s">
        <v>247</v>
      </c>
      <c r="L184" t="s">
        <v>337</v>
      </c>
      <c r="M184" t="s">
        <v>42</v>
      </c>
      <c r="N184" t="s">
        <v>32</v>
      </c>
      <c r="O184">
        <v>0</v>
      </c>
      <c r="P184">
        <v>1</v>
      </c>
      <c r="R184" t="s">
        <v>33</v>
      </c>
      <c r="S184">
        <v>35</v>
      </c>
      <c r="T184" t="s">
        <v>160</v>
      </c>
      <c r="U184" t="s">
        <v>35</v>
      </c>
      <c r="W184" s="2">
        <v>1987.39</v>
      </c>
      <c r="X184" s="3">
        <v>0.1</v>
      </c>
      <c r="Y184" s="2">
        <v>100</v>
      </c>
      <c r="Z184">
        <f t="shared" ref="Z184:Z193" si="3">ROUND(IF(R184="AT",S184/40,S184/35),2)</f>
        <v>1</v>
      </c>
    </row>
    <row r="185" spans="1:26" x14ac:dyDescent="0.2">
      <c r="A185">
        <v>3057</v>
      </c>
      <c r="B185" t="s">
        <v>504</v>
      </c>
      <c r="C185" t="s">
        <v>505</v>
      </c>
      <c r="D185" s="1">
        <v>28801</v>
      </c>
      <c r="E185" s="1">
        <v>39965</v>
      </c>
      <c r="H185" t="s">
        <v>245</v>
      </c>
      <c r="I185">
        <v>41000</v>
      </c>
      <c r="J185" t="s">
        <v>246</v>
      </c>
      <c r="K185" t="s">
        <v>247</v>
      </c>
      <c r="L185" t="s">
        <v>281</v>
      </c>
      <c r="M185" t="s">
        <v>42</v>
      </c>
      <c r="N185" t="s">
        <v>50</v>
      </c>
      <c r="O185">
        <v>5</v>
      </c>
      <c r="P185">
        <v>4</v>
      </c>
      <c r="R185" t="s">
        <v>33</v>
      </c>
      <c r="S185">
        <v>35</v>
      </c>
      <c r="T185" t="s">
        <v>106</v>
      </c>
      <c r="U185" t="s">
        <v>35</v>
      </c>
      <c r="W185" s="2">
        <v>2138.8000000000002</v>
      </c>
      <c r="X185" s="3">
        <v>0.1</v>
      </c>
      <c r="Y185" s="2"/>
      <c r="Z185">
        <f t="shared" si="3"/>
        <v>1</v>
      </c>
    </row>
    <row r="186" spans="1:26" x14ac:dyDescent="0.2">
      <c r="A186">
        <v>3104</v>
      </c>
      <c r="B186" t="s">
        <v>195</v>
      </c>
      <c r="C186" t="s">
        <v>506</v>
      </c>
      <c r="D186" s="1">
        <v>17073</v>
      </c>
      <c r="E186" s="1">
        <v>39995</v>
      </c>
      <c r="H186" t="s">
        <v>59</v>
      </c>
      <c r="I186">
        <v>22010</v>
      </c>
      <c r="J186" t="s">
        <v>60</v>
      </c>
      <c r="K186" t="s">
        <v>61</v>
      </c>
      <c r="L186" t="s">
        <v>461</v>
      </c>
      <c r="M186" t="s">
        <v>42</v>
      </c>
      <c r="N186" t="s">
        <v>50</v>
      </c>
      <c r="O186">
        <v>1</v>
      </c>
      <c r="P186">
        <v>5</v>
      </c>
      <c r="R186" t="s">
        <v>75</v>
      </c>
      <c r="S186">
        <v>40</v>
      </c>
      <c r="W186" s="2">
        <v>5156.84</v>
      </c>
      <c r="X186" s="3"/>
      <c r="Z186">
        <f t="shared" si="3"/>
        <v>1</v>
      </c>
    </row>
    <row r="187" spans="1:26" x14ac:dyDescent="0.2">
      <c r="A187">
        <v>3105</v>
      </c>
      <c r="B187" t="s">
        <v>507</v>
      </c>
      <c r="C187" t="s">
        <v>508</v>
      </c>
      <c r="D187" s="1">
        <v>32581</v>
      </c>
      <c r="E187" s="1">
        <v>39996</v>
      </c>
      <c r="H187" t="s">
        <v>236</v>
      </c>
      <c r="I187">
        <v>46000</v>
      </c>
      <c r="J187" t="s">
        <v>237</v>
      </c>
      <c r="K187" t="s">
        <v>238</v>
      </c>
      <c r="L187" t="s">
        <v>463</v>
      </c>
      <c r="M187" t="s">
        <v>42</v>
      </c>
      <c r="N187" t="s">
        <v>32</v>
      </c>
      <c r="O187">
        <v>0</v>
      </c>
      <c r="P187">
        <v>1</v>
      </c>
      <c r="R187" t="s">
        <v>33</v>
      </c>
      <c r="S187">
        <v>40</v>
      </c>
      <c r="T187" t="s">
        <v>142</v>
      </c>
      <c r="U187" t="s">
        <v>35</v>
      </c>
      <c r="W187" s="2">
        <v>2041.98</v>
      </c>
      <c r="X187" s="3">
        <v>0.1</v>
      </c>
      <c r="Z187">
        <f t="shared" si="3"/>
        <v>1.1399999999999999</v>
      </c>
    </row>
    <row r="188" spans="1:26" x14ac:dyDescent="0.2">
      <c r="A188">
        <v>3106</v>
      </c>
      <c r="B188" t="s">
        <v>509</v>
      </c>
      <c r="C188" t="s">
        <v>510</v>
      </c>
      <c r="D188" s="1">
        <v>21486</v>
      </c>
      <c r="E188" s="1">
        <v>39997</v>
      </c>
      <c r="H188" t="s">
        <v>236</v>
      </c>
      <c r="I188">
        <v>46000</v>
      </c>
      <c r="J188" t="s">
        <v>237</v>
      </c>
      <c r="K188" t="s">
        <v>238</v>
      </c>
      <c r="L188" t="s">
        <v>239</v>
      </c>
      <c r="M188" t="s">
        <v>42</v>
      </c>
      <c r="N188" t="s">
        <v>50</v>
      </c>
      <c r="O188">
        <v>1</v>
      </c>
      <c r="P188">
        <v>5</v>
      </c>
      <c r="R188" t="s">
        <v>33</v>
      </c>
      <c r="S188">
        <v>35</v>
      </c>
      <c r="T188" t="s">
        <v>70</v>
      </c>
      <c r="U188" t="s">
        <v>71</v>
      </c>
      <c r="V188" s="1">
        <v>39995</v>
      </c>
      <c r="W188" s="2">
        <v>3091.5</v>
      </c>
      <c r="X188" s="3">
        <v>0.1</v>
      </c>
      <c r="Z188">
        <f t="shared" si="3"/>
        <v>1</v>
      </c>
    </row>
    <row r="189" spans="1:26" x14ac:dyDescent="0.2">
      <c r="A189">
        <v>3108</v>
      </c>
      <c r="B189" t="s">
        <v>511</v>
      </c>
      <c r="C189" t="s">
        <v>512</v>
      </c>
      <c r="D189" s="1">
        <v>32741</v>
      </c>
      <c r="E189" s="1">
        <v>39998</v>
      </c>
      <c r="H189" t="s">
        <v>245</v>
      </c>
      <c r="I189">
        <v>41000</v>
      </c>
      <c r="J189" t="s">
        <v>246</v>
      </c>
      <c r="K189" t="s">
        <v>247</v>
      </c>
      <c r="L189" t="s">
        <v>417</v>
      </c>
      <c r="M189" t="s">
        <v>42</v>
      </c>
      <c r="N189" t="s">
        <v>50</v>
      </c>
      <c r="O189">
        <v>2</v>
      </c>
      <c r="P189">
        <v>5</v>
      </c>
      <c r="R189" t="s">
        <v>33</v>
      </c>
      <c r="S189">
        <v>35</v>
      </c>
      <c r="T189" t="s">
        <v>106</v>
      </c>
      <c r="U189" t="s">
        <v>35</v>
      </c>
      <c r="V189" s="1"/>
      <c r="W189" s="2">
        <v>2138.8000000000002</v>
      </c>
      <c r="X189" s="3">
        <v>0.1</v>
      </c>
      <c r="Y189" s="2">
        <v>222</v>
      </c>
      <c r="Z189">
        <f t="shared" si="3"/>
        <v>1</v>
      </c>
    </row>
    <row r="190" spans="1:26" x14ac:dyDescent="0.2">
      <c r="A190">
        <v>1198</v>
      </c>
      <c r="B190" t="s">
        <v>177</v>
      </c>
      <c r="C190" t="s">
        <v>513</v>
      </c>
      <c r="D190" s="1">
        <v>27167</v>
      </c>
      <c r="E190" s="1">
        <v>40026</v>
      </c>
      <c r="H190" t="s">
        <v>46</v>
      </c>
      <c r="I190">
        <v>51000</v>
      </c>
      <c r="J190" t="s">
        <v>100</v>
      </c>
      <c r="K190" t="s">
        <v>48</v>
      </c>
      <c r="L190" t="s">
        <v>179</v>
      </c>
      <c r="M190" t="s">
        <v>31</v>
      </c>
      <c r="N190" t="s">
        <v>50</v>
      </c>
      <c r="O190">
        <v>1</v>
      </c>
      <c r="P190">
        <v>4</v>
      </c>
      <c r="R190" t="s">
        <v>33</v>
      </c>
      <c r="S190">
        <v>25</v>
      </c>
      <c r="T190" t="s">
        <v>180</v>
      </c>
      <c r="U190" t="s">
        <v>35</v>
      </c>
      <c r="W190" s="2">
        <v>2205.75</v>
      </c>
      <c r="X190" s="3">
        <v>0.1125</v>
      </c>
      <c r="Y190" s="2"/>
      <c r="Z190">
        <f t="shared" si="3"/>
        <v>0.71</v>
      </c>
    </row>
    <row r="191" spans="1:26" x14ac:dyDescent="0.2">
      <c r="A191">
        <v>1199</v>
      </c>
      <c r="B191" t="s">
        <v>72</v>
      </c>
      <c r="C191" t="s">
        <v>514</v>
      </c>
      <c r="D191" s="1">
        <v>30506</v>
      </c>
      <c r="E191" s="1">
        <v>40027</v>
      </c>
      <c r="H191" t="s">
        <v>59</v>
      </c>
      <c r="I191">
        <v>21000</v>
      </c>
      <c r="J191" t="s">
        <v>155</v>
      </c>
      <c r="K191" t="s">
        <v>61</v>
      </c>
      <c r="L191" t="s">
        <v>164</v>
      </c>
      <c r="M191" t="s">
        <v>42</v>
      </c>
      <c r="N191" t="s">
        <v>50</v>
      </c>
      <c r="O191">
        <v>2</v>
      </c>
      <c r="P191">
        <v>4</v>
      </c>
      <c r="R191" t="s">
        <v>33</v>
      </c>
      <c r="S191">
        <v>40</v>
      </c>
      <c r="T191" t="s">
        <v>70</v>
      </c>
      <c r="U191" t="s">
        <v>71</v>
      </c>
      <c r="V191" s="1">
        <v>40026</v>
      </c>
      <c r="W191" s="2">
        <v>3184.25</v>
      </c>
      <c r="X191" s="3">
        <v>0.1125</v>
      </c>
      <c r="Y191" s="2">
        <v>221</v>
      </c>
      <c r="Z191">
        <f t="shared" si="3"/>
        <v>1.1399999999999999</v>
      </c>
    </row>
    <row r="192" spans="1:26" x14ac:dyDescent="0.2">
      <c r="A192">
        <v>3132</v>
      </c>
      <c r="B192" t="s">
        <v>36</v>
      </c>
      <c r="C192" t="s">
        <v>516</v>
      </c>
      <c r="D192" s="1">
        <v>28958</v>
      </c>
      <c r="E192" s="1">
        <v>40087</v>
      </c>
      <c r="H192" t="s">
        <v>245</v>
      </c>
      <c r="I192">
        <v>41000</v>
      </c>
      <c r="J192" t="s">
        <v>246</v>
      </c>
      <c r="K192" t="s">
        <v>247</v>
      </c>
      <c r="L192" t="s">
        <v>327</v>
      </c>
      <c r="M192" t="s">
        <v>42</v>
      </c>
      <c r="N192" t="s">
        <v>32</v>
      </c>
      <c r="O192">
        <v>0</v>
      </c>
      <c r="P192">
        <v>1</v>
      </c>
      <c r="R192" t="s">
        <v>33</v>
      </c>
      <c r="S192">
        <v>35</v>
      </c>
      <c r="T192" t="s">
        <v>102</v>
      </c>
      <c r="U192" t="s">
        <v>35</v>
      </c>
      <c r="V192" s="1"/>
      <c r="W192" s="2">
        <v>1963.7</v>
      </c>
      <c r="X192" s="3">
        <v>0.1</v>
      </c>
      <c r="Y192" s="2">
        <v>211</v>
      </c>
      <c r="Z192">
        <f t="shared" si="3"/>
        <v>1</v>
      </c>
    </row>
    <row r="193" spans="1:26" x14ac:dyDescent="0.2">
      <c r="A193">
        <v>3133</v>
      </c>
      <c r="B193" t="s">
        <v>240</v>
      </c>
      <c r="C193" t="s">
        <v>517</v>
      </c>
      <c r="D193" s="1">
        <v>28598</v>
      </c>
      <c r="E193" s="1">
        <v>40087</v>
      </c>
      <c r="H193" t="s">
        <v>245</v>
      </c>
      <c r="I193">
        <v>41000</v>
      </c>
      <c r="J193" t="s">
        <v>246</v>
      </c>
      <c r="K193" t="s">
        <v>247</v>
      </c>
      <c r="L193" t="s">
        <v>405</v>
      </c>
      <c r="M193" t="s">
        <v>42</v>
      </c>
      <c r="N193" t="s">
        <v>32</v>
      </c>
      <c r="O193">
        <v>0</v>
      </c>
      <c r="P193">
        <v>1</v>
      </c>
      <c r="R193" t="s">
        <v>33</v>
      </c>
      <c r="S193">
        <v>35</v>
      </c>
      <c r="T193" t="s">
        <v>160</v>
      </c>
      <c r="U193" t="s">
        <v>35</v>
      </c>
      <c r="W193" s="2">
        <v>1987.39</v>
      </c>
      <c r="X193" s="3">
        <v>7.4999999999999997E-2</v>
      </c>
      <c r="Y193" s="2">
        <v>283</v>
      </c>
      <c r="Z193">
        <f t="shared" si="3"/>
        <v>1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4"/>
  <sheetViews>
    <sheetView topLeftCell="O1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  <col min="26" max="26" width="5" bestFit="1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1177</v>
      </c>
      <c r="B29" t="s">
        <v>76</v>
      </c>
      <c r="C29" t="s">
        <v>152</v>
      </c>
      <c r="D29" s="1">
        <v>28524</v>
      </c>
      <c r="E29" s="1">
        <v>38353</v>
      </c>
      <c r="H29" t="s">
        <v>124</v>
      </c>
      <c r="I29">
        <v>49000</v>
      </c>
      <c r="J29" t="s">
        <v>125</v>
      </c>
      <c r="K29" t="s">
        <v>126</v>
      </c>
      <c r="L29" t="s">
        <v>153</v>
      </c>
      <c r="M29" t="s">
        <v>42</v>
      </c>
      <c r="N29" t="s">
        <v>32</v>
      </c>
      <c r="O29">
        <v>0</v>
      </c>
      <c r="P29">
        <v>1</v>
      </c>
      <c r="R29" t="s">
        <v>75</v>
      </c>
      <c r="S29">
        <v>40</v>
      </c>
      <c r="W29" s="2">
        <v>5436.63</v>
      </c>
      <c r="Z29">
        <f t="shared" si="0"/>
        <v>1</v>
      </c>
    </row>
    <row r="30" spans="1:26" x14ac:dyDescent="0.2">
      <c r="A30">
        <v>1178</v>
      </c>
      <c r="B30" t="s">
        <v>131</v>
      </c>
      <c r="C30" t="s">
        <v>154</v>
      </c>
      <c r="D30" s="1">
        <v>28425</v>
      </c>
      <c r="E30" s="1">
        <v>38384</v>
      </c>
      <c r="H30" t="s">
        <v>59</v>
      </c>
      <c r="I30">
        <v>21000</v>
      </c>
      <c r="J30" t="s">
        <v>155</v>
      </c>
      <c r="K30" t="s">
        <v>61</v>
      </c>
      <c r="L30" t="s">
        <v>156</v>
      </c>
      <c r="M30" t="s">
        <v>31</v>
      </c>
      <c r="N30" t="s">
        <v>157</v>
      </c>
      <c r="O30">
        <v>0</v>
      </c>
      <c r="P30">
        <v>1</v>
      </c>
      <c r="R30" t="s">
        <v>33</v>
      </c>
      <c r="S30">
        <v>20</v>
      </c>
      <c r="T30" t="s">
        <v>142</v>
      </c>
      <c r="U30" t="s">
        <v>35</v>
      </c>
      <c r="W30" s="2">
        <v>2041.98</v>
      </c>
      <c r="X30" s="3">
        <v>0.1</v>
      </c>
      <c r="Z30">
        <f t="shared" si="0"/>
        <v>0.56999999999999995</v>
      </c>
    </row>
    <row r="31" spans="1:26" x14ac:dyDescent="0.2">
      <c r="A31">
        <v>1181</v>
      </c>
      <c r="B31" t="s">
        <v>131</v>
      </c>
      <c r="C31" t="s">
        <v>158</v>
      </c>
      <c r="D31" s="1">
        <v>29019</v>
      </c>
      <c r="E31" s="1">
        <v>39539</v>
      </c>
      <c r="F31" s="1">
        <v>40268</v>
      </c>
      <c r="H31" t="s">
        <v>46</v>
      </c>
      <c r="I31">
        <v>51020</v>
      </c>
      <c r="J31" t="s">
        <v>47</v>
      </c>
      <c r="K31" t="s">
        <v>48</v>
      </c>
      <c r="L31" t="s">
        <v>159</v>
      </c>
      <c r="M31" t="s">
        <v>31</v>
      </c>
      <c r="N31" t="s">
        <v>32</v>
      </c>
      <c r="O31">
        <v>0</v>
      </c>
      <c r="P31">
        <v>1</v>
      </c>
      <c r="R31" t="s">
        <v>33</v>
      </c>
      <c r="S31">
        <v>35</v>
      </c>
      <c r="T31" t="s">
        <v>160</v>
      </c>
      <c r="U31" t="s">
        <v>35</v>
      </c>
      <c r="W31" s="2">
        <v>1987.39</v>
      </c>
      <c r="X31" s="3">
        <v>0.1</v>
      </c>
      <c r="Y31" s="2">
        <v>63</v>
      </c>
      <c r="Z31">
        <f t="shared" si="0"/>
        <v>1</v>
      </c>
    </row>
    <row r="32" spans="1:26" x14ac:dyDescent="0.2">
      <c r="A32">
        <v>1183</v>
      </c>
      <c r="B32" t="s">
        <v>44</v>
      </c>
      <c r="C32" t="s">
        <v>161</v>
      </c>
      <c r="D32" s="1">
        <v>30702</v>
      </c>
      <c r="E32" s="1">
        <v>37289</v>
      </c>
      <c r="H32" t="s">
        <v>27</v>
      </c>
      <c r="I32">
        <v>64000</v>
      </c>
      <c r="J32" t="s">
        <v>28</v>
      </c>
      <c r="K32" t="s">
        <v>29</v>
      </c>
      <c r="L32" t="s">
        <v>162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63</v>
      </c>
      <c r="U32" t="s">
        <v>35</v>
      </c>
      <c r="W32" s="2">
        <v>2011.08</v>
      </c>
      <c r="X32" s="3">
        <v>0.1</v>
      </c>
      <c r="Z32">
        <f t="shared" si="0"/>
        <v>1</v>
      </c>
    </row>
    <row r="33" spans="1:26" x14ac:dyDescent="0.2">
      <c r="A33">
        <v>1186</v>
      </c>
      <c r="B33" t="s">
        <v>119</v>
      </c>
      <c r="C33" t="s">
        <v>163</v>
      </c>
      <c r="D33" s="1">
        <v>32794</v>
      </c>
      <c r="E33" s="1">
        <v>38808</v>
      </c>
      <c r="H33" t="s">
        <v>59</v>
      </c>
      <c r="I33">
        <v>21000</v>
      </c>
      <c r="J33" t="s">
        <v>155</v>
      </c>
      <c r="K33" t="s">
        <v>61</v>
      </c>
      <c r="L33" t="s">
        <v>164</v>
      </c>
      <c r="M33" t="s">
        <v>31</v>
      </c>
      <c r="N33" t="s">
        <v>50</v>
      </c>
      <c r="O33">
        <v>3</v>
      </c>
      <c r="P33">
        <v>5</v>
      </c>
      <c r="R33" t="s">
        <v>33</v>
      </c>
      <c r="S33">
        <v>35</v>
      </c>
      <c r="T33" t="s">
        <v>70</v>
      </c>
      <c r="U33" t="s">
        <v>135</v>
      </c>
      <c r="V33" s="1">
        <v>38808</v>
      </c>
      <c r="W33" s="2">
        <v>3435</v>
      </c>
      <c r="X33" s="3">
        <v>0.1</v>
      </c>
      <c r="Z33">
        <f t="shared" si="0"/>
        <v>1</v>
      </c>
    </row>
    <row r="34" spans="1:26" x14ac:dyDescent="0.2">
      <c r="A34">
        <v>1188</v>
      </c>
      <c r="B34" t="s">
        <v>165</v>
      </c>
      <c r="C34" t="s">
        <v>166</v>
      </c>
      <c r="D34" s="1">
        <v>29077</v>
      </c>
      <c r="E34" s="1">
        <v>38473</v>
      </c>
      <c r="H34" t="s">
        <v>27</v>
      </c>
      <c r="I34">
        <v>64000</v>
      </c>
      <c r="J34" t="s">
        <v>28</v>
      </c>
      <c r="K34" t="s">
        <v>29</v>
      </c>
      <c r="L34" t="s">
        <v>167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168</v>
      </c>
      <c r="U34" t="s">
        <v>35</v>
      </c>
      <c r="W34" s="2">
        <v>2756.28</v>
      </c>
      <c r="X34" s="3">
        <v>0.1</v>
      </c>
      <c r="Z34">
        <f t="shared" si="0"/>
        <v>1</v>
      </c>
    </row>
    <row r="35" spans="1:26" x14ac:dyDescent="0.2">
      <c r="A35">
        <v>1193</v>
      </c>
      <c r="B35" t="s">
        <v>169</v>
      </c>
      <c r="C35" t="s">
        <v>170</v>
      </c>
      <c r="D35" s="1">
        <v>28411</v>
      </c>
      <c r="E35" s="1">
        <v>38565</v>
      </c>
      <c r="H35" t="s">
        <v>59</v>
      </c>
      <c r="I35">
        <v>21000</v>
      </c>
      <c r="J35" t="s">
        <v>155</v>
      </c>
      <c r="K35" t="s">
        <v>61</v>
      </c>
      <c r="L35" t="s">
        <v>171</v>
      </c>
      <c r="M35" t="s">
        <v>31</v>
      </c>
      <c r="N35" t="s">
        <v>50</v>
      </c>
      <c r="O35">
        <v>2</v>
      </c>
      <c r="P35">
        <v>4</v>
      </c>
      <c r="R35" t="s">
        <v>33</v>
      </c>
      <c r="S35">
        <v>40</v>
      </c>
      <c r="T35" t="s">
        <v>43</v>
      </c>
      <c r="U35" t="s">
        <v>35</v>
      </c>
      <c r="W35" s="2">
        <v>2084.21</v>
      </c>
      <c r="X35" s="3">
        <v>8.7499999999999994E-2</v>
      </c>
      <c r="Z35">
        <f t="shared" si="0"/>
        <v>1.1399999999999999</v>
      </c>
    </row>
    <row r="36" spans="1:26" x14ac:dyDescent="0.2">
      <c r="A36">
        <v>1194</v>
      </c>
      <c r="B36" t="s">
        <v>172</v>
      </c>
      <c r="C36" t="s">
        <v>173</v>
      </c>
      <c r="D36" s="1">
        <v>30177</v>
      </c>
      <c r="E36" s="1">
        <v>38579</v>
      </c>
      <c r="H36" t="s">
        <v>113</v>
      </c>
      <c r="I36">
        <v>31000</v>
      </c>
      <c r="J36" t="s">
        <v>114</v>
      </c>
      <c r="K36" t="s">
        <v>115</v>
      </c>
      <c r="L36" t="s">
        <v>174</v>
      </c>
      <c r="M36" t="s">
        <v>42</v>
      </c>
      <c r="N36" t="s">
        <v>50</v>
      </c>
      <c r="O36">
        <v>0</v>
      </c>
      <c r="P36">
        <v>4</v>
      </c>
      <c r="R36" t="s">
        <v>75</v>
      </c>
      <c r="S36">
        <v>40</v>
      </c>
      <c r="W36" s="2">
        <v>5085.8500000000004</v>
      </c>
      <c r="Z36">
        <f t="shared" si="0"/>
        <v>1</v>
      </c>
    </row>
    <row r="37" spans="1:26" x14ac:dyDescent="0.2">
      <c r="A37">
        <v>1197</v>
      </c>
      <c r="B37" t="s">
        <v>131</v>
      </c>
      <c r="C37" t="s">
        <v>175</v>
      </c>
      <c r="D37" s="1">
        <v>28366</v>
      </c>
      <c r="E37" s="1">
        <v>38626</v>
      </c>
      <c r="H37" t="s">
        <v>124</v>
      </c>
      <c r="I37">
        <v>48000</v>
      </c>
      <c r="J37" t="s">
        <v>137</v>
      </c>
      <c r="K37" t="s">
        <v>138</v>
      </c>
      <c r="L37" t="s">
        <v>176</v>
      </c>
      <c r="M37" t="s">
        <v>31</v>
      </c>
      <c r="N37" t="s">
        <v>50</v>
      </c>
      <c r="O37">
        <v>0</v>
      </c>
      <c r="P37">
        <v>4</v>
      </c>
      <c r="R37" t="s">
        <v>33</v>
      </c>
      <c r="S37">
        <v>25</v>
      </c>
      <c r="T37" t="s">
        <v>134</v>
      </c>
      <c r="U37" t="s">
        <v>135</v>
      </c>
      <c r="V37" s="1">
        <v>38718</v>
      </c>
      <c r="W37" s="2">
        <v>4185.92</v>
      </c>
      <c r="X37" s="3">
        <v>0.1</v>
      </c>
      <c r="Z37">
        <f t="shared" si="0"/>
        <v>0.71</v>
      </c>
    </row>
    <row r="38" spans="1:26" x14ac:dyDescent="0.2">
      <c r="A38">
        <v>1198</v>
      </c>
      <c r="B38" t="s">
        <v>177</v>
      </c>
      <c r="C38" t="s">
        <v>178</v>
      </c>
      <c r="D38" s="1">
        <v>27167</v>
      </c>
      <c r="E38" s="1">
        <v>38676</v>
      </c>
      <c r="H38" t="s">
        <v>46</v>
      </c>
      <c r="I38">
        <v>51000</v>
      </c>
      <c r="J38" t="s">
        <v>100</v>
      </c>
      <c r="K38" t="s">
        <v>48</v>
      </c>
      <c r="L38" t="s">
        <v>179</v>
      </c>
      <c r="M38" t="s">
        <v>31</v>
      </c>
      <c r="N38" t="s">
        <v>50</v>
      </c>
      <c r="O38">
        <v>1</v>
      </c>
      <c r="P38">
        <v>4</v>
      </c>
      <c r="R38" t="s">
        <v>33</v>
      </c>
      <c r="S38">
        <v>25</v>
      </c>
      <c r="T38" t="s">
        <v>180</v>
      </c>
      <c r="U38" t="s">
        <v>35</v>
      </c>
      <c r="W38" s="2">
        <v>2205.75</v>
      </c>
      <c r="X38" s="3">
        <v>0.1125</v>
      </c>
      <c r="Z38">
        <f t="shared" si="0"/>
        <v>0.71</v>
      </c>
    </row>
    <row r="39" spans="1:26" x14ac:dyDescent="0.2">
      <c r="A39">
        <v>1199</v>
      </c>
      <c r="B39" t="s">
        <v>72</v>
      </c>
      <c r="C39" t="s">
        <v>181</v>
      </c>
      <c r="D39" s="1">
        <v>30506</v>
      </c>
      <c r="E39" s="1">
        <v>39083</v>
      </c>
      <c r="H39" t="s">
        <v>59</v>
      </c>
      <c r="I39">
        <v>21000</v>
      </c>
      <c r="J39" t="s">
        <v>155</v>
      </c>
      <c r="K39" t="s">
        <v>61</v>
      </c>
      <c r="L39" t="s">
        <v>164</v>
      </c>
      <c r="M39" t="s">
        <v>42</v>
      </c>
      <c r="N39" t="s">
        <v>50</v>
      </c>
      <c r="O39">
        <v>2</v>
      </c>
      <c r="P39">
        <v>4</v>
      </c>
      <c r="R39" t="s">
        <v>33</v>
      </c>
      <c r="S39">
        <v>40</v>
      </c>
      <c r="T39" t="s">
        <v>70</v>
      </c>
      <c r="U39" t="s">
        <v>71</v>
      </c>
      <c r="V39" s="1">
        <v>39083</v>
      </c>
      <c r="W39" s="2">
        <v>3184.25</v>
      </c>
      <c r="X39" s="3">
        <v>0.1125</v>
      </c>
      <c r="Y39" s="2">
        <v>221</v>
      </c>
      <c r="Z39">
        <f t="shared" si="0"/>
        <v>1.1399999999999999</v>
      </c>
    </row>
    <row r="40" spans="1:26" x14ac:dyDescent="0.2">
      <c r="A40">
        <v>1200</v>
      </c>
      <c r="B40" t="s">
        <v>182</v>
      </c>
      <c r="C40" t="s">
        <v>183</v>
      </c>
      <c r="D40" s="1">
        <v>28105</v>
      </c>
      <c r="E40" s="1">
        <v>39142</v>
      </c>
      <c r="H40" t="s">
        <v>38</v>
      </c>
      <c r="I40">
        <v>25000</v>
      </c>
      <c r="J40" t="s">
        <v>39</v>
      </c>
      <c r="K40" t="s">
        <v>40</v>
      </c>
      <c r="L40" t="s">
        <v>184</v>
      </c>
      <c r="M40" t="s">
        <v>31</v>
      </c>
      <c r="N40" t="s">
        <v>50</v>
      </c>
      <c r="O40">
        <v>2</v>
      </c>
      <c r="P40">
        <v>3</v>
      </c>
      <c r="R40" t="s">
        <v>33</v>
      </c>
      <c r="S40">
        <v>35</v>
      </c>
      <c r="T40" t="s">
        <v>70</v>
      </c>
      <c r="U40" t="s">
        <v>71</v>
      </c>
      <c r="V40" s="1">
        <v>39142</v>
      </c>
      <c r="W40" s="2">
        <v>3184.25</v>
      </c>
      <c r="X40" s="3">
        <v>0.1125</v>
      </c>
      <c r="Z40">
        <f t="shared" si="0"/>
        <v>1</v>
      </c>
    </row>
    <row r="41" spans="1:26" x14ac:dyDescent="0.2">
      <c r="A41">
        <v>1201</v>
      </c>
      <c r="B41" t="s">
        <v>185</v>
      </c>
      <c r="C41" t="s">
        <v>186</v>
      </c>
      <c r="D41" s="1">
        <v>32336</v>
      </c>
      <c r="E41" s="1">
        <v>38808</v>
      </c>
      <c r="H41" t="s">
        <v>46</v>
      </c>
      <c r="I41">
        <v>51020</v>
      </c>
      <c r="J41" t="s">
        <v>47</v>
      </c>
      <c r="K41" t="s">
        <v>48</v>
      </c>
      <c r="L41" t="s">
        <v>187</v>
      </c>
      <c r="M41" t="s">
        <v>42</v>
      </c>
      <c r="N41" t="s">
        <v>50</v>
      </c>
      <c r="O41">
        <v>2</v>
      </c>
      <c r="P41">
        <v>4</v>
      </c>
      <c r="R41" t="s">
        <v>33</v>
      </c>
      <c r="S41">
        <v>40</v>
      </c>
      <c r="T41" t="s">
        <v>180</v>
      </c>
      <c r="U41" t="s">
        <v>35</v>
      </c>
      <c r="W41" s="2">
        <v>2205.75</v>
      </c>
      <c r="X41" s="3">
        <v>8.7499999999999994E-2</v>
      </c>
      <c r="Z41">
        <f t="shared" si="0"/>
        <v>1.1399999999999999</v>
      </c>
    </row>
    <row r="42" spans="1:26" x14ac:dyDescent="0.2">
      <c r="A42">
        <v>1203</v>
      </c>
      <c r="B42" t="s">
        <v>188</v>
      </c>
      <c r="C42" t="s">
        <v>189</v>
      </c>
      <c r="D42" s="1">
        <v>27696</v>
      </c>
      <c r="E42" s="1">
        <v>38961</v>
      </c>
      <c r="H42" t="s">
        <v>38</v>
      </c>
      <c r="I42">
        <v>25000</v>
      </c>
      <c r="J42" t="s">
        <v>39</v>
      </c>
      <c r="K42" t="s">
        <v>40</v>
      </c>
      <c r="L42" t="s">
        <v>133</v>
      </c>
      <c r="M42" t="s">
        <v>42</v>
      </c>
      <c r="N42" t="s">
        <v>32</v>
      </c>
      <c r="O42">
        <v>0</v>
      </c>
      <c r="P42">
        <v>1</v>
      </c>
      <c r="R42" t="s">
        <v>33</v>
      </c>
      <c r="S42">
        <v>40</v>
      </c>
      <c r="T42" t="s">
        <v>134</v>
      </c>
      <c r="U42" t="s">
        <v>135</v>
      </c>
      <c r="V42" s="1">
        <v>38961</v>
      </c>
      <c r="W42" s="2">
        <v>4064.5</v>
      </c>
      <c r="X42" s="3">
        <v>0.1</v>
      </c>
      <c r="Z42">
        <f t="shared" si="0"/>
        <v>1.1399999999999999</v>
      </c>
    </row>
    <row r="43" spans="1:26" x14ac:dyDescent="0.2">
      <c r="A43">
        <v>1204</v>
      </c>
      <c r="B43" t="s">
        <v>94</v>
      </c>
      <c r="C43" t="s">
        <v>191</v>
      </c>
      <c r="D43" s="1">
        <v>33110</v>
      </c>
      <c r="E43" s="1">
        <v>39722</v>
      </c>
      <c r="H43" t="s">
        <v>59</v>
      </c>
      <c r="I43">
        <v>21000</v>
      </c>
      <c r="J43" t="s">
        <v>155</v>
      </c>
      <c r="K43" t="s">
        <v>61</v>
      </c>
      <c r="L43" t="s">
        <v>192</v>
      </c>
      <c r="M43" t="s">
        <v>31</v>
      </c>
      <c r="N43" t="s">
        <v>50</v>
      </c>
      <c r="O43">
        <v>1</v>
      </c>
      <c r="P43">
        <v>4</v>
      </c>
      <c r="Q43">
        <v>60</v>
      </c>
      <c r="R43" t="s">
        <v>33</v>
      </c>
      <c r="S43">
        <v>35</v>
      </c>
      <c r="T43" t="s">
        <v>193</v>
      </c>
      <c r="U43" t="s">
        <v>258</v>
      </c>
      <c r="V43" s="1">
        <v>39722</v>
      </c>
      <c r="W43" s="2">
        <v>4170.5</v>
      </c>
      <c r="X43" s="3">
        <v>8.7499999999999994E-2</v>
      </c>
      <c r="Z43">
        <f t="shared" si="0"/>
        <v>1</v>
      </c>
    </row>
    <row r="44" spans="1:26" x14ac:dyDescent="0.2">
      <c r="A44">
        <v>1206</v>
      </c>
      <c r="B44" t="s">
        <v>195</v>
      </c>
      <c r="C44" t="s">
        <v>196</v>
      </c>
      <c r="D44" s="1">
        <v>27484</v>
      </c>
      <c r="E44" s="1">
        <v>38653</v>
      </c>
      <c r="H44" t="s">
        <v>38</v>
      </c>
      <c r="I44">
        <v>25000</v>
      </c>
      <c r="J44" t="s">
        <v>39</v>
      </c>
      <c r="K44" t="s">
        <v>40</v>
      </c>
      <c r="L44" t="s">
        <v>197</v>
      </c>
      <c r="M44" t="s">
        <v>42</v>
      </c>
      <c r="N44" t="s">
        <v>32</v>
      </c>
      <c r="O44">
        <v>0</v>
      </c>
      <c r="P44">
        <v>1</v>
      </c>
      <c r="R44" t="s">
        <v>33</v>
      </c>
      <c r="S44">
        <v>35</v>
      </c>
      <c r="T44" t="s">
        <v>134</v>
      </c>
      <c r="U44" t="s">
        <v>135</v>
      </c>
      <c r="V44" s="1">
        <v>38718</v>
      </c>
      <c r="W44" s="2">
        <v>4185.92</v>
      </c>
      <c r="X44" s="3">
        <v>0.1</v>
      </c>
      <c r="Y44" s="2">
        <v>99</v>
      </c>
      <c r="Z44">
        <f t="shared" si="0"/>
        <v>1</v>
      </c>
    </row>
    <row r="45" spans="1:26" x14ac:dyDescent="0.2">
      <c r="A45">
        <v>1210</v>
      </c>
      <c r="B45" t="s">
        <v>198</v>
      </c>
      <c r="C45" t="s">
        <v>199</v>
      </c>
      <c r="D45" s="1">
        <v>27783</v>
      </c>
      <c r="E45" s="1">
        <v>38961</v>
      </c>
      <c r="H45" t="s">
        <v>27</v>
      </c>
      <c r="I45">
        <v>64000</v>
      </c>
      <c r="J45" t="s">
        <v>28</v>
      </c>
      <c r="K45" t="s">
        <v>29</v>
      </c>
      <c r="L45" t="s">
        <v>200</v>
      </c>
      <c r="M45" t="s">
        <v>31</v>
      </c>
      <c r="N45" t="s">
        <v>50</v>
      </c>
      <c r="O45">
        <v>3</v>
      </c>
      <c r="P45">
        <v>5</v>
      </c>
      <c r="R45" t="s">
        <v>33</v>
      </c>
      <c r="S45">
        <v>16</v>
      </c>
      <c r="T45" t="s">
        <v>43</v>
      </c>
      <c r="U45" t="s">
        <v>35</v>
      </c>
      <c r="W45" s="2">
        <v>2084.21</v>
      </c>
      <c r="X45" s="3">
        <v>0.1</v>
      </c>
      <c r="Z45">
        <f t="shared" si="0"/>
        <v>0.46</v>
      </c>
    </row>
    <row r="46" spans="1:26" x14ac:dyDescent="0.2">
      <c r="A46">
        <v>1212</v>
      </c>
      <c r="B46" t="s">
        <v>72</v>
      </c>
      <c r="C46" t="s">
        <v>201</v>
      </c>
      <c r="D46" s="1">
        <v>31120</v>
      </c>
      <c r="E46" s="1">
        <v>39783</v>
      </c>
      <c r="F46" s="1">
        <v>40329</v>
      </c>
      <c r="H46" t="s">
        <v>85</v>
      </c>
      <c r="I46">
        <v>65010</v>
      </c>
      <c r="J46" t="s">
        <v>202</v>
      </c>
      <c r="K46" t="s">
        <v>87</v>
      </c>
      <c r="L46" t="s">
        <v>203</v>
      </c>
      <c r="M46" t="s">
        <v>42</v>
      </c>
      <c r="N46" t="s">
        <v>32</v>
      </c>
      <c r="O46">
        <v>0</v>
      </c>
      <c r="P46">
        <v>1</v>
      </c>
      <c r="R46" t="s">
        <v>33</v>
      </c>
      <c r="S46">
        <v>35</v>
      </c>
      <c r="T46" t="s">
        <v>34</v>
      </c>
      <c r="U46" t="s">
        <v>35</v>
      </c>
      <c r="W46" s="2">
        <v>2508.0500000000002</v>
      </c>
      <c r="X46" s="3">
        <v>0.1</v>
      </c>
      <c r="Z46">
        <f t="shared" si="0"/>
        <v>1</v>
      </c>
    </row>
    <row r="47" spans="1:26" x14ac:dyDescent="0.2">
      <c r="A47">
        <v>1215</v>
      </c>
      <c r="B47" t="s">
        <v>72</v>
      </c>
      <c r="C47" t="s">
        <v>204</v>
      </c>
      <c r="D47" s="1">
        <v>32902</v>
      </c>
      <c r="E47" s="1">
        <v>38749</v>
      </c>
      <c r="H47" t="s">
        <v>46</v>
      </c>
      <c r="I47">
        <v>51010</v>
      </c>
      <c r="J47" t="s">
        <v>205</v>
      </c>
      <c r="K47" t="s">
        <v>48</v>
      </c>
      <c r="L47" t="s">
        <v>206</v>
      </c>
      <c r="M47" t="s">
        <v>42</v>
      </c>
      <c r="N47" t="s">
        <v>50</v>
      </c>
      <c r="O47">
        <v>3</v>
      </c>
      <c r="P47">
        <v>5</v>
      </c>
      <c r="R47" t="s">
        <v>33</v>
      </c>
      <c r="S47">
        <v>40</v>
      </c>
      <c r="T47" t="s">
        <v>63</v>
      </c>
      <c r="U47" t="s">
        <v>35</v>
      </c>
      <c r="W47" s="2">
        <v>2011.08</v>
      </c>
      <c r="X47" s="3">
        <v>0.1125</v>
      </c>
      <c r="Z47">
        <f t="shared" si="0"/>
        <v>1.1399999999999999</v>
      </c>
    </row>
    <row r="48" spans="1:26" x14ac:dyDescent="0.2">
      <c r="A48">
        <v>1221</v>
      </c>
      <c r="B48" t="s">
        <v>207</v>
      </c>
      <c r="C48" t="s">
        <v>208</v>
      </c>
      <c r="D48" s="1">
        <v>32989</v>
      </c>
      <c r="E48" s="1">
        <v>38838</v>
      </c>
      <c r="H48" t="s">
        <v>46</v>
      </c>
      <c r="I48">
        <v>51010</v>
      </c>
      <c r="J48" t="s">
        <v>205</v>
      </c>
      <c r="K48" t="s">
        <v>48</v>
      </c>
      <c r="L48" t="s">
        <v>209</v>
      </c>
      <c r="M48" t="s">
        <v>42</v>
      </c>
      <c r="N48" t="s">
        <v>32</v>
      </c>
      <c r="O48">
        <v>0</v>
      </c>
      <c r="P48">
        <v>1</v>
      </c>
      <c r="R48" t="s">
        <v>75</v>
      </c>
      <c r="S48">
        <v>40</v>
      </c>
      <c r="W48" s="2">
        <v>1400</v>
      </c>
      <c r="Z48">
        <f t="shared" si="0"/>
        <v>1</v>
      </c>
    </row>
    <row r="49" spans="1:26" x14ac:dyDescent="0.2">
      <c r="A49">
        <v>1224</v>
      </c>
      <c r="B49" t="s">
        <v>72</v>
      </c>
      <c r="C49" t="s">
        <v>210</v>
      </c>
      <c r="D49" s="1">
        <v>30799</v>
      </c>
      <c r="E49" s="1">
        <v>38869</v>
      </c>
      <c r="H49" t="s">
        <v>46</v>
      </c>
      <c r="I49">
        <v>51010</v>
      </c>
      <c r="J49" t="s">
        <v>205</v>
      </c>
      <c r="K49" t="s">
        <v>48</v>
      </c>
      <c r="L49" t="s">
        <v>211</v>
      </c>
      <c r="M49" t="s">
        <v>42</v>
      </c>
      <c r="N49" t="s">
        <v>50</v>
      </c>
      <c r="O49">
        <v>2</v>
      </c>
      <c r="P49">
        <v>4</v>
      </c>
      <c r="R49" t="s">
        <v>75</v>
      </c>
      <c r="S49">
        <v>40</v>
      </c>
      <c r="W49" s="2">
        <v>1280</v>
      </c>
      <c r="Z49">
        <f t="shared" si="0"/>
        <v>1</v>
      </c>
    </row>
    <row r="50" spans="1:26" x14ac:dyDescent="0.2">
      <c r="A50">
        <v>1227</v>
      </c>
      <c r="B50" t="s">
        <v>212</v>
      </c>
      <c r="C50" t="s">
        <v>213</v>
      </c>
      <c r="D50" s="1">
        <v>29061</v>
      </c>
      <c r="E50" s="1">
        <v>38930</v>
      </c>
      <c r="H50" t="s">
        <v>53</v>
      </c>
      <c r="I50">
        <v>55000</v>
      </c>
      <c r="J50" t="s">
        <v>54</v>
      </c>
      <c r="K50" t="s">
        <v>55</v>
      </c>
      <c r="L50" t="s">
        <v>214</v>
      </c>
      <c r="M50" t="s">
        <v>31</v>
      </c>
      <c r="N50" t="s">
        <v>32</v>
      </c>
      <c r="O50">
        <v>0</v>
      </c>
      <c r="P50">
        <v>1</v>
      </c>
      <c r="R50" t="s">
        <v>33</v>
      </c>
      <c r="S50">
        <v>40</v>
      </c>
      <c r="T50" t="s">
        <v>160</v>
      </c>
      <c r="U50" t="s">
        <v>35</v>
      </c>
      <c r="W50" s="2">
        <v>1987.39</v>
      </c>
      <c r="X50" s="3">
        <v>7.4999999999999997E-2</v>
      </c>
      <c r="Z50">
        <f t="shared" si="0"/>
        <v>1.1399999999999999</v>
      </c>
    </row>
    <row r="51" spans="1:26" x14ac:dyDescent="0.2">
      <c r="A51">
        <v>1228</v>
      </c>
      <c r="B51" t="s">
        <v>51</v>
      </c>
      <c r="C51" t="s">
        <v>215</v>
      </c>
      <c r="D51" s="1">
        <v>30903</v>
      </c>
      <c r="E51" s="1">
        <v>38961</v>
      </c>
      <c r="H51" t="s">
        <v>46</v>
      </c>
      <c r="I51">
        <v>51000</v>
      </c>
      <c r="J51" t="s">
        <v>100</v>
      </c>
      <c r="K51" t="s">
        <v>48</v>
      </c>
      <c r="L51" t="s">
        <v>121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35</v>
      </c>
      <c r="T51" t="s">
        <v>79</v>
      </c>
      <c r="U51" t="s">
        <v>35</v>
      </c>
      <c r="W51" s="2">
        <v>2320.08</v>
      </c>
      <c r="X51" s="3">
        <v>7.4999999999999997E-2</v>
      </c>
      <c r="Y51" s="2">
        <v>147</v>
      </c>
      <c r="Z51">
        <f t="shared" si="0"/>
        <v>1</v>
      </c>
    </row>
    <row r="52" spans="1:26" x14ac:dyDescent="0.2">
      <c r="A52">
        <v>1229</v>
      </c>
      <c r="B52" t="s">
        <v>216</v>
      </c>
      <c r="C52" t="s">
        <v>217</v>
      </c>
      <c r="D52" s="1">
        <v>28724</v>
      </c>
      <c r="E52" s="1">
        <v>38961</v>
      </c>
      <c r="H52" t="s">
        <v>38</v>
      </c>
      <c r="I52">
        <v>25000</v>
      </c>
      <c r="J52" t="s">
        <v>39</v>
      </c>
      <c r="K52" t="s">
        <v>40</v>
      </c>
      <c r="L52" t="s">
        <v>218</v>
      </c>
      <c r="M52" t="s">
        <v>42</v>
      </c>
      <c r="N52" t="s">
        <v>32</v>
      </c>
      <c r="O52">
        <v>0</v>
      </c>
      <c r="P52">
        <v>1</v>
      </c>
      <c r="R52" t="s">
        <v>33</v>
      </c>
      <c r="S52">
        <v>40</v>
      </c>
      <c r="T52" t="s">
        <v>180</v>
      </c>
      <c r="U52" t="s">
        <v>35</v>
      </c>
      <c r="W52" s="2">
        <v>2205.75</v>
      </c>
      <c r="X52" s="3">
        <v>8.7499999999999994E-2</v>
      </c>
      <c r="Y52" s="2">
        <v>165</v>
      </c>
      <c r="Z52">
        <f t="shared" si="0"/>
        <v>1.1399999999999999</v>
      </c>
    </row>
    <row r="53" spans="1:26" x14ac:dyDescent="0.2">
      <c r="A53">
        <v>1231</v>
      </c>
      <c r="B53" t="s">
        <v>219</v>
      </c>
      <c r="C53" t="s">
        <v>220</v>
      </c>
      <c r="D53" s="1">
        <v>21956</v>
      </c>
      <c r="E53" s="1">
        <v>38961</v>
      </c>
      <c r="H53" t="s">
        <v>124</v>
      </c>
      <c r="I53">
        <v>48000</v>
      </c>
      <c r="J53" t="s">
        <v>137</v>
      </c>
      <c r="K53" t="s">
        <v>138</v>
      </c>
      <c r="L53" t="s">
        <v>221</v>
      </c>
      <c r="M53" t="s">
        <v>31</v>
      </c>
      <c r="N53" t="s">
        <v>32</v>
      </c>
      <c r="O53">
        <v>0</v>
      </c>
      <c r="P53">
        <v>1</v>
      </c>
      <c r="R53" t="s">
        <v>33</v>
      </c>
      <c r="S53">
        <v>35</v>
      </c>
      <c r="T53" t="s">
        <v>168</v>
      </c>
      <c r="U53" t="s">
        <v>35</v>
      </c>
      <c r="W53" s="2">
        <v>2756.28</v>
      </c>
      <c r="X53" s="3">
        <v>0.1</v>
      </c>
      <c r="Z53">
        <f t="shared" si="0"/>
        <v>1</v>
      </c>
    </row>
    <row r="54" spans="1:26" x14ac:dyDescent="0.2">
      <c r="A54">
        <v>1232</v>
      </c>
      <c r="B54" t="s">
        <v>222</v>
      </c>
      <c r="C54" t="s">
        <v>223</v>
      </c>
      <c r="D54" s="1">
        <v>28880</v>
      </c>
      <c r="E54" s="1">
        <v>38991</v>
      </c>
      <c r="H54" t="s">
        <v>46</v>
      </c>
      <c r="I54">
        <v>51000</v>
      </c>
      <c r="J54" t="s">
        <v>100</v>
      </c>
      <c r="K54" t="s">
        <v>48</v>
      </c>
      <c r="L54" t="s">
        <v>224</v>
      </c>
      <c r="M54" t="s">
        <v>42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34</v>
      </c>
      <c r="U54" t="s">
        <v>35</v>
      </c>
      <c r="W54" s="2">
        <v>2508.0500000000002</v>
      </c>
      <c r="X54" s="3">
        <v>0.1</v>
      </c>
      <c r="Z54">
        <f t="shared" si="0"/>
        <v>1</v>
      </c>
    </row>
    <row r="55" spans="1:26" x14ac:dyDescent="0.2">
      <c r="A55">
        <v>1233</v>
      </c>
      <c r="B55" t="s">
        <v>225</v>
      </c>
      <c r="C55" t="s">
        <v>226</v>
      </c>
      <c r="D55" s="1">
        <v>31340</v>
      </c>
      <c r="E55" s="1">
        <v>38991</v>
      </c>
      <c r="H55" t="s">
        <v>59</v>
      </c>
      <c r="I55">
        <v>21000</v>
      </c>
      <c r="J55" t="s">
        <v>155</v>
      </c>
      <c r="K55" t="s">
        <v>61</v>
      </c>
      <c r="L55" t="s">
        <v>156</v>
      </c>
      <c r="M55" t="s">
        <v>42</v>
      </c>
      <c r="N55" t="s">
        <v>50</v>
      </c>
      <c r="O55">
        <v>4</v>
      </c>
      <c r="P55">
        <v>5</v>
      </c>
      <c r="R55" t="s">
        <v>33</v>
      </c>
      <c r="S55">
        <v>40</v>
      </c>
      <c r="T55" t="s">
        <v>142</v>
      </c>
      <c r="U55" t="s">
        <v>35</v>
      </c>
      <c r="W55" s="2">
        <v>2041.98</v>
      </c>
      <c r="X55" s="3">
        <v>7.4999999999999997E-2</v>
      </c>
      <c r="Y55" s="2">
        <v>262</v>
      </c>
      <c r="Z55">
        <f t="shared" si="0"/>
        <v>1.1399999999999999</v>
      </c>
    </row>
    <row r="56" spans="1:26" x14ac:dyDescent="0.2">
      <c r="A56">
        <v>1234</v>
      </c>
      <c r="B56" t="s">
        <v>227</v>
      </c>
      <c r="C56" t="s">
        <v>228</v>
      </c>
      <c r="D56" s="1">
        <v>32870</v>
      </c>
      <c r="E56" s="1">
        <v>39022</v>
      </c>
      <c r="H56" t="s">
        <v>229</v>
      </c>
      <c r="I56">
        <v>26000</v>
      </c>
      <c r="J56" t="s">
        <v>230</v>
      </c>
      <c r="K56" t="s">
        <v>231</v>
      </c>
      <c r="L56" t="s">
        <v>232</v>
      </c>
      <c r="M56" t="s">
        <v>42</v>
      </c>
      <c r="N56" t="s">
        <v>50</v>
      </c>
      <c r="O56">
        <v>3</v>
      </c>
      <c r="P56">
        <v>4</v>
      </c>
      <c r="R56" t="s">
        <v>33</v>
      </c>
      <c r="S56">
        <v>40</v>
      </c>
      <c r="T56" t="s">
        <v>97</v>
      </c>
      <c r="U56" t="s">
        <v>35</v>
      </c>
      <c r="W56" s="2">
        <v>3090</v>
      </c>
      <c r="X56" s="3">
        <v>0.1125</v>
      </c>
      <c r="Z56">
        <f t="shared" si="0"/>
        <v>1.1399999999999999</v>
      </c>
    </row>
    <row r="57" spans="1:26" x14ac:dyDescent="0.2">
      <c r="A57">
        <v>1235</v>
      </c>
      <c r="B57" t="s">
        <v>36</v>
      </c>
      <c r="C57" t="s">
        <v>233</v>
      </c>
      <c r="D57" s="1">
        <v>32489</v>
      </c>
      <c r="E57" s="1">
        <v>39814</v>
      </c>
      <c r="F57" s="1">
        <v>40178</v>
      </c>
      <c r="H57" t="s">
        <v>46</v>
      </c>
      <c r="I57">
        <v>51000</v>
      </c>
      <c r="J57" t="s">
        <v>100</v>
      </c>
      <c r="K57" t="s">
        <v>48</v>
      </c>
      <c r="L57" t="s">
        <v>234</v>
      </c>
      <c r="M57" t="s">
        <v>42</v>
      </c>
      <c r="N57" t="s">
        <v>50</v>
      </c>
      <c r="O57">
        <v>1</v>
      </c>
      <c r="P57">
        <v>3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1236</v>
      </c>
      <c r="B58" t="s">
        <v>188</v>
      </c>
      <c r="C58" t="s">
        <v>235</v>
      </c>
      <c r="D58" s="1">
        <v>25835</v>
      </c>
      <c r="E58" s="1">
        <v>39600</v>
      </c>
      <c r="F58" s="1">
        <v>40329</v>
      </c>
      <c r="H58" t="s">
        <v>236</v>
      </c>
      <c r="I58">
        <v>46000</v>
      </c>
      <c r="J58" t="s">
        <v>237</v>
      </c>
      <c r="K58" t="s">
        <v>238</v>
      </c>
      <c r="L58" t="s">
        <v>239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70</v>
      </c>
      <c r="U58" t="s">
        <v>71</v>
      </c>
      <c r="V58" s="1">
        <v>39600</v>
      </c>
      <c r="W58" s="2">
        <v>3184.25</v>
      </c>
      <c r="X58" s="3">
        <v>7.4999999999999997E-2</v>
      </c>
      <c r="Z58">
        <f t="shared" si="0"/>
        <v>1</v>
      </c>
    </row>
    <row r="59" spans="1:26" x14ac:dyDescent="0.2">
      <c r="A59">
        <v>1238</v>
      </c>
      <c r="B59" t="s">
        <v>240</v>
      </c>
      <c r="C59" t="s">
        <v>241</v>
      </c>
      <c r="D59" s="1">
        <v>29253</v>
      </c>
      <c r="E59" s="1">
        <v>39264</v>
      </c>
      <c r="H59" t="s">
        <v>46</v>
      </c>
      <c r="I59">
        <v>51020</v>
      </c>
      <c r="J59" t="s">
        <v>47</v>
      </c>
      <c r="K59" t="s">
        <v>48</v>
      </c>
      <c r="L59" t="s">
        <v>242</v>
      </c>
      <c r="M59" t="s">
        <v>42</v>
      </c>
      <c r="N59" t="s">
        <v>50</v>
      </c>
      <c r="O59">
        <v>3</v>
      </c>
      <c r="P59">
        <v>5</v>
      </c>
      <c r="R59" t="s">
        <v>33</v>
      </c>
      <c r="S59">
        <v>40</v>
      </c>
      <c r="T59" t="s">
        <v>134</v>
      </c>
      <c r="U59" t="s">
        <v>190</v>
      </c>
      <c r="V59" s="1">
        <v>39264</v>
      </c>
      <c r="W59" s="2">
        <v>3767.74</v>
      </c>
      <c r="X59" s="3">
        <v>0.1125</v>
      </c>
      <c r="Z59">
        <f t="shared" si="0"/>
        <v>1.1399999999999999</v>
      </c>
    </row>
    <row r="60" spans="1:26" x14ac:dyDescent="0.2">
      <c r="A60">
        <v>2004</v>
      </c>
      <c r="B60" t="s">
        <v>243</v>
      </c>
      <c r="C60" t="s">
        <v>244</v>
      </c>
      <c r="D60" s="1">
        <v>22961</v>
      </c>
      <c r="E60" s="1">
        <v>38925</v>
      </c>
      <c r="H60" t="s">
        <v>245</v>
      </c>
      <c r="I60">
        <v>41000</v>
      </c>
      <c r="J60" t="s">
        <v>246</v>
      </c>
      <c r="K60" t="s">
        <v>247</v>
      </c>
      <c r="L60" t="s">
        <v>248</v>
      </c>
      <c r="M60" t="s">
        <v>42</v>
      </c>
      <c r="N60" t="s">
        <v>32</v>
      </c>
      <c r="O60">
        <v>0</v>
      </c>
      <c r="P60">
        <v>1</v>
      </c>
      <c r="R60" t="s">
        <v>33</v>
      </c>
      <c r="S60">
        <v>35</v>
      </c>
      <c r="T60" t="s">
        <v>63</v>
      </c>
      <c r="U60" t="s">
        <v>35</v>
      </c>
      <c r="W60" s="2">
        <v>2011.08</v>
      </c>
      <c r="X60" s="3">
        <v>0.1125</v>
      </c>
      <c r="Z60">
        <f t="shared" si="0"/>
        <v>1</v>
      </c>
    </row>
    <row r="61" spans="1:26" x14ac:dyDescent="0.2">
      <c r="A61">
        <v>2017</v>
      </c>
      <c r="B61" t="s">
        <v>249</v>
      </c>
      <c r="C61" t="s">
        <v>250</v>
      </c>
      <c r="D61" s="1">
        <v>17197</v>
      </c>
      <c r="E61" s="1">
        <v>39309</v>
      </c>
      <c r="H61" t="s">
        <v>245</v>
      </c>
      <c r="I61">
        <v>41000</v>
      </c>
      <c r="J61" t="s">
        <v>246</v>
      </c>
      <c r="K61" t="s">
        <v>247</v>
      </c>
      <c r="L61" t="s">
        <v>251</v>
      </c>
      <c r="M61" t="s">
        <v>42</v>
      </c>
      <c r="N61" t="s">
        <v>50</v>
      </c>
      <c r="O61">
        <v>0</v>
      </c>
      <c r="P61">
        <v>5</v>
      </c>
      <c r="R61" t="s">
        <v>33</v>
      </c>
      <c r="S61">
        <v>35</v>
      </c>
      <c r="T61" t="s">
        <v>43</v>
      </c>
      <c r="U61" t="s">
        <v>35</v>
      </c>
      <c r="W61" s="2">
        <v>2084.21</v>
      </c>
      <c r="X61" s="3">
        <v>0.1</v>
      </c>
      <c r="Z61">
        <f t="shared" si="0"/>
        <v>1</v>
      </c>
    </row>
    <row r="62" spans="1:26" x14ac:dyDescent="0.2">
      <c r="A62">
        <v>2024</v>
      </c>
      <c r="B62" t="s">
        <v>252</v>
      </c>
      <c r="C62" t="s">
        <v>253</v>
      </c>
      <c r="D62" s="1">
        <v>21887</v>
      </c>
      <c r="E62" s="1">
        <v>39630</v>
      </c>
      <c r="H62" t="s">
        <v>245</v>
      </c>
      <c r="I62">
        <v>41000</v>
      </c>
      <c r="J62" t="s">
        <v>246</v>
      </c>
      <c r="K62" t="s">
        <v>247</v>
      </c>
      <c r="L62" t="s">
        <v>254</v>
      </c>
      <c r="M62" t="s">
        <v>31</v>
      </c>
      <c r="N62" t="s">
        <v>50</v>
      </c>
      <c r="O62">
        <v>3</v>
      </c>
      <c r="P62">
        <v>5</v>
      </c>
      <c r="R62" t="s">
        <v>33</v>
      </c>
      <c r="S62">
        <v>35</v>
      </c>
      <c r="T62" t="s">
        <v>134</v>
      </c>
      <c r="U62" t="s">
        <v>255</v>
      </c>
      <c r="V62" s="1">
        <v>39630</v>
      </c>
      <c r="W62" s="2">
        <v>3558.65</v>
      </c>
      <c r="X62" s="3">
        <v>8.7499999999999994E-2</v>
      </c>
      <c r="Z62">
        <f t="shared" si="0"/>
        <v>1</v>
      </c>
    </row>
    <row r="63" spans="1:26" x14ac:dyDescent="0.2">
      <c r="A63">
        <v>2055</v>
      </c>
      <c r="B63" t="s">
        <v>36</v>
      </c>
      <c r="C63" t="s">
        <v>256</v>
      </c>
      <c r="D63" s="1">
        <v>18176</v>
      </c>
      <c r="E63" s="1">
        <v>39295</v>
      </c>
      <c r="H63" t="s">
        <v>236</v>
      </c>
      <c r="I63">
        <v>46000</v>
      </c>
      <c r="J63" t="s">
        <v>237</v>
      </c>
      <c r="K63" t="s">
        <v>238</v>
      </c>
      <c r="L63" t="s">
        <v>257</v>
      </c>
      <c r="M63" t="s">
        <v>42</v>
      </c>
      <c r="N63" t="s">
        <v>32</v>
      </c>
      <c r="O63">
        <v>0</v>
      </c>
      <c r="P63">
        <v>1</v>
      </c>
      <c r="R63" t="s">
        <v>33</v>
      </c>
      <c r="S63">
        <v>35</v>
      </c>
      <c r="T63" t="s">
        <v>193</v>
      </c>
      <c r="U63" t="s">
        <v>457</v>
      </c>
      <c r="V63" s="1">
        <v>39295</v>
      </c>
      <c r="W63" s="2">
        <v>4416</v>
      </c>
      <c r="X63" s="3">
        <v>7.4999999999999997E-2</v>
      </c>
      <c r="Z63">
        <f t="shared" si="0"/>
        <v>1</v>
      </c>
    </row>
    <row r="64" spans="1:26" x14ac:dyDescent="0.2">
      <c r="A64">
        <v>2094</v>
      </c>
      <c r="B64" t="s">
        <v>240</v>
      </c>
      <c r="C64" t="s">
        <v>259</v>
      </c>
      <c r="D64" s="1">
        <v>22255</v>
      </c>
      <c r="E64" s="1">
        <v>39188</v>
      </c>
      <c r="H64" t="s">
        <v>260</v>
      </c>
      <c r="I64">
        <v>43000</v>
      </c>
      <c r="J64" t="s">
        <v>261</v>
      </c>
      <c r="K64" t="s">
        <v>262</v>
      </c>
      <c r="L64" t="s">
        <v>263</v>
      </c>
      <c r="M64" t="s">
        <v>42</v>
      </c>
      <c r="N64" t="s">
        <v>50</v>
      </c>
      <c r="O64">
        <v>3</v>
      </c>
      <c r="P64">
        <v>4</v>
      </c>
      <c r="R64" t="s">
        <v>33</v>
      </c>
      <c r="S64">
        <v>35</v>
      </c>
      <c r="T64" t="s">
        <v>134</v>
      </c>
      <c r="U64" t="s">
        <v>190</v>
      </c>
      <c r="V64" s="1">
        <v>39188</v>
      </c>
      <c r="W64" s="2">
        <v>3767.74</v>
      </c>
      <c r="X64" s="3">
        <v>0.1</v>
      </c>
      <c r="Y64" s="2">
        <v>166</v>
      </c>
      <c r="Z64">
        <f t="shared" si="0"/>
        <v>1</v>
      </c>
    </row>
    <row r="65" spans="1:26" x14ac:dyDescent="0.2">
      <c r="A65">
        <v>2114</v>
      </c>
      <c r="B65" t="s">
        <v>72</v>
      </c>
      <c r="C65" t="s">
        <v>264</v>
      </c>
      <c r="D65" s="1">
        <v>21507</v>
      </c>
      <c r="E65" s="1">
        <v>38978</v>
      </c>
      <c r="H65" t="s">
        <v>245</v>
      </c>
      <c r="I65">
        <v>41000</v>
      </c>
      <c r="J65" t="s">
        <v>246</v>
      </c>
      <c r="K65" t="s">
        <v>247</v>
      </c>
      <c r="L65" t="s">
        <v>265</v>
      </c>
      <c r="M65" t="s">
        <v>42</v>
      </c>
      <c r="N65" t="s">
        <v>50</v>
      </c>
      <c r="O65">
        <v>1</v>
      </c>
      <c r="P65">
        <v>5</v>
      </c>
      <c r="R65" t="s">
        <v>33</v>
      </c>
      <c r="S65">
        <v>35</v>
      </c>
      <c r="T65" t="s">
        <v>97</v>
      </c>
      <c r="U65" t="s">
        <v>35</v>
      </c>
      <c r="W65" s="2">
        <v>3090</v>
      </c>
      <c r="X65" s="3">
        <v>0.1125</v>
      </c>
      <c r="Z65">
        <f t="shared" si="0"/>
        <v>1</v>
      </c>
    </row>
    <row r="66" spans="1:26" x14ac:dyDescent="0.2">
      <c r="A66">
        <v>2115</v>
      </c>
      <c r="B66" t="s">
        <v>195</v>
      </c>
      <c r="C66" t="s">
        <v>266</v>
      </c>
      <c r="D66" s="1">
        <v>24886</v>
      </c>
      <c r="E66" s="1">
        <v>38976</v>
      </c>
      <c r="H66" t="s">
        <v>245</v>
      </c>
      <c r="I66">
        <v>41000</v>
      </c>
      <c r="J66" t="s">
        <v>246</v>
      </c>
      <c r="K66" t="s">
        <v>247</v>
      </c>
      <c r="L66" t="s">
        <v>254</v>
      </c>
      <c r="M66" t="s">
        <v>42</v>
      </c>
      <c r="N66" t="s">
        <v>50</v>
      </c>
      <c r="O66">
        <v>5</v>
      </c>
      <c r="P66">
        <v>5</v>
      </c>
      <c r="R66" t="s">
        <v>33</v>
      </c>
      <c r="S66">
        <v>35</v>
      </c>
      <c r="T66" t="s">
        <v>134</v>
      </c>
      <c r="U66" t="s">
        <v>135</v>
      </c>
      <c r="V66" s="1">
        <v>38976</v>
      </c>
      <c r="W66" s="2">
        <v>4064.5</v>
      </c>
      <c r="X66" s="3">
        <v>0.1</v>
      </c>
      <c r="Z66">
        <f t="shared" si="0"/>
        <v>1</v>
      </c>
    </row>
    <row r="67" spans="1:26" x14ac:dyDescent="0.2">
      <c r="A67">
        <v>2117</v>
      </c>
      <c r="B67" t="s">
        <v>267</v>
      </c>
      <c r="C67" t="s">
        <v>268</v>
      </c>
      <c r="D67" s="1">
        <v>23360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269</v>
      </c>
      <c r="M67" t="s">
        <v>42</v>
      </c>
      <c r="N67" t="s">
        <v>50</v>
      </c>
      <c r="O67">
        <v>1</v>
      </c>
      <c r="P67">
        <v>5</v>
      </c>
      <c r="R67" t="s">
        <v>33</v>
      </c>
      <c r="S67">
        <v>35</v>
      </c>
      <c r="T67" t="s">
        <v>180</v>
      </c>
      <c r="U67" t="s">
        <v>35</v>
      </c>
      <c r="W67" s="2">
        <v>2205.75</v>
      </c>
      <c r="X67" s="3">
        <v>0.1125</v>
      </c>
      <c r="Z67">
        <f t="shared" ref="Z67:Z130" si="1">ROUND(IF(R67="AT",S67/40,S67/35),2)</f>
        <v>1</v>
      </c>
    </row>
    <row r="68" spans="1:26" x14ac:dyDescent="0.2">
      <c r="A68">
        <v>2123</v>
      </c>
      <c r="B68" t="s">
        <v>270</v>
      </c>
      <c r="C68" t="s">
        <v>271</v>
      </c>
      <c r="D68" s="1">
        <v>16998</v>
      </c>
      <c r="E68" s="1">
        <v>38963</v>
      </c>
      <c r="H68" t="s">
        <v>245</v>
      </c>
      <c r="I68">
        <v>41000</v>
      </c>
      <c r="J68" t="s">
        <v>246</v>
      </c>
      <c r="K68" t="s">
        <v>247</v>
      </c>
      <c r="L68" t="s">
        <v>272</v>
      </c>
      <c r="M68" t="s">
        <v>31</v>
      </c>
      <c r="N68" t="s">
        <v>50</v>
      </c>
      <c r="O68">
        <v>5</v>
      </c>
      <c r="P68">
        <v>3</v>
      </c>
      <c r="Q68">
        <v>50</v>
      </c>
      <c r="R68" t="s">
        <v>33</v>
      </c>
      <c r="S68">
        <v>35</v>
      </c>
      <c r="T68" t="s">
        <v>142</v>
      </c>
      <c r="U68" t="s">
        <v>35</v>
      </c>
      <c r="W68" s="2">
        <v>2041.98</v>
      </c>
      <c r="X68" s="3">
        <v>7.4999999999999997E-2</v>
      </c>
      <c r="Y68" s="2">
        <v>117</v>
      </c>
      <c r="Z68">
        <f t="shared" si="1"/>
        <v>1</v>
      </c>
    </row>
    <row r="69" spans="1:26" x14ac:dyDescent="0.2">
      <c r="A69">
        <v>2145</v>
      </c>
      <c r="B69" t="s">
        <v>131</v>
      </c>
      <c r="C69" t="s">
        <v>273</v>
      </c>
      <c r="D69" s="1">
        <v>22235</v>
      </c>
      <c r="E69" s="1">
        <v>38364</v>
      </c>
      <c r="H69" t="s">
        <v>229</v>
      </c>
      <c r="I69">
        <v>26000</v>
      </c>
      <c r="J69" t="s">
        <v>230</v>
      </c>
      <c r="K69" t="s">
        <v>231</v>
      </c>
      <c r="L69" t="s">
        <v>274</v>
      </c>
      <c r="M69" t="s">
        <v>31</v>
      </c>
      <c r="N69" t="s">
        <v>32</v>
      </c>
      <c r="O69">
        <v>0</v>
      </c>
      <c r="P69">
        <v>1</v>
      </c>
      <c r="R69" t="s">
        <v>33</v>
      </c>
      <c r="S69">
        <v>35</v>
      </c>
      <c r="T69" t="s">
        <v>34</v>
      </c>
      <c r="U69" t="s">
        <v>35</v>
      </c>
      <c r="W69" s="2">
        <v>2508.0500000000002</v>
      </c>
      <c r="X69" s="3">
        <v>0.1125</v>
      </c>
      <c r="Z69">
        <f t="shared" si="1"/>
        <v>1</v>
      </c>
    </row>
    <row r="70" spans="1:26" x14ac:dyDescent="0.2">
      <c r="A70">
        <v>2152</v>
      </c>
      <c r="B70" t="s">
        <v>275</v>
      </c>
      <c r="C70" t="s">
        <v>276</v>
      </c>
      <c r="D70" s="1">
        <v>23389</v>
      </c>
      <c r="E70" s="1">
        <v>38373</v>
      </c>
      <c r="H70" t="s">
        <v>38</v>
      </c>
      <c r="I70">
        <v>25000</v>
      </c>
      <c r="J70" t="s">
        <v>39</v>
      </c>
      <c r="K70" t="s">
        <v>40</v>
      </c>
      <c r="L70" t="s">
        <v>277</v>
      </c>
      <c r="M70" t="s">
        <v>42</v>
      </c>
      <c r="N70" t="s">
        <v>50</v>
      </c>
      <c r="O70">
        <v>3</v>
      </c>
      <c r="P70">
        <v>5</v>
      </c>
      <c r="R70" t="s">
        <v>33</v>
      </c>
      <c r="S70">
        <v>35</v>
      </c>
      <c r="T70" t="s">
        <v>168</v>
      </c>
      <c r="U70" t="s">
        <v>35</v>
      </c>
      <c r="W70" s="2">
        <v>2756.28</v>
      </c>
      <c r="X70" s="3">
        <v>0.1</v>
      </c>
      <c r="Z70">
        <f t="shared" si="1"/>
        <v>1</v>
      </c>
    </row>
    <row r="71" spans="1:26" x14ac:dyDescent="0.2">
      <c r="A71">
        <v>2197</v>
      </c>
      <c r="B71" t="s">
        <v>36</v>
      </c>
      <c r="C71" t="s">
        <v>278</v>
      </c>
      <c r="D71" s="1">
        <v>22387</v>
      </c>
      <c r="E71" s="1">
        <v>38553</v>
      </c>
      <c r="H71" t="s">
        <v>245</v>
      </c>
      <c r="I71">
        <v>41000</v>
      </c>
      <c r="J71" t="s">
        <v>246</v>
      </c>
      <c r="K71" t="s">
        <v>247</v>
      </c>
      <c r="L71" t="s">
        <v>251</v>
      </c>
      <c r="M71" t="s">
        <v>42</v>
      </c>
      <c r="N71" t="s">
        <v>32</v>
      </c>
      <c r="O71">
        <v>0</v>
      </c>
      <c r="P71">
        <v>1</v>
      </c>
      <c r="R71" t="s">
        <v>33</v>
      </c>
      <c r="S71">
        <v>35</v>
      </c>
      <c r="T71" t="s">
        <v>43</v>
      </c>
      <c r="U71" t="s">
        <v>35</v>
      </c>
      <c r="W71" s="2">
        <v>2084.21</v>
      </c>
      <c r="X71" s="3">
        <v>0.1</v>
      </c>
      <c r="Z71">
        <f t="shared" si="1"/>
        <v>1</v>
      </c>
    </row>
    <row r="72" spans="1:26" x14ac:dyDescent="0.2">
      <c r="A72">
        <v>2203</v>
      </c>
      <c r="B72" t="s">
        <v>279</v>
      </c>
      <c r="C72" t="s">
        <v>280</v>
      </c>
      <c r="D72" s="1">
        <v>18719</v>
      </c>
      <c r="E72" s="1">
        <v>38580</v>
      </c>
      <c r="H72" t="s">
        <v>245</v>
      </c>
      <c r="I72">
        <v>41000</v>
      </c>
      <c r="J72" t="s">
        <v>246</v>
      </c>
      <c r="K72" t="s">
        <v>247</v>
      </c>
      <c r="L72" t="s">
        <v>281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97</v>
      </c>
      <c r="U72" t="s">
        <v>35</v>
      </c>
      <c r="W72" s="2">
        <v>3090</v>
      </c>
      <c r="X72" s="3">
        <v>8.7499999999999994E-2</v>
      </c>
      <c r="Y72" s="2">
        <v>258</v>
      </c>
      <c r="Z72">
        <f t="shared" si="1"/>
        <v>1</v>
      </c>
    </row>
    <row r="73" spans="1:26" x14ac:dyDescent="0.2">
      <c r="A73">
        <v>2209</v>
      </c>
      <c r="B73" t="s">
        <v>282</v>
      </c>
      <c r="C73" t="s">
        <v>283</v>
      </c>
      <c r="D73" s="1">
        <v>22241</v>
      </c>
      <c r="E73" s="1">
        <v>38596</v>
      </c>
      <c r="H73" t="s">
        <v>229</v>
      </c>
      <c r="I73">
        <v>26000</v>
      </c>
      <c r="J73" t="s">
        <v>230</v>
      </c>
      <c r="K73" t="s">
        <v>231</v>
      </c>
      <c r="L73" t="s">
        <v>284</v>
      </c>
      <c r="M73" t="s">
        <v>31</v>
      </c>
      <c r="N73" t="s">
        <v>32</v>
      </c>
      <c r="O73">
        <v>1</v>
      </c>
      <c r="P73">
        <v>1</v>
      </c>
      <c r="Q73">
        <v>50</v>
      </c>
      <c r="R73" t="s">
        <v>33</v>
      </c>
      <c r="S73">
        <v>35</v>
      </c>
      <c r="T73" t="s">
        <v>180</v>
      </c>
      <c r="U73" t="s">
        <v>35</v>
      </c>
      <c r="W73" s="2">
        <v>2205.75</v>
      </c>
      <c r="X73" s="3">
        <v>0.1</v>
      </c>
      <c r="Z73">
        <f t="shared" si="1"/>
        <v>1</v>
      </c>
    </row>
    <row r="74" spans="1:26" x14ac:dyDescent="0.2">
      <c r="A74">
        <v>2219</v>
      </c>
      <c r="B74" t="s">
        <v>267</v>
      </c>
      <c r="C74" t="s">
        <v>285</v>
      </c>
      <c r="D74" s="1">
        <v>23427</v>
      </c>
      <c r="E74" s="1">
        <v>38644</v>
      </c>
      <c r="H74" t="s">
        <v>38</v>
      </c>
      <c r="I74">
        <v>25000</v>
      </c>
      <c r="J74" t="s">
        <v>39</v>
      </c>
      <c r="K74" t="s">
        <v>40</v>
      </c>
      <c r="L74" t="s">
        <v>214</v>
      </c>
      <c r="M74" t="s">
        <v>42</v>
      </c>
      <c r="N74" t="s">
        <v>50</v>
      </c>
      <c r="O74">
        <v>1</v>
      </c>
      <c r="P74">
        <v>5</v>
      </c>
      <c r="R74" t="s">
        <v>33</v>
      </c>
      <c r="S74">
        <v>35</v>
      </c>
      <c r="T74" t="s">
        <v>160</v>
      </c>
      <c r="U74" t="s">
        <v>35</v>
      </c>
      <c r="W74" s="2">
        <v>1987.39</v>
      </c>
      <c r="X74" s="3">
        <v>8.7499999999999994E-2</v>
      </c>
      <c r="Y74" s="2">
        <v>295</v>
      </c>
      <c r="Z74">
        <f t="shared" si="1"/>
        <v>1</v>
      </c>
    </row>
    <row r="75" spans="1:26" x14ac:dyDescent="0.2">
      <c r="A75">
        <v>2234</v>
      </c>
      <c r="B75" t="s">
        <v>195</v>
      </c>
      <c r="C75" t="s">
        <v>286</v>
      </c>
      <c r="D75" s="1">
        <v>22425</v>
      </c>
      <c r="E75" s="1">
        <v>31489</v>
      </c>
      <c r="H75" t="s">
        <v>59</v>
      </c>
      <c r="I75">
        <v>22020</v>
      </c>
      <c r="J75" t="s">
        <v>60</v>
      </c>
      <c r="K75" t="s">
        <v>61</v>
      </c>
      <c r="L75" t="s">
        <v>287</v>
      </c>
      <c r="M75" t="s">
        <v>42</v>
      </c>
      <c r="N75" t="s">
        <v>50</v>
      </c>
      <c r="O75">
        <v>0</v>
      </c>
      <c r="P75">
        <v>3</v>
      </c>
      <c r="R75" t="s">
        <v>33</v>
      </c>
      <c r="S75">
        <v>35</v>
      </c>
      <c r="T75" t="s">
        <v>63</v>
      </c>
      <c r="U75" t="s">
        <v>35</v>
      </c>
      <c r="W75" s="2">
        <v>2011.08</v>
      </c>
      <c r="X75" s="3">
        <v>7.4999999999999997E-2</v>
      </c>
      <c r="Y75" s="2">
        <v>203</v>
      </c>
      <c r="Z75">
        <f t="shared" si="1"/>
        <v>1</v>
      </c>
    </row>
    <row r="76" spans="1:26" x14ac:dyDescent="0.2">
      <c r="A76">
        <v>2239</v>
      </c>
      <c r="B76" t="s">
        <v>76</v>
      </c>
      <c r="C76" t="s">
        <v>288</v>
      </c>
      <c r="D76" s="1">
        <v>22359</v>
      </c>
      <c r="E76" s="1">
        <v>31542</v>
      </c>
      <c r="H76" t="s">
        <v>59</v>
      </c>
      <c r="I76">
        <v>22030</v>
      </c>
      <c r="J76" t="s">
        <v>289</v>
      </c>
      <c r="K76" t="s">
        <v>61</v>
      </c>
      <c r="L76" t="s">
        <v>290</v>
      </c>
      <c r="M76" t="s">
        <v>42</v>
      </c>
      <c r="N76" t="s">
        <v>50</v>
      </c>
      <c r="O76">
        <v>2</v>
      </c>
      <c r="P76">
        <v>5</v>
      </c>
      <c r="R76" t="s">
        <v>33</v>
      </c>
      <c r="S76">
        <v>35</v>
      </c>
      <c r="T76" t="s">
        <v>134</v>
      </c>
      <c r="U76" t="s">
        <v>135</v>
      </c>
      <c r="V76" s="1">
        <v>38718</v>
      </c>
      <c r="W76" s="2">
        <v>4185.92</v>
      </c>
      <c r="X76" s="3">
        <v>0.1</v>
      </c>
      <c r="Z76">
        <f t="shared" si="1"/>
        <v>1</v>
      </c>
    </row>
    <row r="77" spans="1:26" x14ac:dyDescent="0.2">
      <c r="A77">
        <v>2271</v>
      </c>
      <c r="B77" t="s">
        <v>291</v>
      </c>
      <c r="C77" t="s">
        <v>292</v>
      </c>
      <c r="D77" s="1">
        <v>22139</v>
      </c>
      <c r="E77" s="1">
        <v>31941</v>
      </c>
      <c r="H77" t="s">
        <v>260</v>
      </c>
      <c r="I77">
        <v>43000</v>
      </c>
      <c r="J77" t="s">
        <v>261</v>
      </c>
      <c r="K77" t="s">
        <v>262</v>
      </c>
      <c r="L77" t="s">
        <v>293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63</v>
      </c>
      <c r="U77" t="s">
        <v>35</v>
      </c>
      <c r="W77" s="2">
        <v>2011.08</v>
      </c>
      <c r="X77" s="3">
        <v>0.1</v>
      </c>
      <c r="Z77">
        <f t="shared" si="1"/>
        <v>1</v>
      </c>
    </row>
    <row r="78" spans="1:26" x14ac:dyDescent="0.2">
      <c r="A78">
        <v>2341</v>
      </c>
      <c r="B78" t="s">
        <v>294</v>
      </c>
      <c r="C78" t="s">
        <v>295</v>
      </c>
      <c r="D78" s="1">
        <v>21371</v>
      </c>
      <c r="E78" s="1">
        <v>32964</v>
      </c>
      <c r="H78" t="s">
        <v>66</v>
      </c>
      <c r="I78">
        <v>13200</v>
      </c>
      <c r="J78" t="s">
        <v>67</v>
      </c>
      <c r="K78" t="s">
        <v>68</v>
      </c>
      <c r="L78" t="s">
        <v>296</v>
      </c>
      <c r="M78" t="s">
        <v>42</v>
      </c>
      <c r="N78" t="s">
        <v>50</v>
      </c>
      <c r="O78">
        <v>4</v>
      </c>
      <c r="P78">
        <v>4</v>
      </c>
      <c r="Q78">
        <v>50</v>
      </c>
      <c r="R78" t="s">
        <v>33</v>
      </c>
      <c r="S78">
        <v>35</v>
      </c>
      <c r="T78" t="s">
        <v>142</v>
      </c>
      <c r="U78" t="s">
        <v>35</v>
      </c>
      <c r="W78" s="2">
        <v>2041.98</v>
      </c>
      <c r="X78" s="3">
        <v>7.4999999999999997E-2</v>
      </c>
      <c r="Y78" s="2">
        <v>64</v>
      </c>
      <c r="Z78">
        <f t="shared" si="1"/>
        <v>1</v>
      </c>
    </row>
    <row r="79" spans="1:26" x14ac:dyDescent="0.2">
      <c r="A79">
        <v>2342</v>
      </c>
      <c r="B79" t="s">
        <v>297</v>
      </c>
      <c r="C79" t="s">
        <v>298</v>
      </c>
      <c r="D79" s="1">
        <v>24137</v>
      </c>
      <c r="E79" s="1">
        <v>32964</v>
      </c>
      <c r="H79" t="s">
        <v>229</v>
      </c>
      <c r="I79">
        <v>26000</v>
      </c>
      <c r="J79" t="s">
        <v>230</v>
      </c>
      <c r="K79" t="s">
        <v>231</v>
      </c>
      <c r="L79" t="s">
        <v>299</v>
      </c>
      <c r="M79" t="s">
        <v>42</v>
      </c>
      <c r="N79" t="s">
        <v>32</v>
      </c>
      <c r="O79">
        <v>0</v>
      </c>
      <c r="P79">
        <v>1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0.1</v>
      </c>
      <c r="Z79">
        <f t="shared" si="1"/>
        <v>1</v>
      </c>
    </row>
    <row r="80" spans="1:26" x14ac:dyDescent="0.2">
      <c r="A80">
        <v>2372</v>
      </c>
      <c r="B80" t="s">
        <v>300</v>
      </c>
      <c r="C80" t="s">
        <v>301</v>
      </c>
      <c r="D80" s="1">
        <v>22356</v>
      </c>
      <c r="E80" s="1">
        <v>33286</v>
      </c>
      <c r="H80" t="s">
        <v>229</v>
      </c>
      <c r="I80">
        <v>26000</v>
      </c>
      <c r="J80" t="s">
        <v>230</v>
      </c>
      <c r="K80" t="s">
        <v>231</v>
      </c>
      <c r="L80" t="s">
        <v>302</v>
      </c>
      <c r="M80" t="s">
        <v>31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193</v>
      </c>
      <c r="U80" t="s">
        <v>135</v>
      </c>
      <c r="V80" s="1">
        <v>38718</v>
      </c>
      <c r="W80" s="2">
        <v>5054.7299999999996</v>
      </c>
      <c r="X80" s="3">
        <v>0.1125</v>
      </c>
      <c r="Z80">
        <f t="shared" si="1"/>
        <v>1</v>
      </c>
    </row>
    <row r="81" spans="1:26" x14ac:dyDescent="0.2">
      <c r="A81">
        <v>2389</v>
      </c>
      <c r="B81" t="s">
        <v>195</v>
      </c>
      <c r="C81" t="s">
        <v>303</v>
      </c>
      <c r="D81" s="1">
        <v>26611</v>
      </c>
      <c r="E81" s="1">
        <v>33420</v>
      </c>
      <c r="H81" t="s">
        <v>245</v>
      </c>
      <c r="I81">
        <v>41000</v>
      </c>
      <c r="J81" t="s">
        <v>246</v>
      </c>
      <c r="K81" t="s">
        <v>247</v>
      </c>
      <c r="L81" t="s">
        <v>269</v>
      </c>
      <c r="M81" t="s">
        <v>42</v>
      </c>
      <c r="N81" t="s">
        <v>50</v>
      </c>
      <c r="O81">
        <v>3</v>
      </c>
      <c r="P81">
        <v>5</v>
      </c>
      <c r="R81" t="s">
        <v>33</v>
      </c>
      <c r="S81">
        <v>35</v>
      </c>
      <c r="T81" t="s">
        <v>180</v>
      </c>
      <c r="U81" t="s">
        <v>35</v>
      </c>
      <c r="W81" s="2">
        <v>2205.75</v>
      </c>
      <c r="X81" s="3">
        <v>8.7499999999999994E-2</v>
      </c>
      <c r="Z81">
        <f t="shared" si="1"/>
        <v>1</v>
      </c>
    </row>
    <row r="82" spans="1:26" x14ac:dyDescent="0.2">
      <c r="A82">
        <v>2399</v>
      </c>
      <c r="B82" t="s">
        <v>279</v>
      </c>
      <c r="C82" t="s">
        <v>304</v>
      </c>
      <c r="D82" s="1">
        <v>24845</v>
      </c>
      <c r="E82" s="1">
        <v>33451</v>
      </c>
      <c r="H82" t="s">
        <v>229</v>
      </c>
      <c r="I82">
        <v>26000</v>
      </c>
      <c r="J82" t="s">
        <v>230</v>
      </c>
      <c r="K82" t="s">
        <v>231</v>
      </c>
      <c r="L82" t="s">
        <v>274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34</v>
      </c>
      <c r="U82" t="s">
        <v>35</v>
      </c>
      <c r="W82" s="2">
        <v>2508.0500000000002</v>
      </c>
      <c r="X82" s="3">
        <v>8.7499999999999994E-2</v>
      </c>
      <c r="Z82">
        <f t="shared" si="1"/>
        <v>1</v>
      </c>
    </row>
    <row r="83" spans="1:26" x14ac:dyDescent="0.2">
      <c r="A83">
        <v>2401</v>
      </c>
      <c r="B83" t="s">
        <v>222</v>
      </c>
      <c r="C83" t="s">
        <v>305</v>
      </c>
      <c r="D83" s="1">
        <v>23035</v>
      </c>
      <c r="E83" s="1">
        <v>33477</v>
      </c>
      <c r="H83" t="s">
        <v>124</v>
      </c>
      <c r="I83">
        <v>48000</v>
      </c>
      <c r="J83" t="s">
        <v>137</v>
      </c>
      <c r="K83" t="s">
        <v>138</v>
      </c>
      <c r="L83" t="s">
        <v>306</v>
      </c>
      <c r="M83" t="s">
        <v>42</v>
      </c>
      <c r="N83" t="s">
        <v>50</v>
      </c>
      <c r="O83">
        <v>1</v>
      </c>
      <c r="P83">
        <v>4</v>
      </c>
      <c r="R83" t="s">
        <v>33</v>
      </c>
      <c r="S83">
        <v>35</v>
      </c>
      <c r="T83" t="s">
        <v>102</v>
      </c>
      <c r="U83" t="s">
        <v>35</v>
      </c>
      <c r="W83" s="2">
        <v>1963.7</v>
      </c>
      <c r="X83" s="3">
        <v>0.1</v>
      </c>
      <c r="Y83" s="2">
        <v>56</v>
      </c>
      <c r="Z83">
        <f t="shared" si="1"/>
        <v>1</v>
      </c>
    </row>
    <row r="84" spans="1:26" x14ac:dyDescent="0.2">
      <c r="A84">
        <v>2430</v>
      </c>
      <c r="B84" t="s">
        <v>309</v>
      </c>
      <c r="C84" t="s">
        <v>310</v>
      </c>
      <c r="D84" s="1">
        <v>22745</v>
      </c>
      <c r="E84" s="1">
        <v>33782</v>
      </c>
      <c r="H84" t="s">
        <v>229</v>
      </c>
      <c r="I84">
        <v>26000</v>
      </c>
      <c r="J84" t="s">
        <v>230</v>
      </c>
      <c r="K84" t="s">
        <v>231</v>
      </c>
      <c r="L84" t="s">
        <v>311</v>
      </c>
      <c r="M84" t="s">
        <v>42</v>
      </c>
      <c r="N84" t="s">
        <v>50</v>
      </c>
      <c r="O84">
        <v>5</v>
      </c>
      <c r="P84">
        <v>4</v>
      </c>
      <c r="R84" t="s">
        <v>33</v>
      </c>
      <c r="S84">
        <v>35</v>
      </c>
      <c r="T84" t="s">
        <v>43</v>
      </c>
      <c r="U84" t="s">
        <v>35</v>
      </c>
      <c r="W84" s="2">
        <v>2084.21</v>
      </c>
      <c r="X84" s="3">
        <v>8.7499999999999994E-2</v>
      </c>
      <c r="Z84">
        <f t="shared" si="1"/>
        <v>1</v>
      </c>
    </row>
    <row r="85" spans="1:26" x14ac:dyDescent="0.2">
      <c r="A85">
        <v>2444</v>
      </c>
      <c r="B85" t="s">
        <v>57</v>
      </c>
      <c r="C85" t="s">
        <v>312</v>
      </c>
      <c r="D85" s="1">
        <v>25588</v>
      </c>
      <c r="E85" s="1">
        <v>33810</v>
      </c>
      <c r="H85" t="s">
        <v>229</v>
      </c>
      <c r="I85">
        <v>26000</v>
      </c>
      <c r="J85" t="s">
        <v>230</v>
      </c>
      <c r="K85" t="s">
        <v>231</v>
      </c>
      <c r="L85" t="s">
        <v>299</v>
      </c>
      <c r="M85" t="s">
        <v>42</v>
      </c>
      <c r="N85" t="s">
        <v>50</v>
      </c>
      <c r="O85">
        <v>4</v>
      </c>
      <c r="P85">
        <v>3</v>
      </c>
      <c r="R85" t="s">
        <v>33</v>
      </c>
      <c r="S85">
        <v>35</v>
      </c>
      <c r="T85" t="s">
        <v>142</v>
      </c>
      <c r="U85" t="s">
        <v>35</v>
      </c>
      <c r="W85" s="2">
        <v>2041.98</v>
      </c>
      <c r="X85" s="3">
        <v>8.7499999999999994E-2</v>
      </c>
      <c r="Y85" s="2">
        <v>208</v>
      </c>
      <c r="Z85">
        <f t="shared" si="1"/>
        <v>1</v>
      </c>
    </row>
    <row r="86" spans="1:26" x14ac:dyDescent="0.2">
      <c r="A86">
        <v>2446</v>
      </c>
      <c r="B86" t="s">
        <v>313</v>
      </c>
      <c r="C86" t="s">
        <v>314</v>
      </c>
      <c r="D86" s="1">
        <v>33448</v>
      </c>
      <c r="E86" s="1">
        <v>39661</v>
      </c>
      <c r="H86" t="s">
        <v>66</v>
      </c>
      <c r="I86">
        <v>13200</v>
      </c>
      <c r="J86" t="s">
        <v>67</v>
      </c>
      <c r="K86" t="s">
        <v>68</v>
      </c>
      <c r="L86" t="s">
        <v>315</v>
      </c>
      <c r="M86" t="s">
        <v>42</v>
      </c>
      <c r="N86" t="s">
        <v>32</v>
      </c>
      <c r="O86">
        <v>0</v>
      </c>
      <c r="P86">
        <v>1</v>
      </c>
      <c r="R86" t="s">
        <v>316</v>
      </c>
      <c r="S86">
        <v>35</v>
      </c>
      <c r="T86" t="s">
        <v>317</v>
      </c>
      <c r="U86" t="s">
        <v>358</v>
      </c>
      <c r="V86" s="1">
        <v>39661</v>
      </c>
      <c r="W86" s="2">
        <v>804.18</v>
      </c>
      <c r="Z86">
        <f t="shared" si="1"/>
        <v>1</v>
      </c>
    </row>
    <row r="87" spans="1:26" x14ac:dyDescent="0.2">
      <c r="A87">
        <v>2449</v>
      </c>
      <c r="B87" t="s">
        <v>319</v>
      </c>
      <c r="C87" t="s">
        <v>320</v>
      </c>
      <c r="D87" s="1">
        <v>25102</v>
      </c>
      <c r="E87" s="1">
        <v>33817</v>
      </c>
      <c r="H87" t="s">
        <v>229</v>
      </c>
      <c r="I87">
        <v>26000</v>
      </c>
      <c r="J87" t="s">
        <v>230</v>
      </c>
      <c r="K87" t="s">
        <v>231</v>
      </c>
      <c r="L87" t="s">
        <v>302</v>
      </c>
      <c r="M87" t="s">
        <v>42</v>
      </c>
      <c r="N87" t="s">
        <v>50</v>
      </c>
      <c r="O87">
        <v>5</v>
      </c>
      <c r="P87">
        <v>5</v>
      </c>
      <c r="R87" t="s">
        <v>33</v>
      </c>
      <c r="S87">
        <v>35</v>
      </c>
      <c r="T87" t="s">
        <v>193</v>
      </c>
      <c r="U87" t="s">
        <v>135</v>
      </c>
      <c r="V87" s="1">
        <v>38718</v>
      </c>
      <c r="W87" s="2">
        <v>5054.7299999999996</v>
      </c>
      <c r="X87" s="3">
        <v>0.1</v>
      </c>
      <c r="Z87">
        <f t="shared" si="1"/>
        <v>1</v>
      </c>
    </row>
    <row r="88" spans="1:26" x14ac:dyDescent="0.2">
      <c r="A88">
        <v>2452</v>
      </c>
      <c r="B88" t="s">
        <v>321</v>
      </c>
      <c r="C88" t="s">
        <v>322</v>
      </c>
      <c r="D88" s="1">
        <v>26756</v>
      </c>
      <c r="E88" s="1">
        <v>33848</v>
      </c>
      <c r="H88" t="s">
        <v>245</v>
      </c>
      <c r="I88">
        <v>41000</v>
      </c>
      <c r="J88" t="s">
        <v>246</v>
      </c>
      <c r="K88" t="s">
        <v>247</v>
      </c>
      <c r="L88" t="s">
        <v>265</v>
      </c>
      <c r="M88" t="s">
        <v>42</v>
      </c>
      <c r="N88" t="s">
        <v>50</v>
      </c>
      <c r="O88">
        <v>0</v>
      </c>
      <c r="P88">
        <v>3</v>
      </c>
      <c r="R88" t="s">
        <v>33</v>
      </c>
      <c r="S88">
        <v>40</v>
      </c>
      <c r="T88" t="s">
        <v>106</v>
      </c>
      <c r="U88" t="s">
        <v>35</v>
      </c>
      <c r="W88" s="2">
        <v>2138.8000000000002</v>
      </c>
      <c r="X88" s="3">
        <v>0.1</v>
      </c>
      <c r="Z88">
        <f t="shared" si="1"/>
        <v>1.1399999999999999</v>
      </c>
    </row>
    <row r="89" spans="1:26" x14ac:dyDescent="0.2">
      <c r="A89">
        <v>2461</v>
      </c>
      <c r="B89" t="s">
        <v>323</v>
      </c>
      <c r="C89" t="s">
        <v>324</v>
      </c>
      <c r="D89" s="1">
        <v>25395</v>
      </c>
      <c r="E89" s="1">
        <v>33971</v>
      </c>
      <c r="H89" t="s">
        <v>124</v>
      </c>
      <c r="I89">
        <v>48000</v>
      </c>
      <c r="J89" t="s">
        <v>137</v>
      </c>
      <c r="K89" t="s">
        <v>138</v>
      </c>
      <c r="L89" t="s">
        <v>306</v>
      </c>
      <c r="M89" t="s">
        <v>42</v>
      </c>
      <c r="N89" t="s">
        <v>50</v>
      </c>
      <c r="O89">
        <v>4</v>
      </c>
      <c r="P89">
        <v>4</v>
      </c>
      <c r="R89" t="s">
        <v>33</v>
      </c>
      <c r="S89">
        <v>35</v>
      </c>
      <c r="T89" t="s">
        <v>102</v>
      </c>
      <c r="U89" t="s">
        <v>35</v>
      </c>
      <c r="W89" s="2">
        <v>1963.7</v>
      </c>
      <c r="X89" s="3">
        <v>0.1</v>
      </c>
      <c r="Y89" s="2">
        <v>66</v>
      </c>
      <c r="Z89">
        <f t="shared" si="1"/>
        <v>1</v>
      </c>
    </row>
    <row r="90" spans="1:26" x14ac:dyDescent="0.2">
      <c r="A90">
        <v>2462</v>
      </c>
      <c r="B90" t="s">
        <v>325</v>
      </c>
      <c r="C90" t="s">
        <v>326</v>
      </c>
      <c r="D90" s="1">
        <v>26796</v>
      </c>
      <c r="E90" s="1">
        <v>34013</v>
      </c>
      <c r="H90" t="s">
        <v>245</v>
      </c>
      <c r="I90">
        <v>41000</v>
      </c>
      <c r="J90" t="s">
        <v>246</v>
      </c>
      <c r="K90" t="s">
        <v>247</v>
      </c>
      <c r="L90" t="s">
        <v>327</v>
      </c>
      <c r="M90" t="s">
        <v>31</v>
      </c>
      <c r="N90" t="s">
        <v>50</v>
      </c>
      <c r="O90">
        <v>3</v>
      </c>
      <c r="P90">
        <v>3</v>
      </c>
      <c r="R90" t="s">
        <v>33</v>
      </c>
      <c r="S90">
        <v>35</v>
      </c>
      <c r="T90" t="s">
        <v>102</v>
      </c>
      <c r="U90" t="s">
        <v>35</v>
      </c>
      <c r="W90" s="2">
        <v>1963.7</v>
      </c>
      <c r="X90" s="3">
        <v>0.1</v>
      </c>
      <c r="Y90" s="2">
        <v>199</v>
      </c>
      <c r="Z90">
        <f t="shared" si="1"/>
        <v>1</v>
      </c>
    </row>
    <row r="91" spans="1:26" x14ac:dyDescent="0.2">
      <c r="A91">
        <v>2477</v>
      </c>
      <c r="B91" t="s">
        <v>328</v>
      </c>
      <c r="C91" t="s">
        <v>329</v>
      </c>
      <c r="D91" s="1">
        <v>28463</v>
      </c>
      <c r="E91" s="1">
        <v>36333</v>
      </c>
      <c r="H91" t="s">
        <v>229</v>
      </c>
      <c r="I91">
        <v>26000</v>
      </c>
      <c r="J91" t="s">
        <v>230</v>
      </c>
      <c r="K91" t="s">
        <v>231</v>
      </c>
      <c r="L91" t="s">
        <v>311</v>
      </c>
      <c r="M91" t="s">
        <v>42</v>
      </c>
      <c r="N91" t="s">
        <v>50</v>
      </c>
      <c r="O91">
        <v>4</v>
      </c>
      <c r="P91">
        <v>3</v>
      </c>
      <c r="R91" t="s">
        <v>33</v>
      </c>
      <c r="S91">
        <v>35</v>
      </c>
      <c r="T91" t="s">
        <v>43</v>
      </c>
      <c r="U91" t="s">
        <v>35</v>
      </c>
      <c r="W91" s="2">
        <v>2084.21</v>
      </c>
      <c r="X91" s="3">
        <v>0.1125</v>
      </c>
      <c r="Y91" s="2">
        <v>189</v>
      </c>
      <c r="Z91">
        <f t="shared" si="1"/>
        <v>1</v>
      </c>
    </row>
    <row r="92" spans="1:26" x14ac:dyDescent="0.2">
      <c r="A92">
        <v>2492</v>
      </c>
      <c r="B92" t="s">
        <v>83</v>
      </c>
      <c r="C92" t="s">
        <v>329</v>
      </c>
      <c r="D92" s="1">
        <v>23204</v>
      </c>
      <c r="E92" s="1">
        <v>34160</v>
      </c>
      <c r="H92" t="s">
        <v>245</v>
      </c>
      <c r="I92">
        <v>41000</v>
      </c>
      <c r="J92" t="s">
        <v>246</v>
      </c>
      <c r="K92" t="s">
        <v>247</v>
      </c>
      <c r="L92" t="s">
        <v>330</v>
      </c>
      <c r="M92" t="s">
        <v>42</v>
      </c>
      <c r="N92" t="s">
        <v>50</v>
      </c>
      <c r="O92">
        <v>3</v>
      </c>
      <c r="P92">
        <v>4</v>
      </c>
      <c r="R92" t="s">
        <v>33</v>
      </c>
      <c r="S92">
        <v>35</v>
      </c>
      <c r="T92" t="s">
        <v>134</v>
      </c>
      <c r="U92" t="s">
        <v>135</v>
      </c>
      <c r="V92" s="1">
        <v>38718</v>
      </c>
      <c r="W92" s="2">
        <v>4185.92</v>
      </c>
      <c r="X92" s="3">
        <v>0.1</v>
      </c>
      <c r="Z92">
        <f t="shared" si="1"/>
        <v>1</v>
      </c>
    </row>
    <row r="93" spans="1:26" x14ac:dyDescent="0.2">
      <c r="A93">
        <v>2506</v>
      </c>
      <c r="B93" t="s">
        <v>72</v>
      </c>
      <c r="C93" t="s">
        <v>331</v>
      </c>
      <c r="D93" s="1">
        <v>27459</v>
      </c>
      <c r="E93" s="1">
        <v>34189</v>
      </c>
      <c r="H93" t="s">
        <v>245</v>
      </c>
      <c r="I93">
        <v>41000</v>
      </c>
      <c r="J93" t="s">
        <v>246</v>
      </c>
      <c r="K93" t="s">
        <v>247</v>
      </c>
      <c r="L93" t="s">
        <v>332</v>
      </c>
      <c r="M93" t="s">
        <v>42</v>
      </c>
      <c r="N93" t="s">
        <v>50</v>
      </c>
      <c r="O93">
        <v>4</v>
      </c>
      <c r="P93">
        <v>3</v>
      </c>
      <c r="R93" t="s">
        <v>33</v>
      </c>
      <c r="S93">
        <v>35</v>
      </c>
      <c r="T93" t="s">
        <v>97</v>
      </c>
      <c r="U93" t="s">
        <v>35</v>
      </c>
      <c r="W93" s="2">
        <v>3090</v>
      </c>
      <c r="X93" s="3">
        <v>7.4999999999999997E-2</v>
      </c>
      <c r="Z93">
        <f t="shared" si="1"/>
        <v>1</v>
      </c>
    </row>
    <row r="94" spans="1:26" x14ac:dyDescent="0.2">
      <c r="A94">
        <v>2522</v>
      </c>
      <c r="B94" t="s">
        <v>333</v>
      </c>
      <c r="C94" t="s">
        <v>334</v>
      </c>
      <c r="D94" s="1">
        <v>23509</v>
      </c>
      <c r="E94" s="1">
        <v>39500</v>
      </c>
      <c r="F94" s="1">
        <v>40237</v>
      </c>
      <c r="H94" t="s">
        <v>38</v>
      </c>
      <c r="I94">
        <v>25000</v>
      </c>
      <c r="J94" t="s">
        <v>39</v>
      </c>
      <c r="K94" t="s">
        <v>40</v>
      </c>
      <c r="L94" t="s">
        <v>335</v>
      </c>
      <c r="M94" t="s">
        <v>31</v>
      </c>
      <c r="N94" t="s">
        <v>32</v>
      </c>
      <c r="O94">
        <v>0</v>
      </c>
      <c r="P94">
        <v>1</v>
      </c>
      <c r="R94" t="s">
        <v>33</v>
      </c>
      <c r="S94">
        <v>35</v>
      </c>
      <c r="T94" t="s">
        <v>97</v>
      </c>
      <c r="U94" t="s">
        <v>35</v>
      </c>
      <c r="W94" s="2">
        <v>3090</v>
      </c>
      <c r="X94" s="3">
        <v>7.4999999999999997E-2</v>
      </c>
      <c r="Z94">
        <f t="shared" si="1"/>
        <v>1</v>
      </c>
    </row>
    <row r="95" spans="1:26" x14ac:dyDescent="0.2">
      <c r="A95">
        <v>2528</v>
      </c>
      <c r="B95" t="s">
        <v>80</v>
      </c>
      <c r="C95" t="s">
        <v>336</v>
      </c>
      <c r="D95" s="1">
        <v>26348</v>
      </c>
      <c r="E95" s="1">
        <v>34241</v>
      </c>
      <c r="H95" t="s">
        <v>245</v>
      </c>
      <c r="I95">
        <v>41000</v>
      </c>
      <c r="J95" t="s">
        <v>246</v>
      </c>
      <c r="K95" t="s">
        <v>247</v>
      </c>
      <c r="L95" t="s">
        <v>337</v>
      </c>
      <c r="M95" t="s">
        <v>42</v>
      </c>
      <c r="N95" t="s">
        <v>50</v>
      </c>
      <c r="O95">
        <v>3</v>
      </c>
      <c r="P95">
        <v>4</v>
      </c>
      <c r="R95" t="s">
        <v>33</v>
      </c>
      <c r="S95">
        <v>40</v>
      </c>
      <c r="T95" t="s">
        <v>160</v>
      </c>
      <c r="U95" t="s">
        <v>35</v>
      </c>
      <c r="W95" s="2">
        <v>1987.39</v>
      </c>
      <c r="X95" s="3">
        <v>7.4999999999999997E-2</v>
      </c>
      <c r="Z95">
        <f t="shared" si="1"/>
        <v>1.1399999999999999</v>
      </c>
    </row>
    <row r="96" spans="1:26" x14ac:dyDescent="0.2">
      <c r="A96">
        <v>2531</v>
      </c>
      <c r="B96" t="s">
        <v>36</v>
      </c>
      <c r="C96" t="s">
        <v>338</v>
      </c>
      <c r="D96" s="1">
        <v>16749</v>
      </c>
      <c r="E96" s="1">
        <v>34245</v>
      </c>
      <c r="H96" t="s">
        <v>66</v>
      </c>
      <c r="I96">
        <v>13200</v>
      </c>
      <c r="J96" t="s">
        <v>67</v>
      </c>
      <c r="K96" t="s">
        <v>68</v>
      </c>
      <c r="L96" t="s">
        <v>339</v>
      </c>
      <c r="M96" t="s">
        <v>42</v>
      </c>
      <c r="N96" t="s">
        <v>50</v>
      </c>
      <c r="O96">
        <v>1</v>
      </c>
      <c r="P96">
        <v>3</v>
      </c>
      <c r="R96" t="s">
        <v>33</v>
      </c>
      <c r="S96">
        <v>35</v>
      </c>
      <c r="T96" t="s">
        <v>43</v>
      </c>
      <c r="U96" t="s">
        <v>35</v>
      </c>
      <c r="W96" s="2">
        <v>2084.21</v>
      </c>
      <c r="X96" s="3">
        <v>0.1</v>
      </c>
      <c r="Y96" s="2">
        <v>170</v>
      </c>
      <c r="Z96">
        <f t="shared" si="1"/>
        <v>1</v>
      </c>
    </row>
    <row r="97" spans="1:26" x14ac:dyDescent="0.2">
      <c r="A97">
        <v>2532</v>
      </c>
      <c r="B97" t="s">
        <v>340</v>
      </c>
      <c r="C97" t="s">
        <v>341</v>
      </c>
      <c r="D97" s="1">
        <v>27642</v>
      </c>
      <c r="E97" s="1">
        <v>34251</v>
      </c>
      <c r="H97" t="s">
        <v>124</v>
      </c>
      <c r="I97">
        <v>48000</v>
      </c>
      <c r="J97" t="s">
        <v>137</v>
      </c>
      <c r="K97" t="s">
        <v>138</v>
      </c>
      <c r="L97" t="s">
        <v>221</v>
      </c>
      <c r="M97" t="s">
        <v>31</v>
      </c>
      <c r="N97" t="s">
        <v>50</v>
      </c>
      <c r="O97">
        <v>4</v>
      </c>
      <c r="P97">
        <v>4</v>
      </c>
      <c r="R97" t="s">
        <v>33</v>
      </c>
      <c r="S97">
        <v>35</v>
      </c>
      <c r="T97" t="s">
        <v>168</v>
      </c>
      <c r="U97" t="s">
        <v>35</v>
      </c>
      <c r="W97" s="2">
        <v>2756.28</v>
      </c>
      <c r="X97" s="3">
        <v>7.4999999999999997E-2</v>
      </c>
      <c r="Z97">
        <f t="shared" si="1"/>
        <v>1</v>
      </c>
    </row>
    <row r="98" spans="1:26" x14ac:dyDescent="0.2">
      <c r="A98">
        <v>2535</v>
      </c>
      <c r="B98" t="s">
        <v>342</v>
      </c>
      <c r="C98" t="s">
        <v>343</v>
      </c>
      <c r="D98" s="1">
        <v>23649</v>
      </c>
      <c r="E98" s="1">
        <v>34255</v>
      </c>
      <c r="H98" t="s">
        <v>245</v>
      </c>
      <c r="I98">
        <v>41000</v>
      </c>
      <c r="J98" t="s">
        <v>246</v>
      </c>
      <c r="K98" t="s">
        <v>247</v>
      </c>
      <c r="L98" t="s">
        <v>327</v>
      </c>
      <c r="M98" t="s">
        <v>42</v>
      </c>
      <c r="N98" t="s">
        <v>50</v>
      </c>
      <c r="O98">
        <v>4</v>
      </c>
      <c r="P98">
        <v>5</v>
      </c>
      <c r="R98" t="s">
        <v>33</v>
      </c>
      <c r="S98">
        <v>35</v>
      </c>
      <c r="T98" t="s">
        <v>102</v>
      </c>
      <c r="U98" t="s">
        <v>35</v>
      </c>
      <c r="W98" s="2">
        <v>1963.7</v>
      </c>
      <c r="X98" s="3">
        <v>0.1</v>
      </c>
      <c r="Y98" s="2">
        <v>164</v>
      </c>
      <c r="Z98">
        <f t="shared" si="1"/>
        <v>1</v>
      </c>
    </row>
    <row r="99" spans="1:26" x14ac:dyDescent="0.2">
      <c r="A99">
        <v>2539</v>
      </c>
      <c r="B99" t="s">
        <v>72</v>
      </c>
      <c r="C99" t="s">
        <v>344</v>
      </c>
      <c r="D99" s="1">
        <v>22846</v>
      </c>
      <c r="E99" s="1">
        <v>34308</v>
      </c>
      <c r="H99" t="s">
        <v>59</v>
      </c>
      <c r="I99">
        <v>21000</v>
      </c>
      <c r="J99" t="s">
        <v>155</v>
      </c>
      <c r="K99" t="s">
        <v>61</v>
      </c>
      <c r="L99" t="s">
        <v>345</v>
      </c>
      <c r="M99" t="s">
        <v>42</v>
      </c>
      <c r="N99" t="s">
        <v>50</v>
      </c>
      <c r="O99">
        <v>0</v>
      </c>
      <c r="P99">
        <v>4</v>
      </c>
      <c r="R99" t="s">
        <v>33</v>
      </c>
      <c r="S99">
        <v>35</v>
      </c>
      <c r="T99" t="s">
        <v>193</v>
      </c>
      <c r="U99" t="s">
        <v>135</v>
      </c>
      <c r="V99" s="1">
        <v>38718</v>
      </c>
      <c r="W99" s="2">
        <v>5054.7299999999996</v>
      </c>
      <c r="X99" s="3">
        <v>7.4999999999999997E-2</v>
      </c>
      <c r="Y99" s="2">
        <v>86</v>
      </c>
      <c r="Z99">
        <f t="shared" si="1"/>
        <v>1</v>
      </c>
    </row>
    <row r="100" spans="1:26" x14ac:dyDescent="0.2">
      <c r="A100">
        <v>2541</v>
      </c>
      <c r="B100" t="s">
        <v>72</v>
      </c>
      <c r="C100" t="s">
        <v>346</v>
      </c>
      <c r="D100" s="1">
        <v>27930</v>
      </c>
      <c r="E100" s="1">
        <v>34337</v>
      </c>
      <c r="H100" t="s">
        <v>229</v>
      </c>
      <c r="I100">
        <v>26000</v>
      </c>
      <c r="J100" t="s">
        <v>230</v>
      </c>
      <c r="K100" t="s">
        <v>231</v>
      </c>
      <c r="L100" t="s">
        <v>347</v>
      </c>
      <c r="M100" t="s">
        <v>42</v>
      </c>
      <c r="N100" t="s">
        <v>50</v>
      </c>
      <c r="O100">
        <v>2</v>
      </c>
      <c r="P100">
        <v>3</v>
      </c>
      <c r="R100" t="s">
        <v>33</v>
      </c>
      <c r="S100">
        <v>35</v>
      </c>
      <c r="T100" t="s">
        <v>79</v>
      </c>
      <c r="U100" t="s">
        <v>35</v>
      </c>
      <c r="W100" s="2">
        <v>2320.08</v>
      </c>
      <c r="X100" s="3">
        <v>0.1</v>
      </c>
      <c r="Z100">
        <f t="shared" si="1"/>
        <v>1</v>
      </c>
    </row>
    <row r="101" spans="1:26" x14ac:dyDescent="0.2">
      <c r="A101">
        <v>2545</v>
      </c>
      <c r="B101" t="s">
        <v>348</v>
      </c>
      <c r="C101" t="s">
        <v>349</v>
      </c>
      <c r="D101" s="1">
        <v>26914</v>
      </c>
      <c r="E101" s="1">
        <v>34356</v>
      </c>
      <c r="H101" t="s">
        <v>229</v>
      </c>
      <c r="I101">
        <v>26000</v>
      </c>
      <c r="J101" t="s">
        <v>230</v>
      </c>
      <c r="K101" t="s">
        <v>231</v>
      </c>
      <c r="L101" t="s">
        <v>350</v>
      </c>
      <c r="M101" t="s">
        <v>42</v>
      </c>
      <c r="N101" t="s">
        <v>50</v>
      </c>
      <c r="O101">
        <v>1</v>
      </c>
      <c r="P101">
        <v>5</v>
      </c>
      <c r="R101" t="s">
        <v>33</v>
      </c>
      <c r="S101">
        <v>35</v>
      </c>
      <c r="T101" t="s">
        <v>102</v>
      </c>
      <c r="U101" t="s">
        <v>35</v>
      </c>
      <c r="W101" s="2">
        <v>1963.7</v>
      </c>
      <c r="X101" s="3">
        <v>7.4999999999999997E-2</v>
      </c>
      <c r="Y101" s="2">
        <v>244</v>
      </c>
      <c r="Z101">
        <f t="shared" si="1"/>
        <v>1</v>
      </c>
    </row>
    <row r="102" spans="1:26" x14ac:dyDescent="0.2">
      <c r="A102">
        <v>2550</v>
      </c>
      <c r="B102" t="s">
        <v>351</v>
      </c>
      <c r="C102" t="s">
        <v>352</v>
      </c>
      <c r="D102" s="1">
        <v>27997</v>
      </c>
      <c r="E102" s="1">
        <v>34366</v>
      </c>
      <c r="H102" t="s">
        <v>66</v>
      </c>
      <c r="I102">
        <v>13200</v>
      </c>
      <c r="J102" t="s">
        <v>67</v>
      </c>
      <c r="K102" t="s">
        <v>68</v>
      </c>
      <c r="L102" t="s">
        <v>130</v>
      </c>
      <c r="M102" t="s">
        <v>42</v>
      </c>
      <c r="N102" t="s">
        <v>50</v>
      </c>
      <c r="O102">
        <v>5</v>
      </c>
      <c r="P102">
        <v>5</v>
      </c>
      <c r="R102" t="s">
        <v>33</v>
      </c>
      <c r="S102">
        <v>35</v>
      </c>
      <c r="T102" t="s">
        <v>102</v>
      </c>
      <c r="U102" t="s">
        <v>35</v>
      </c>
      <c r="W102" s="2">
        <v>1963.7</v>
      </c>
      <c r="X102" s="3">
        <v>0.1</v>
      </c>
      <c r="Y102" s="2">
        <v>101</v>
      </c>
      <c r="Z102">
        <f t="shared" si="1"/>
        <v>1</v>
      </c>
    </row>
    <row r="103" spans="1:26" x14ac:dyDescent="0.2">
      <c r="A103">
        <v>2551</v>
      </c>
      <c r="B103" t="s">
        <v>353</v>
      </c>
      <c r="C103" t="s">
        <v>354</v>
      </c>
      <c r="D103" s="1">
        <v>23660</v>
      </c>
      <c r="E103" s="1">
        <v>34370</v>
      </c>
      <c r="H103" t="s">
        <v>59</v>
      </c>
      <c r="I103">
        <v>22020</v>
      </c>
      <c r="J103" t="s">
        <v>60</v>
      </c>
      <c r="K103" t="s">
        <v>61</v>
      </c>
      <c r="L103" t="s">
        <v>355</v>
      </c>
      <c r="M103" t="s">
        <v>42</v>
      </c>
      <c r="N103" t="s">
        <v>50</v>
      </c>
      <c r="O103">
        <v>3</v>
      </c>
      <c r="P103">
        <v>4</v>
      </c>
      <c r="R103" t="s">
        <v>33</v>
      </c>
      <c r="S103">
        <v>35</v>
      </c>
      <c r="T103" t="s">
        <v>43</v>
      </c>
      <c r="U103" t="s">
        <v>35</v>
      </c>
      <c r="W103" s="2">
        <v>2084.21</v>
      </c>
      <c r="X103" s="3">
        <v>8.7499999999999994E-2</v>
      </c>
      <c r="Z103">
        <f t="shared" si="1"/>
        <v>1</v>
      </c>
    </row>
    <row r="104" spans="1:26" x14ac:dyDescent="0.2">
      <c r="A104">
        <v>2560</v>
      </c>
      <c r="B104" t="s">
        <v>356</v>
      </c>
      <c r="C104" t="s">
        <v>357</v>
      </c>
      <c r="D104" s="1">
        <v>33106</v>
      </c>
      <c r="E104" s="1">
        <v>39295</v>
      </c>
      <c r="H104" t="s">
        <v>66</v>
      </c>
      <c r="I104">
        <v>13200</v>
      </c>
      <c r="J104" t="s">
        <v>67</v>
      </c>
      <c r="K104" t="s">
        <v>68</v>
      </c>
      <c r="L104" t="s">
        <v>315</v>
      </c>
      <c r="M104" t="s">
        <v>31</v>
      </c>
      <c r="N104" t="s">
        <v>50</v>
      </c>
      <c r="O104">
        <v>1</v>
      </c>
      <c r="P104">
        <v>5</v>
      </c>
      <c r="R104" t="s">
        <v>316</v>
      </c>
      <c r="S104">
        <v>35</v>
      </c>
      <c r="T104" t="s">
        <v>317</v>
      </c>
      <c r="U104" t="s">
        <v>515</v>
      </c>
      <c r="V104" s="1">
        <v>39295</v>
      </c>
      <c r="W104" s="2">
        <v>860.84</v>
      </c>
      <c r="Z104">
        <f t="shared" si="1"/>
        <v>1</v>
      </c>
    </row>
    <row r="105" spans="1:26" x14ac:dyDescent="0.2">
      <c r="A105">
        <v>2564</v>
      </c>
      <c r="B105" t="s">
        <v>36</v>
      </c>
      <c r="C105" t="s">
        <v>359</v>
      </c>
      <c r="D105" s="1">
        <v>26890</v>
      </c>
      <c r="E105" s="1">
        <v>34426</v>
      </c>
      <c r="H105" t="s">
        <v>229</v>
      </c>
      <c r="I105">
        <v>26000</v>
      </c>
      <c r="J105" t="s">
        <v>230</v>
      </c>
      <c r="K105" t="s">
        <v>231</v>
      </c>
      <c r="L105" t="s">
        <v>274</v>
      </c>
      <c r="M105" t="s">
        <v>42</v>
      </c>
      <c r="N105" t="s">
        <v>50</v>
      </c>
      <c r="O105">
        <v>0</v>
      </c>
      <c r="P105">
        <v>5</v>
      </c>
      <c r="R105" t="s">
        <v>33</v>
      </c>
      <c r="S105">
        <v>35</v>
      </c>
      <c r="T105" t="s">
        <v>34</v>
      </c>
      <c r="U105" t="s">
        <v>35</v>
      </c>
      <c r="W105" s="2">
        <v>2508.0500000000002</v>
      </c>
      <c r="X105" s="3">
        <v>0.1125</v>
      </c>
      <c r="Z105">
        <f t="shared" si="1"/>
        <v>1</v>
      </c>
    </row>
    <row r="106" spans="1:26" x14ac:dyDescent="0.2">
      <c r="A106">
        <v>2567</v>
      </c>
      <c r="B106" t="s">
        <v>222</v>
      </c>
      <c r="C106" t="s">
        <v>360</v>
      </c>
      <c r="D106" s="1">
        <v>27558</v>
      </c>
      <c r="E106" s="1">
        <v>34426</v>
      </c>
      <c r="H106" t="s">
        <v>229</v>
      </c>
      <c r="I106">
        <v>26000</v>
      </c>
      <c r="J106" t="s">
        <v>230</v>
      </c>
      <c r="K106" t="s">
        <v>231</v>
      </c>
      <c r="L106" t="s">
        <v>299</v>
      </c>
      <c r="M106" t="s">
        <v>42</v>
      </c>
      <c r="N106" t="s">
        <v>50</v>
      </c>
      <c r="O106">
        <v>4</v>
      </c>
      <c r="P106">
        <v>4</v>
      </c>
      <c r="R106" t="s">
        <v>33</v>
      </c>
      <c r="S106">
        <v>35</v>
      </c>
      <c r="T106" t="s">
        <v>142</v>
      </c>
      <c r="U106" t="s">
        <v>35</v>
      </c>
      <c r="W106" s="2">
        <v>2041.98</v>
      </c>
      <c r="X106" s="3">
        <v>0.1</v>
      </c>
      <c r="Z106">
        <f t="shared" si="1"/>
        <v>1</v>
      </c>
    </row>
    <row r="107" spans="1:26" x14ac:dyDescent="0.2">
      <c r="A107">
        <v>2570</v>
      </c>
      <c r="B107" t="s">
        <v>36</v>
      </c>
      <c r="C107" t="s">
        <v>360</v>
      </c>
      <c r="D107" s="1">
        <v>26632</v>
      </c>
      <c r="E107" s="1">
        <v>34441</v>
      </c>
      <c r="H107" t="s">
        <v>229</v>
      </c>
      <c r="I107">
        <v>26000</v>
      </c>
      <c r="J107" t="s">
        <v>230</v>
      </c>
      <c r="K107" t="s">
        <v>231</v>
      </c>
      <c r="L107" t="s">
        <v>361</v>
      </c>
      <c r="M107" t="s">
        <v>42</v>
      </c>
      <c r="N107" t="s">
        <v>50</v>
      </c>
      <c r="O107">
        <v>1</v>
      </c>
      <c r="P107">
        <v>5</v>
      </c>
      <c r="R107" t="s">
        <v>33</v>
      </c>
      <c r="S107">
        <v>35</v>
      </c>
      <c r="T107" t="s">
        <v>142</v>
      </c>
      <c r="U107" t="s">
        <v>35</v>
      </c>
      <c r="W107" s="2">
        <v>2041.98</v>
      </c>
      <c r="X107" s="3">
        <v>7.4999999999999997E-2</v>
      </c>
      <c r="Y107" s="2">
        <v>136</v>
      </c>
      <c r="Z107">
        <f t="shared" si="1"/>
        <v>1</v>
      </c>
    </row>
    <row r="108" spans="1:26" x14ac:dyDescent="0.2">
      <c r="A108">
        <v>2593</v>
      </c>
      <c r="B108" t="s">
        <v>72</v>
      </c>
      <c r="C108" t="s">
        <v>362</v>
      </c>
      <c r="D108" s="1">
        <v>23018</v>
      </c>
      <c r="E108" s="1">
        <v>34536</v>
      </c>
      <c r="H108" t="s">
        <v>124</v>
      </c>
      <c r="I108">
        <v>48000</v>
      </c>
      <c r="J108" t="s">
        <v>137</v>
      </c>
      <c r="K108" t="s">
        <v>138</v>
      </c>
      <c r="L108" t="s">
        <v>363</v>
      </c>
      <c r="M108" t="s">
        <v>42</v>
      </c>
      <c r="N108" t="s">
        <v>50</v>
      </c>
      <c r="O108">
        <v>3</v>
      </c>
      <c r="P108">
        <v>4</v>
      </c>
      <c r="R108" t="s">
        <v>33</v>
      </c>
      <c r="S108">
        <v>35</v>
      </c>
      <c r="T108" t="s">
        <v>79</v>
      </c>
      <c r="U108" t="s">
        <v>35</v>
      </c>
      <c r="W108" s="2">
        <v>2320.08</v>
      </c>
      <c r="X108" s="3">
        <v>0.1</v>
      </c>
      <c r="Z108">
        <f t="shared" si="1"/>
        <v>1</v>
      </c>
    </row>
    <row r="109" spans="1:26" x14ac:dyDescent="0.2">
      <c r="A109">
        <v>2596</v>
      </c>
      <c r="B109" t="s">
        <v>364</v>
      </c>
      <c r="C109" t="s">
        <v>365</v>
      </c>
      <c r="D109" s="1">
        <v>24962</v>
      </c>
      <c r="E109" s="1">
        <v>34590</v>
      </c>
      <c r="H109" t="s">
        <v>236</v>
      </c>
      <c r="I109">
        <v>46000</v>
      </c>
      <c r="J109" t="s">
        <v>237</v>
      </c>
      <c r="K109" t="s">
        <v>238</v>
      </c>
      <c r="L109" t="s">
        <v>366</v>
      </c>
      <c r="M109" t="s">
        <v>42</v>
      </c>
      <c r="N109" t="s">
        <v>50</v>
      </c>
      <c r="O109">
        <v>3</v>
      </c>
      <c r="P109">
        <v>3</v>
      </c>
      <c r="R109" t="s">
        <v>33</v>
      </c>
      <c r="S109">
        <v>35</v>
      </c>
      <c r="T109" t="s">
        <v>193</v>
      </c>
      <c r="U109" t="s">
        <v>135</v>
      </c>
      <c r="V109" s="1">
        <v>38718</v>
      </c>
      <c r="W109" s="2">
        <v>5054.7299999999996</v>
      </c>
      <c r="X109" s="3">
        <v>7.4999999999999997E-2</v>
      </c>
      <c r="Z109">
        <f t="shared" si="1"/>
        <v>1</v>
      </c>
    </row>
    <row r="110" spans="1:26" x14ac:dyDescent="0.2">
      <c r="A110">
        <v>2602</v>
      </c>
      <c r="B110" t="s">
        <v>107</v>
      </c>
      <c r="C110" t="s">
        <v>367</v>
      </c>
      <c r="D110" s="1">
        <v>26361</v>
      </c>
      <c r="E110" s="1">
        <v>34153</v>
      </c>
      <c r="H110" t="s">
        <v>66</v>
      </c>
      <c r="I110">
        <v>13200</v>
      </c>
      <c r="J110" t="s">
        <v>67</v>
      </c>
      <c r="K110" t="s">
        <v>68</v>
      </c>
      <c r="L110" t="s">
        <v>368</v>
      </c>
      <c r="M110" t="s">
        <v>31</v>
      </c>
      <c r="N110" t="s">
        <v>32</v>
      </c>
      <c r="O110">
        <v>0</v>
      </c>
      <c r="P110">
        <v>1</v>
      </c>
      <c r="R110" t="s">
        <v>33</v>
      </c>
      <c r="S110">
        <v>35</v>
      </c>
      <c r="T110" t="s">
        <v>70</v>
      </c>
      <c r="U110" t="s">
        <v>135</v>
      </c>
      <c r="V110" s="1">
        <v>38718</v>
      </c>
      <c r="W110" s="2">
        <v>3538.05</v>
      </c>
      <c r="X110" s="3">
        <v>0.1</v>
      </c>
      <c r="Z110">
        <f t="shared" si="1"/>
        <v>1</v>
      </c>
    </row>
    <row r="111" spans="1:26" x14ac:dyDescent="0.2">
      <c r="A111">
        <v>2604</v>
      </c>
      <c r="B111" t="s">
        <v>369</v>
      </c>
      <c r="C111" t="s">
        <v>370</v>
      </c>
      <c r="D111" s="1">
        <v>25170</v>
      </c>
      <c r="E111" s="1">
        <v>34759</v>
      </c>
      <c r="H111" t="s">
        <v>229</v>
      </c>
      <c r="I111">
        <v>26000</v>
      </c>
      <c r="J111" t="s">
        <v>230</v>
      </c>
      <c r="K111" t="s">
        <v>231</v>
      </c>
      <c r="L111" t="s">
        <v>347</v>
      </c>
      <c r="M111" t="s">
        <v>31</v>
      </c>
      <c r="N111" t="s">
        <v>50</v>
      </c>
      <c r="O111">
        <v>5</v>
      </c>
      <c r="P111">
        <v>5</v>
      </c>
      <c r="R111" t="s">
        <v>33</v>
      </c>
      <c r="S111">
        <v>35</v>
      </c>
      <c r="T111" t="s">
        <v>79</v>
      </c>
      <c r="U111" t="s">
        <v>35</v>
      </c>
      <c r="W111" s="2">
        <v>2320.08</v>
      </c>
      <c r="X111" s="3">
        <v>8.7499999999999994E-2</v>
      </c>
      <c r="Z111">
        <f t="shared" si="1"/>
        <v>1</v>
      </c>
    </row>
    <row r="112" spans="1:26" x14ac:dyDescent="0.2">
      <c r="A112">
        <v>2605</v>
      </c>
      <c r="B112" t="s">
        <v>219</v>
      </c>
      <c r="C112" t="s">
        <v>371</v>
      </c>
      <c r="D112" s="1">
        <v>27180</v>
      </c>
      <c r="E112" s="1">
        <v>34759</v>
      </c>
      <c r="H112" t="s">
        <v>229</v>
      </c>
      <c r="I112">
        <v>26000</v>
      </c>
      <c r="J112" t="s">
        <v>230</v>
      </c>
      <c r="K112" t="s">
        <v>231</v>
      </c>
      <c r="L112" t="s">
        <v>372</v>
      </c>
      <c r="M112" t="s">
        <v>31</v>
      </c>
      <c r="N112" t="s">
        <v>50</v>
      </c>
      <c r="O112">
        <v>0</v>
      </c>
      <c r="P112">
        <v>4</v>
      </c>
      <c r="R112" t="s">
        <v>33</v>
      </c>
      <c r="S112">
        <v>35</v>
      </c>
      <c r="T112" t="s">
        <v>63</v>
      </c>
      <c r="U112" t="s">
        <v>35</v>
      </c>
      <c r="W112" s="2">
        <v>2011.08</v>
      </c>
      <c r="X112" s="3">
        <v>0.1</v>
      </c>
      <c r="Z112">
        <f t="shared" si="1"/>
        <v>1</v>
      </c>
    </row>
    <row r="113" spans="1:26" x14ac:dyDescent="0.2">
      <c r="A113">
        <v>2608</v>
      </c>
      <c r="B113" t="s">
        <v>57</v>
      </c>
      <c r="C113" t="s">
        <v>373</v>
      </c>
      <c r="D113" s="1">
        <v>27661</v>
      </c>
      <c r="E113" s="1">
        <v>34751</v>
      </c>
      <c r="H113" t="s">
        <v>229</v>
      </c>
      <c r="I113">
        <v>26000</v>
      </c>
      <c r="J113" t="s">
        <v>230</v>
      </c>
      <c r="K113" t="s">
        <v>231</v>
      </c>
      <c r="L113" t="s">
        <v>284</v>
      </c>
      <c r="M113" t="s">
        <v>42</v>
      </c>
      <c r="N113" t="s">
        <v>50</v>
      </c>
      <c r="O113">
        <v>4</v>
      </c>
      <c r="P113">
        <v>5</v>
      </c>
      <c r="R113" t="s">
        <v>33</v>
      </c>
      <c r="S113">
        <v>35</v>
      </c>
      <c r="T113" t="s">
        <v>180</v>
      </c>
      <c r="U113" t="s">
        <v>35</v>
      </c>
      <c r="W113" s="2">
        <v>2205.75</v>
      </c>
      <c r="X113" s="3">
        <v>8.7499999999999994E-2</v>
      </c>
      <c r="Y113" s="2">
        <v>111</v>
      </c>
      <c r="Z113">
        <f t="shared" si="1"/>
        <v>1</v>
      </c>
    </row>
    <row r="114" spans="1:26" x14ac:dyDescent="0.2">
      <c r="A114">
        <v>2621</v>
      </c>
      <c r="B114" t="s">
        <v>36</v>
      </c>
      <c r="C114" t="s">
        <v>374</v>
      </c>
      <c r="D114" s="1">
        <v>21361</v>
      </c>
      <c r="E114" s="1">
        <v>34867</v>
      </c>
      <c r="H114" t="s">
        <v>38</v>
      </c>
      <c r="I114">
        <v>25000</v>
      </c>
      <c r="J114" t="s">
        <v>39</v>
      </c>
      <c r="K114" t="s">
        <v>40</v>
      </c>
      <c r="L114" t="s">
        <v>335</v>
      </c>
      <c r="M114" t="s">
        <v>42</v>
      </c>
      <c r="N114" t="s">
        <v>32</v>
      </c>
      <c r="O114">
        <v>0</v>
      </c>
      <c r="P114">
        <v>1</v>
      </c>
      <c r="R114" t="s">
        <v>33</v>
      </c>
      <c r="S114">
        <v>35</v>
      </c>
      <c r="T114" t="s">
        <v>97</v>
      </c>
      <c r="U114" t="s">
        <v>35</v>
      </c>
      <c r="W114" s="2">
        <v>3090</v>
      </c>
      <c r="X114" s="3">
        <v>0.1</v>
      </c>
      <c r="Z114">
        <f t="shared" si="1"/>
        <v>1</v>
      </c>
    </row>
    <row r="115" spans="1:26" x14ac:dyDescent="0.2">
      <c r="A115">
        <v>2624</v>
      </c>
      <c r="B115" t="s">
        <v>36</v>
      </c>
      <c r="C115" t="s">
        <v>375</v>
      </c>
      <c r="D115" s="1">
        <v>29383</v>
      </c>
      <c r="E115" s="1">
        <v>35977</v>
      </c>
      <c r="H115" t="s">
        <v>66</v>
      </c>
      <c r="I115">
        <v>13200</v>
      </c>
      <c r="J115" t="s">
        <v>67</v>
      </c>
      <c r="K115" t="s">
        <v>68</v>
      </c>
      <c r="L115" t="s">
        <v>376</v>
      </c>
      <c r="M115" t="s">
        <v>42</v>
      </c>
      <c r="N115" t="s">
        <v>32</v>
      </c>
      <c r="O115">
        <v>0</v>
      </c>
      <c r="P115">
        <v>1</v>
      </c>
      <c r="R115" t="s">
        <v>33</v>
      </c>
      <c r="S115">
        <v>35</v>
      </c>
      <c r="T115" t="s">
        <v>34</v>
      </c>
      <c r="U115" t="s">
        <v>35</v>
      </c>
      <c r="W115" s="2">
        <v>2508.0500000000002</v>
      </c>
      <c r="X115" s="3">
        <v>0.1125</v>
      </c>
      <c r="Z115">
        <f t="shared" si="1"/>
        <v>1</v>
      </c>
    </row>
    <row r="116" spans="1:26" x14ac:dyDescent="0.2">
      <c r="A116">
        <v>2644</v>
      </c>
      <c r="B116" t="s">
        <v>240</v>
      </c>
      <c r="C116" t="s">
        <v>377</v>
      </c>
      <c r="D116" s="1">
        <v>25554</v>
      </c>
      <c r="E116" s="1">
        <v>34924</v>
      </c>
      <c r="H116" t="s">
        <v>229</v>
      </c>
      <c r="I116">
        <v>26000</v>
      </c>
      <c r="J116" t="s">
        <v>230</v>
      </c>
      <c r="K116" t="s">
        <v>231</v>
      </c>
      <c r="L116" t="s">
        <v>378</v>
      </c>
      <c r="M116" t="s">
        <v>42</v>
      </c>
      <c r="N116" t="s">
        <v>50</v>
      </c>
      <c r="O116">
        <v>2</v>
      </c>
      <c r="P116">
        <v>4</v>
      </c>
      <c r="R116" t="s">
        <v>33</v>
      </c>
      <c r="S116">
        <v>35</v>
      </c>
      <c r="T116" t="s">
        <v>160</v>
      </c>
      <c r="U116" t="s">
        <v>35</v>
      </c>
      <c r="W116" s="2">
        <v>1987.39</v>
      </c>
      <c r="X116" s="3">
        <v>0.1</v>
      </c>
      <c r="Z116">
        <f t="shared" si="1"/>
        <v>1</v>
      </c>
    </row>
    <row r="117" spans="1:26" x14ac:dyDescent="0.2">
      <c r="A117">
        <v>2675</v>
      </c>
      <c r="B117" t="s">
        <v>72</v>
      </c>
      <c r="C117" t="s">
        <v>379</v>
      </c>
      <c r="D117" s="1">
        <v>27379</v>
      </c>
      <c r="E117" s="1">
        <v>35176</v>
      </c>
      <c r="H117" t="s">
        <v>260</v>
      </c>
      <c r="I117">
        <v>43000</v>
      </c>
      <c r="J117" t="s">
        <v>261</v>
      </c>
      <c r="K117" t="s">
        <v>262</v>
      </c>
      <c r="L117" t="s">
        <v>380</v>
      </c>
      <c r="M117" t="s">
        <v>42</v>
      </c>
      <c r="N117" t="s">
        <v>50</v>
      </c>
      <c r="O117">
        <v>5</v>
      </c>
      <c r="P117">
        <v>3</v>
      </c>
      <c r="R117" t="s">
        <v>33</v>
      </c>
      <c r="S117">
        <v>35</v>
      </c>
      <c r="T117" t="s">
        <v>34</v>
      </c>
      <c r="U117" t="s">
        <v>35</v>
      </c>
      <c r="W117" s="2">
        <v>2508.0500000000002</v>
      </c>
      <c r="X117" s="3">
        <v>0.1</v>
      </c>
      <c r="Z117">
        <f t="shared" si="1"/>
        <v>1</v>
      </c>
    </row>
    <row r="118" spans="1:26" x14ac:dyDescent="0.2">
      <c r="A118">
        <v>2679</v>
      </c>
      <c r="B118" t="s">
        <v>297</v>
      </c>
      <c r="C118" t="s">
        <v>381</v>
      </c>
      <c r="D118" s="1">
        <v>27257</v>
      </c>
      <c r="E118" s="1">
        <v>35190</v>
      </c>
      <c r="H118" t="s">
        <v>124</v>
      </c>
      <c r="I118">
        <v>48000</v>
      </c>
      <c r="J118" t="s">
        <v>137</v>
      </c>
      <c r="K118" t="s">
        <v>138</v>
      </c>
      <c r="L118" t="s">
        <v>306</v>
      </c>
      <c r="M118" t="s">
        <v>42</v>
      </c>
      <c r="N118" t="s">
        <v>50</v>
      </c>
      <c r="O118">
        <v>5</v>
      </c>
      <c r="P118">
        <v>5</v>
      </c>
      <c r="R118" t="s">
        <v>33</v>
      </c>
      <c r="S118">
        <v>35</v>
      </c>
      <c r="T118" t="s">
        <v>102</v>
      </c>
      <c r="U118" t="s">
        <v>35</v>
      </c>
      <c r="W118" s="2">
        <v>1963.7</v>
      </c>
      <c r="X118" s="3">
        <v>0.1</v>
      </c>
      <c r="Y118" s="2">
        <v>124</v>
      </c>
      <c r="Z118">
        <f t="shared" si="1"/>
        <v>1</v>
      </c>
    </row>
    <row r="119" spans="1:26" x14ac:dyDescent="0.2">
      <c r="A119">
        <v>2688</v>
      </c>
      <c r="B119" t="s">
        <v>382</v>
      </c>
      <c r="C119" t="s">
        <v>383</v>
      </c>
      <c r="D119" s="1">
        <v>25738</v>
      </c>
      <c r="E119" s="1">
        <v>35206</v>
      </c>
      <c r="H119" t="s">
        <v>229</v>
      </c>
      <c r="I119">
        <v>26000</v>
      </c>
      <c r="J119" t="s">
        <v>230</v>
      </c>
      <c r="K119" t="s">
        <v>231</v>
      </c>
      <c r="L119" t="s">
        <v>378</v>
      </c>
      <c r="M119" t="s">
        <v>31</v>
      </c>
      <c r="N119" t="s">
        <v>50</v>
      </c>
      <c r="O119">
        <v>3</v>
      </c>
      <c r="P119">
        <v>3</v>
      </c>
      <c r="R119" t="s">
        <v>33</v>
      </c>
      <c r="S119">
        <v>35</v>
      </c>
      <c r="T119" t="s">
        <v>160</v>
      </c>
      <c r="U119" t="s">
        <v>35</v>
      </c>
      <c r="W119" s="2">
        <v>1987.39</v>
      </c>
      <c r="X119" s="3">
        <v>0.1</v>
      </c>
      <c r="Y119" s="2">
        <v>136</v>
      </c>
      <c r="Z119">
        <f t="shared" si="1"/>
        <v>1</v>
      </c>
    </row>
    <row r="120" spans="1:26" x14ac:dyDescent="0.2">
      <c r="A120">
        <v>2689</v>
      </c>
      <c r="B120" t="s">
        <v>57</v>
      </c>
      <c r="C120" t="s">
        <v>384</v>
      </c>
      <c r="D120" s="1">
        <v>24581</v>
      </c>
      <c r="E120" s="1">
        <v>39142</v>
      </c>
      <c r="H120" t="s">
        <v>236</v>
      </c>
      <c r="I120">
        <v>46000</v>
      </c>
      <c r="J120" t="s">
        <v>237</v>
      </c>
      <c r="K120" t="s">
        <v>238</v>
      </c>
      <c r="L120" t="s">
        <v>366</v>
      </c>
      <c r="M120" t="s">
        <v>42</v>
      </c>
      <c r="N120" t="s">
        <v>50</v>
      </c>
      <c r="O120">
        <v>2</v>
      </c>
      <c r="P120">
        <v>3</v>
      </c>
      <c r="R120" t="s">
        <v>33</v>
      </c>
      <c r="S120">
        <v>35</v>
      </c>
      <c r="T120" t="s">
        <v>193</v>
      </c>
      <c r="U120" t="s">
        <v>457</v>
      </c>
      <c r="V120" s="1">
        <v>39142</v>
      </c>
      <c r="W120" s="2">
        <v>4416</v>
      </c>
      <c r="X120" s="3">
        <v>0.1</v>
      </c>
      <c r="Z120">
        <f t="shared" si="1"/>
        <v>1</v>
      </c>
    </row>
    <row r="121" spans="1:26" x14ac:dyDescent="0.2">
      <c r="A121">
        <v>2695</v>
      </c>
      <c r="B121" t="s">
        <v>195</v>
      </c>
      <c r="C121" t="s">
        <v>385</v>
      </c>
      <c r="D121" s="1">
        <v>27523</v>
      </c>
      <c r="E121" s="1">
        <v>35249</v>
      </c>
      <c r="H121" t="s">
        <v>59</v>
      </c>
      <c r="I121">
        <v>22020</v>
      </c>
      <c r="J121" t="s">
        <v>60</v>
      </c>
      <c r="K121" t="s">
        <v>61</v>
      </c>
      <c r="L121" t="s">
        <v>386</v>
      </c>
      <c r="M121" t="s">
        <v>42</v>
      </c>
      <c r="N121" t="s">
        <v>50</v>
      </c>
      <c r="O121">
        <v>3</v>
      </c>
      <c r="P121">
        <v>5</v>
      </c>
      <c r="R121" t="s">
        <v>33</v>
      </c>
      <c r="S121">
        <v>35</v>
      </c>
      <c r="T121" t="s">
        <v>134</v>
      </c>
      <c r="U121" t="s">
        <v>135</v>
      </c>
      <c r="V121" s="1">
        <v>38718</v>
      </c>
      <c r="W121" s="2">
        <v>4185.92</v>
      </c>
      <c r="X121" s="3">
        <v>0.1</v>
      </c>
      <c r="Y121" s="2">
        <v>80</v>
      </c>
      <c r="Z121">
        <f t="shared" si="1"/>
        <v>1</v>
      </c>
    </row>
    <row r="122" spans="1:26" x14ac:dyDescent="0.2">
      <c r="A122">
        <v>2717</v>
      </c>
      <c r="B122" t="s">
        <v>57</v>
      </c>
      <c r="C122" t="s">
        <v>387</v>
      </c>
      <c r="D122" s="1">
        <v>33305</v>
      </c>
      <c r="E122" s="1">
        <v>39661</v>
      </c>
      <c r="H122" t="s">
        <v>66</v>
      </c>
      <c r="I122">
        <v>13200</v>
      </c>
      <c r="J122" t="s">
        <v>67</v>
      </c>
      <c r="K122" t="s">
        <v>68</v>
      </c>
      <c r="L122" t="s">
        <v>315</v>
      </c>
      <c r="M122" t="s">
        <v>42</v>
      </c>
      <c r="N122" t="s">
        <v>32</v>
      </c>
      <c r="O122">
        <v>0</v>
      </c>
      <c r="P122">
        <v>1</v>
      </c>
      <c r="R122" t="s">
        <v>316</v>
      </c>
      <c r="S122">
        <v>35</v>
      </c>
      <c r="T122" t="s">
        <v>317</v>
      </c>
      <c r="U122" t="s">
        <v>358</v>
      </c>
      <c r="V122" s="1">
        <v>39661</v>
      </c>
      <c r="W122" s="2">
        <v>804.18</v>
      </c>
      <c r="Z122">
        <f t="shared" si="1"/>
        <v>1</v>
      </c>
    </row>
    <row r="123" spans="1:26" x14ac:dyDescent="0.2">
      <c r="A123">
        <v>2735</v>
      </c>
      <c r="B123" t="s">
        <v>388</v>
      </c>
      <c r="C123" t="s">
        <v>389</v>
      </c>
      <c r="D123" s="1">
        <v>22365</v>
      </c>
      <c r="E123" s="1">
        <v>35462</v>
      </c>
      <c r="H123" t="s">
        <v>245</v>
      </c>
      <c r="I123">
        <v>41000</v>
      </c>
      <c r="J123" t="s">
        <v>246</v>
      </c>
      <c r="K123" t="s">
        <v>247</v>
      </c>
      <c r="L123" t="s">
        <v>390</v>
      </c>
      <c r="M123" t="s">
        <v>31</v>
      </c>
      <c r="N123" t="s">
        <v>50</v>
      </c>
      <c r="O123">
        <v>0</v>
      </c>
      <c r="P123">
        <v>5</v>
      </c>
      <c r="R123" t="s">
        <v>33</v>
      </c>
      <c r="S123">
        <v>35</v>
      </c>
      <c r="T123" t="s">
        <v>168</v>
      </c>
      <c r="U123" t="s">
        <v>35</v>
      </c>
      <c r="W123" s="2">
        <v>2756.28</v>
      </c>
      <c r="X123" s="3">
        <v>0.1</v>
      </c>
      <c r="Z123">
        <f t="shared" si="1"/>
        <v>1</v>
      </c>
    </row>
    <row r="124" spans="1:26" x14ac:dyDescent="0.2">
      <c r="A124">
        <v>2763</v>
      </c>
      <c r="B124" t="s">
        <v>328</v>
      </c>
      <c r="C124" t="s">
        <v>391</v>
      </c>
      <c r="D124" s="1">
        <v>29151</v>
      </c>
      <c r="E124" s="1">
        <v>35582</v>
      </c>
      <c r="H124" t="s">
        <v>236</v>
      </c>
      <c r="I124">
        <v>46000</v>
      </c>
      <c r="J124" t="s">
        <v>237</v>
      </c>
      <c r="K124" t="s">
        <v>238</v>
      </c>
      <c r="L124" t="s">
        <v>392</v>
      </c>
      <c r="M124" t="s">
        <v>42</v>
      </c>
      <c r="N124" t="s">
        <v>50</v>
      </c>
      <c r="O124">
        <v>5</v>
      </c>
      <c r="P124">
        <v>4</v>
      </c>
      <c r="R124" t="s">
        <v>33</v>
      </c>
      <c r="S124">
        <v>35</v>
      </c>
      <c r="T124" t="s">
        <v>193</v>
      </c>
      <c r="U124" t="s">
        <v>135</v>
      </c>
      <c r="V124" s="1">
        <v>38718</v>
      </c>
      <c r="W124" s="2">
        <v>5054.7299999999996</v>
      </c>
      <c r="X124" s="3">
        <v>0.1</v>
      </c>
      <c r="Z124">
        <f t="shared" si="1"/>
        <v>1</v>
      </c>
    </row>
    <row r="125" spans="1:26" x14ac:dyDescent="0.2">
      <c r="A125">
        <v>2767</v>
      </c>
      <c r="B125" t="s">
        <v>36</v>
      </c>
      <c r="C125" t="s">
        <v>393</v>
      </c>
      <c r="D125" s="1">
        <v>29221</v>
      </c>
      <c r="E125" s="1">
        <v>35582</v>
      </c>
      <c r="H125" t="s">
        <v>229</v>
      </c>
      <c r="I125">
        <v>26000</v>
      </c>
      <c r="J125" t="s">
        <v>230</v>
      </c>
      <c r="K125" t="s">
        <v>231</v>
      </c>
      <c r="L125" t="s">
        <v>394</v>
      </c>
      <c r="M125" t="s">
        <v>42</v>
      </c>
      <c r="N125" t="s">
        <v>50</v>
      </c>
      <c r="O125">
        <v>2</v>
      </c>
      <c r="P125">
        <v>3</v>
      </c>
      <c r="R125" t="s">
        <v>33</v>
      </c>
      <c r="S125">
        <v>35</v>
      </c>
      <c r="T125" t="s">
        <v>134</v>
      </c>
      <c r="U125" t="s">
        <v>135</v>
      </c>
      <c r="V125" s="1">
        <v>38718</v>
      </c>
      <c r="W125" s="2">
        <v>4185.92</v>
      </c>
      <c r="X125" s="3">
        <v>0.1</v>
      </c>
      <c r="Z125">
        <f t="shared" si="1"/>
        <v>1</v>
      </c>
    </row>
    <row r="126" spans="1:26" x14ac:dyDescent="0.2">
      <c r="A126">
        <v>2769</v>
      </c>
      <c r="B126" t="s">
        <v>57</v>
      </c>
      <c r="C126" t="s">
        <v>395</v>
      </c>
      <c r="D126" s="1">
        <v>24774</v>
      </c>
      <c r="E126" s="1">
        <v>35604</v>
      </c>
      <c r="H126" t="s">
        <v>59</v>
      </c>
      <c r="I126">
        <v>22020</v>
      </c>
      <c r="J126" t="s">
        <v>60</v>
      </c>
      <c r="K126" t="s">
        <v>61</v>
      </c>
      <c r="L126" t="s">
        <v>355</v>
      </c>
      <c r="M126" t="s">
        <v>42</v>
      </c>
      <c r="N126" t="s">
        <v>50</v>
      </c>
      <c r="O126">
        <v>0</v>
      </c>
      <c r="P126">
        <v>3</v>
      </c>
      <c r="R126" t="s">
        <v>33</v>
      </c>
      <c r="S126">
        <v>35</v>
      </c>
      <c r="T126" t="s">
        <v>43</v>
      </c>
      <c r="U126" t="s">
        <v>35</v>
      </c>
      <c r="W126" s="2">
        <v>2084.21</v>
      </c>
      <c r="X126" s="3">
        <v>8.7499999999999994E-2</v>
      </c>
      <c r="Z126">
        <f t="shared" si="1"/>
        <v>1</v>
      </c>
    </row>
    <row r="127" spans="1:26" x14ac:dyDescent="0.2">
      <c r="A127">
        <v>2848</v>
      </c>
      <c r="B127" t="s">
        <v>36</v>
      </c>
      <c r="C127" t="s">
        <v>401</v>
      </c>
      <c r="D127" s="1">
        <v>29208</v>
      </c>
      <c r="E127" s="1">
        <v>36101</v>
      </c>
      <c r="H127" t="s">
        <v>260</v>
      </c>
      <c r="I127">
        <v>43000</v>
      </c>
      <c r="J127" t="s">
        <v>261</v>
      </c>
      <c r="K127" t="s">
        <v>262</v>
      </c>
      <c r="L127" t="s">
        <v>402</v>
      </c>
      <c r="M127" t="s">
        <v>42</v>
      </c>
      <c r="N127" t="s">
        <v>50</v>
      </c>
      <c r="O127">
        <v>3</v>
      </c>
      <c r="P127">
        <v>3</v>
      </c>
      <c r="R127" t="s">
        <v>33</v>
      </c>
      <c r="S127">
        <v>35</v>
      </c>
      <c r="T127" t="s">
        <v>134</v>
      </c>
      <c r="U127" t="s">
        <v>135</v>
      </c>
      <c r="V127" s="1">
        <v>38718</v>
      </c>
      <c r="W127" s="2">
        <v>4185.92</v>
      </c>
      <c r="X127" s="3">
        <v>0.1125</v>
      </c>
      <c r="Z127">
        <f t="shared" si="1"/>
        <v>1</v>
      </c>
    </row>
    <row r="128" spans="1:26" x14ac:dyDescent="0.2">
      <c r="A128">
        <v>2874</v>
      </c>
      <c r="B128" t="s">
        <v>36</v>
      </c>
      <c r="C128" t="s">
        <v>403</v>
      </c>
      <c r="D128" s="1">
        <v>29254</v>
      </c>
      <c r="E128" s="1">
        <v>36281</v>
      </c>
      <c r="H128" t="s">
        <v>229</v>
      </c>
      <c r="I128">
        <v>26000</v>
      </c>
      <c r="J128" t="s">
        <v>230</v>
      </c>
      <c r="K128" t="s">
        <v>231</v>
      </c>
      <c r="L128" t="s">
        <v>284</v>
      </c>
      <c r="M128" t="s">
        <v>42</v>
      </c>
      <c r="N128" t="s">
        <v>50</v>
      </c>
      <c r="O128">
        <v>2</v>
      </c>
      <c r="P128">
        <v>3</v>
      </c>
      <c r="R128" t="s">
        <v>33</v>
      </c>
      <c r="S128">
        <v>35</v>
      </c>
      <c r="T128" t="s">
        <v>180</v>
      </c>
      <c r="U128" t="s">
        <v>35</v>
      </c>
      <c r="W128" s="2">
        <v>2205.75</v>
      </c>
      <c r="X128" s="3">
        <v>0.1</v>
      </c>
      <c r="Z128">
        <f t="shared" si="1"/>
        <v>1</v>
      </c>
    </row>
    <row r="129" spans="1:26" x14ac:dyDescent="0.2">
      <c r="A129">
        <v>2969</v>
      </c>
      <c r="B129" t="s">
        <v>72</v>
      </c>
      <c r="C129" t="s">
        <v>404</v>
      </c>
      <c r="D129" s="1">
        <v>25732</v>
      </c>
      <c r="E129" s="1">
        <v>36925</v>
      </c>
      <c r="H129" t="s">
        <v>245</v>
      </c>
      <c r="I129">
        <v>41000</v>
      </c>
      <c r="J129" t="s">
        <v>246</v>
      </c>
      <c r="K129" t="s">
        <v>247</v>
      </c>
      <c r="L129" t="s">
        <v>405</v>
      </c>
      <c r="M129" t="s">
        <v>42</v>
      </c>
      <c r="N129" t="s">
        <v>32</v>
      </c>
      <c r="O129">
        <v>0</v>
      </c>
      <c r="P129">
        <v>1</v>
      </c>
      <c r="R129" t="s">
        <v>33</v>
      </c>
      <c r="S129">
        <v>35</v>
      </c>
      <c r="T129" t="s">
        <v>160</v>
      </c>
      <c r="U129" t="s">
        <v>35</v>
      </c>
      <c r="W129" s="2">
        <v>1987.39</v>
      </c>
      <c r="X129" s="3">
        <v>7.4999999999999997E-2</v>
      </c>
      <c r="Y129" s="2">
        <v>87</v>
      </c>
      <c r="Z129">
        <f t="shared" si="1"/>
        <v>1</v>
      </c>
    </row>
    <row r="130" spans="1:26" x14ac:dyDescent="0.2">
      <c r="A130">
        <v>2990</v>
      </c>
      <c r="B130" t="s">
        <v>72</v>
      </c>
      <c r="C130" t="s">
        <v>406</v>
      </c>
      <c r="D130" s="1">
        <v>30767</v>
      </c>
      <c r="E130" s="1">
        <v>37044</v>
      </c>
      <c r="H130" t="s">
        <v>245</v>
      </c>
      <c r="I130">
        <v>41000</v>
      </c>
      <c r="J130" t="s">
        <v>246</v>
      </c>
      <c r="K130" t="s">
        <v>247</v>
      </c>
      <c r="L130" t="s">
        <v>405</v>
      </c>
      <c r="M130" t="s">
        <v>42</v>
      </c>
      <c r="N130" t="s">
        <v>50</v>
      </c>
      <c r="O130">
        <v>1</v>
      </c>
      <c r="P130">
        <v>5</v>
      </c>
      <c r="R130" t="s">
        <v>33</v>
      </c>
      <c r="S130">
        <v>35</v>
      </c>
      <c r="T130" t="s">
        <v>160</v>
      </c>
      <c r="U130" t="s">
        <v>35</v>
      </c>
      <c r="W130" s="2">
        <v>1987.39</v>
      </c>
      <c r="X130" s="3">
        <v>0.1</v>
      </c>
      <c r="Z130">
        <f t="shared" si="1"/>
        <v>1</v>
      </c>
    </row>
    <row r="131" spans="1:26" x14ac:dyDescent="0.2">
      <c r="A131">
        <v>3037</v>
      </c>
      <c r="B131" t="s">
        <v>351</v>
      </c>
      <c r="C131" t="s">
        <v>407</v>
      </c>
      <c r="D131" s="1">
        <v>29817</v>
      </c>
      <c r="E131" s="1">
        <v>37149</v>
      </c>
      <c r="H131" t="s">
        <v>245</v>
      </c>
      <c r="I131">
        <v>41000</v>
      </c>
      <c r="J131" t="s">
        <v>246</v>
      </c>
      <c r="K131" t="s">
        <v>247</v>
      </c>
      <c r="L131" t="s">
        <v>408</v>
      </c>
      <c r="M131" t="s">
        <v>42</v>
      </c>
      <c r="N131" t="s">
        <v>50</v>
      </c>
      <c r="O131">
        <v>5</v>
      </c>
      <c r="P131">
        <v>4</v>
      </c>
      <c r="R131" t="s">
        <v>33</v>
      </c>
      <c r="S131">
        <v>35</v>
      </c>
      <c r="T131" t="s">
        <v>102</v>
      </c>
      <c r="U131" t="s">
        <v>35</v>
      </c>
      <c r="W131" s="2">
        <v>1963.7</v>
      </c>
      <c r="X131" s="3">
        <v>0.1125</v>
      </c>
      <c r="Y131" s="2">
        <v>249</v>
      </c>
      <c r="Z131">
        <f t="shared" ref="Z131:Z182" si="2">ROUND(IF(R131="AT",S131/40,S131/35),2)</f>
        <v>1</v>
      </c>
    </row>
    <row r="132" spans="1:26" x14ac:dyDescent="0.2">
      <c r="A132">
        <v>3041</v>
      </c>
      <c r="B132" t="s">
        <v>227</v>
      </c>
      <c r="C132" t="s">
        <v>409</v>
      </c>
      <c r="D132" s="1">
        <v>26246</v>
      </c>
      <c r="E132" s="1">
        <v>37261</v>
      </c>
      <c r="H132" t="s">
        <v>245</v>
      </c>
      <c r="I132">
        <v>41000</v>
      </c>
      <c r="J132" t="s">
        <v>246</v>
      </c>
      <c r="K132" t="s">
        <v>247</v>
      </c>
      <c r="L132" t="s">
        <v>410</v>
      </c>
      <c r="M132" t="s">
        <v>42</v>
      </c>
      <c r="N132" t="s">
        <v>50</v>
      </c>
      <c r="O132">
        <v>4</v>
      </c>
      <c r="P132">
        <v>3</v>
      </c>
      <c r="R132" t="s">
        <v>33</v>
      </c>
      <c r="S132">
        <v>35</v>
      </c>
      <c r="T132" t="s">
        <v>70</v>
      </c>
      <c r="U132" t="s">
        <v>135</v>
      </c>
      <c r="V132" s="1">
        <v>38718</v>
      </c>
      <c r="W132" s="2">
        <v>3538.05</v>
      </c>
      <c r="X132" s="3">
        <v>7.4999999999999997E-2</v>
      </c>
      <c r="Z132">
        <f t="shared" si="2"/>
        <v>1</v>
      </c>
    </row>
    <row r="133" spans="1:26" x14ac:dyDescent="0.2">
      <c r="A133">
        <v>3044</v>
      </c>
      <c r="B133" t="s">
        <v>411</v>
      </c>
      <c r="C133" t="s">
        <v>412</v>
      </c>
      <c r="D133" s="1">
        <v>31210</v>
      </c>
      <c r="E133" s="1">
        <v>37317</v>
      </c>
      <c r="H133" t="s">
        <v>245</v>
      </c>
      <c r="I133">
        <v>41000</v>
      </c>
      <c r="J133" t="s">
        <v>246</v>
      </c>
      <c r="K133" t="s">
        <v>247</v>
      </c>
      <c r="L133" t="s">
        <v>337</v>
      </c>
      <c r="M133" t="s">
        <v>42</v>
      </c>
      <c r="N133" t="s">
        <v>50</v>
      </c>
      <c r="O133">
        <v>0</v>
      </c>
      <c r="P133">
        <v>3</v>
      </c>
      <c r="R133" t="s">
        <v>33</v>
      </c>
      <c r="S133">
        <v>40</v>
      </c>
      <c r="T133" t="s">
        <v>160</v>
      </c>
      <c r="U133" t="s">
        <v>35</v>
      </c>
      <c r="W133" s="2">
        <v>1987.39</v>
      </c>
      <c r="X133" s="3">
        <v>7.4999999999999997E-2</v>
      </c>
      <c r="Z133">
        <f t="shared" si="2"/>
        <v>1.1399999999999999</v>
      </c>
    </row>
    <row r="134" spans="1:26" x14ac:dyDescent="0.2">
      <c r="A134">
        <v>3052</v>
      </c>
      <c r="B134" t="s">
        <v>36</v>
      </c>
      <c r="C134" t="s">
        <v>413</v>
      </c>
      <c r="D134" s="1">
        <v>31557</v>
      </c>
      <c r="E134" s="1">
        <v>37625</v>
      </c>
      <c r="H134" t="s">
        <v>245</v>
      </c>
      <c r="I134">
        <v>41000</v>
      </c>
      <c r="J134" t="s">
        <v>246</v>
      </c>
      <c r="K134" t="s">
        <v>247</v>
      </c>
      <c r="L134" t="s">
        <v>408</v>
      </c>
      <c r="M134" t="s">
        <v>42</v>
      </c>
      <c r="N134" t="s">
        <v>50</v>
      </c>
      <c r="O134">
        <v>2</v>
      </c>
      <c r="P134">
        <v>5</v>
      </c>
      <c r="R134" t="s">
        <v>33</v>
      </c>
      <c r="S134">
        <v>35</v>
      </c>
      <c r="T134" t="s">
        <v>102</v>
      </c>
      <c r="U134" t="s">
        <v>35</v>
      </c>
      <c r="W134" s="2">
        <v>1963.7</v>
      </c>
      <c r="X134" s="3">
        <v>8.7499999999999994E-2</v>
      </c>
      <c r="Y134" s="2">
        <v>200</v>
      </c>
      <c r="Z134">
        <f t="shared" si="2"/>
        <v>1</v>
      </c>
    </row>
    <row r="135" spans="1:26" x14ac:dyDescent="0.2">
      <c r="A135">
        <v>3053</v>
      </c>
      <c r="B135" t="s">
        <v>300</v>
      </c>
      <c r="C135" t="s">
        <v>414</v>
      </c>
      <c r="D135" s="1">
        <v>30617</v>
      </c>
      <c r="E135" s="1">
        <v>37653</v>
      </c>
      <c r="H135" t="s">
        <v>245</v>
      </c>
      <c r="I135">
        <v>41000</v>
      </c>
      <c r="J135" t="s">
        <v>246</v>
      </c>
      <c r="K135" t="s">
        <v>247</v>
      </c>
      <c r="L135" t="s">
        <v>415</v>
      </c>
      <c r="M135" t="s">
        <v>31</v>
      </c>
      <c r="N135" t="s">
        <v>50</v>
      </c>
      <c r="O135">
        <v>2</v>
      </c>
      <c r="P135">
        <v>3</v>
      </c>
      <c r="R135" t="s">
        <v>33</v>
      </c>
      <c r="S135">
        <v>35</v>
      </c>
      <c r="T135" t="s">
        <v>79</v>
      </c>
      <c r="U135" t="s">
        <v>35</v>
      </c>
      <c r="W135" s="2">
        <v>2320.08</v>
      </c>
      <c r="X135" s="3">
        <v>7.4999999999999997E-2</v>
      </c>
      <c r="Z135">
        <f t="shared" si="2"/>
        <v>1</v>
      </c>
    </row>
    <row r="136" spans="1:26" x14ac:dyDescent="0.2">
      <c r="A136">
        <v>3054</v>
      </c>
      <c r="B136" t="s">
        <v>72</v>
      </c>
      <c r="C136" t="s">
        <v>416</v>
      </c>
      <c r="D136" s="1">
        <v>26849</v>
      </c>
      <c r="E136" s="1">
        <v>37681</v>
      </c>
      <c r="H136" t="s">
        <v>245</v>
      </c>
      <c r="I136">
        <v>41000</v>
      </c>
      <c r="J136" t="s">
        <v>246</v>
      </c>
      <c r="K136" t="s">
        <v>247</v>
      </c>
      <c r="L136" t="s">
        <v>417</v>
      </c>
      <c r="M136" t="s">
        <v>42</v>
      </c>
      <c r="N136" t="s">
        <v>32</v>
      </c>
      <c r="O136">
        <v>0</v>
      </c>
      <c r="P136">
        <v>1</v>
      </c>
      <c r="R136" t="s">
        <v>33</v>
      </c>
      <c r="S136">
        <v>35</v>
      </c>
      <c r="T136" t="s">
        <v>97</v>
      </c>
      <c r="U136" t="s">
        <v>35</v>
      </c>
      <c r="W136" s="2">
        <v>3090</v>
      </c>
      <c r="X136" s="3">
        <v>7.4999999999999997E-2</v>
      </c>
      <c r="Z136">
        <f t="shared" si="2"/>
        <v>1</v>
      </c>
    </row>
    <row r="137" spans="1:26" x14ac:dyDescent="0.2">
      <c r="A137">
        <v>3055</v>
      </c>
      <c r="B137" t="s">
        <v>72</v>
      </c>
      <c r="C137" t="s">
        <v>418</v>
      </c>
      <c r="D137" s="1">
        <v>30004</v>
      </c>
      <c r="E137" s="1">
        <v>37712</v>
      </c>
      <c r="H137" t="s">
        <v>53</v>
      </c>
      <c r="I137">
        <v>55000</v>
      </c>
      <c r="J137" t="s">
        <v>54</v>
      </c>
      <c r="K137" t="s">
        <v>55</v>
      </c>
      <c r="L137" t="s">
        <v>56</v>
      </c>
      <c r="M137" t="s">
        <v>42</v>
      </c>
      <c r="N137" t="s">
        <v>32</v>
      </c>
      <c r="O137">
        <v>0</v>
      </c>
      <c r="P137">
        <v>1</v>
      </c>
      <c r="R137" t="s">
        <v>33</v>
      </c>
      <c r="S137">
        <v>40</v>
      </c>
      <c r="T137" t="s">
        <v>34</v>
      </c>
      <c r="U137" t="s">
        <v>35</v>
      </c>
      <c r="W137" s="2">
        <v>2508.0500000000002</v>
      </c>
      <c r="X137" s="3">
        <v>8.7499999999999994E-2</v>
      </c>
      <c r="Z137">
        <f t="shared" si="2"/>
        <v>1.1399999999999999</v>
      </c>
    </row>
    <row r="138" spans="1:26" x14ac:dyDescent="0.2">
      <c r="A138">
        <v>3062</v>
      </c>
      <c r="B138" t="s">
        <v>195</v>
      </c>
      <c r="C138" t="s">
        <v>421</v>
      </c>
      <c r="D138" s="1">
        <v>30870</v>
      </c>
      <c r="E138" s="1">
        <v>37895</v>
      </c>
      <c r="H138" t="s">
        <v>90</v>
      </c>
      <c r="I138">
        <v>44000</v>
      </c>
      <c r="J138" t="s">
        <v>91</v>
      </c>
      <c r="K138" t="s">
        <v>92</v>
      </c>
      <c r="L138" t="s">
        <v>422</v>
      </c>
      <c r="M138" t="s">
        <v>42</v>
      </c>
      <c r="N138" t="s">
        <v>50</v>
      </c>
      <c r="O138">
        <v>0</v>
      </c>
      <c r="P138">
        <v>5</v>
      </c>
      <c r="R138" t="s">
        <v>33</v>
      </c>
      <c r="S138">
        <v>35</v>
      </c>
      <c r="T138" t="s">
        <v>180</v>
      </c>
      <c r="U138" t="s">
        <v>35</v>
      </c>
      <c r="W138" s="2">
        <v>2205.75</v>
      </c>
      <c r="X138" s="3">
        <v>0.1</v>
      </c>
      <c r="Z138">
        <f t="shared" si="2"/>
        <v>1</v>
      </c>
    </row>
    <row r="139" spans="1:26" x14ac:dyDescent="0.2">
      <c r="A139">
        <v>3063</v>
      </c>
      <c r="B139" t="s">
        <v>319</v>
      </c>
      <c r="C139" t="s">
        <v>421</v>
      </c>
      <c r="D139" s="1">
        <v>27001</v>
      </c>
      <c r="E139" s="1">
        <v>37926</v>
      </c>
      <c r="H139" t="s">
        <v>245</v>
      </c>
      <c r="I139">
        <v>41000</v>
      </c>
      <c r="J139" t="s">
        <v>246</v>
      </c>
      <c r="K139" t="s">
        <v>247</v>
      </c>
      <c r="L139" t="s">
        <v>272</v>
      </c>
      <c r="M139" t="s">
        <v>42</v>
      </c>
      <c r="N139" t="s">
        <v>50</v>
      </c>
      <c r="O139">
        <v>5</v>
      </c>
      <c r="P139">
        <v>3</v>
      </c>
      <c r="R139" t="s">
        <v>33</v>
      </c>
      <c r="S139">
        <v>35</v>
      </c>
      <c r="T139" t="s">
        <v>142</v>
      </c>
      <c r="U139" t="s">
        <v>35</v>
      </c>
      <c r="W139" s="2">
        <v>2041.98</v>
      </c>
      <c r="X139" s="3">
        <v>0.1</v>
      </c>
      <c r="Z139">
        <f t="shared" si="2"/>
        <v>1</v>
      </c>
    </row>
    <row r="140" spans="1:26" x14ac:dyDescent="0.2">
      <c r="A140">
        <v>3064</v>
      </c>
      <c r="B140" t="s">
        <v>57</v>
      </c>
      <c r="C140" t="s">
        <v>423</v>
      </c>
      <c r="D140" s="1">
        <v>32019</v>
      </c>
      <c r="E140" s="1">
        <v>37956</v>
      </c>
      <c r="H140" t="s">
        <v>245</v>
      </c>
      <c r="I140">
        <v>41000</v>
      </c>
      <c r="J140" t="s">
        <v>246</v>
      </c>
      <c r="K140" t="s">
        <v>247</v>
      </c>
      <c r="L140" t="s">
        <v>415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35</v>
      </c>
      <c r="T140" t="s">
        <v>79</v>
      </c>
      <c r="U140" t="s">
        <v>35</v>
      </c>
      <c r="W140" s="2">
        <v>2320.08</v>
      </c>
      <c r="X140" s="3">
        <v>0.1</v>
      </c>
      <c r="Z140">
        <f t="shared" si="2"/>
        <v>1</v>
      </c>
    </row>
    <row r="141" spans="1:26" x14ac:dyDescent="0.2">
      <c r="A141">
        <v>3065</v>
      </c>
      <c r="B141" t="s">
        <v>240</v>
      </c>
      <c r="C141" t="s">
        <v>424</v>
      </c>
      <c r="D141" s="1">
        <v>29760</v>
      </c>
      <c r="E141" s="1">
        <v>37987</v>
      </c>
      <c r="H141" t="s">
        <v>245</v>
      </c>
      <c r="I141">
        <v>41000</v>
      </c>
      <c r="J141" t="s">
        <v>246</v>
      </c>
      <c r="K141" t="s">
        <v>247</v>
      </c>
      <c r="L141" t="s">
        <v>425</v>
      </c>
      <c r="M141" t="s">
        <v>42</v>
      </c>
      <c r="N141" t="s">
        <v>32</v>
      </c>
      <c r="O141">
        <v>0</v>
      </c>
      <c r="P141">
        <v>1</v>
      </c>
      <c r="R141" t="s">
        <v>33</v>
      </c>
      <c r="S141">
        <v>35</v>
      </c>
      <c r="T141" t="s">
        <v>102</v>
      </c>
      <c r="U141" t="s">
        <v>35</v>
      </c>
      <c r="W141" s="2">
        <v>1963.7</v>
      </c>
      <c r="X141" s="3">
        <v>7.4999999999999997E-2</v>
      </c>
      <c r="Y141" s="2">
        <v>168</v>
      </c>
      <c r="Z141">
        <f t="shared" si="2"/>
        <v>1</v>
      </c>
    </row>
    <row r="142" spans="1:26" x14ac:dyDescent="0.2">
      <c r="A142">
        <v>3068</v>
      </c>
      <c r="B142" t="s">
        <v>426</v>
      </c>
      <c r="C142" t="s">
        <v>427</v>
      </c>
      <c r="D142" s="1">
        <v>29568</v>
      </c>
      <c r="E142" s="1">
        <v>38078</v>
      </c>
      <c r="H142" t="s">
        <v>245</v>
      </c>
      <c r="I142">
        <v>41000</v>
      </c>
      <c r="J142" t="s">
        <v>246</v>
      </c>
      <c r="K142" t="s">
        <v>247</v>
      </c>
      <c r="L142" t="s">
        <v>257</v>
      </c>
      <c r="M142" t="s">
        <v>31</v>
      </c>
      <c r="N142" t="s">
        <v>50</v>
      </c>
      <c r="O142">
        <v>1</v>
      </c>
      <c r="P142">
        <v>3</v>
      </c>
      <c r="R142" t="s">
        <v>33</v>
      </c>
      <c r="S142">
        <v>35</v>
      </c>
      <c r="T142" t="s">
        <v>97</v>
      </c>
      <c r="U142" t="s">
        <v>35</v>
      </c>
      <c r="W142" s="2">
        <v>3090</v>
      </c>
      <c r="X142" s="3">
        <v>0.1</v>
      </c>
      <c r="Z142">
        <f t="shared" si="2"/>
        <v>1</v>
      </c>
    </row>
    <row r="143" spans="1:26" x14ac:dyDescent="0.2">
      <c r="A143">
        <v>3071</v>
      </c>
      <c r="B143" t="s">
        <v>36</v>
      </c>
      <c r="C143" t="s">
        <v>428</v>
      </c>
      <c r="D143" s="1">
        <v>30854</v>
      </c>
      <c r="E143" s="1">
        <v>38108</v>
      </c>
      <c r="H143" t="s">
        <v>229</v>
      </c>
      <c r="I143">
        <v>26000</v>
      </c>
      <c r="J143" t="s">
        <v>230</v>
      </c>
      <c r="K143" t="s">
        <v>231</v>
      </c>
      <c r="L143" t="s">
        <v>400</v>
      </c>
      <c r="M143" t="s">
        <v>42</v>
      </c>
      <c r="N143" t="s">
        <v>50</v>
      </c>
      <c r="O143">
        <v>5</v>
      </c>
      <c r="P143">
        <v>5</v>
      </c>
      <c r="R143" t="s">
        <v>33</v>
      </c>
      <c r="S143">
        <v>35</v>
      </c>
      <c r="T143" t="s">
        <v>168</v>
      </c>
      <c r="U143" t="s">
        <v>35</v>
      </c>
      <c r="W143" s="2">
        <v>2756.28</v>
      </c>
      <c r="X143" s="3">
        <v>0.1</v>
      </c>
      <c r="Y143" s="2">
        <v>127</v>
      </c>
      <c r="Z143">
        <f t="shared" si="2"/>
        <v>1</v>
      </c>
    </row>
    <row r="144" spans="1:26" x14ac:dyDescent="0.2">
      <c r="A144">
        <v>3072</v>
      </c>
      <c r="B144" t="s">
        <v>36</v>
      </c>
      <c r="C144" t="s">
        <v>429</v>
      </c>
      <c r="D144" s="1">
        <v>27017</v>
      </c>
      <c r="E144" s="1">
        <v>38169</v>
      </c>
      <c r="H144" t="s">
        <v>236</v>
      </c>
      <c r="I144">
        <v>46000</v>
      </c>
      <c r="J144" t="s">
        <v>237</v>
      </c>
      <c r="K144" t="s">
        <v>238</v>
      </c>
      <c r="L144" t="s">
        <v>430</v>
      </c>
      <c r="M144" t="s">
        <v>42</v>
      </c>
      <c r="N144" t="s">
        <v>50</v>
      </c>
      <c r="O144">
        <v>5</v>
      </c>
      <c r="P144">
        <v>5</v>
      </c>
      <c r="R144" t="s">
        <v>33</v>
      </c>
      <c r="S144">
        <v>35</v>
      </c>
      <c r="T144" t="s">
        <v>168</v>
      </c>
      <c r="U144" t="s">
        <v>35</v>
      </c>
      <c r="W144" s="2">
        <v>2756.28</v>
      </c>
      <c r="X144" s="3">
        <v>0.1</v>
      </c>
      <c r="Y144" s="2">
        <v>113</v>
      </c>
      <c r="Z144">
        <f t="shared" si="2"/>
        <v>1</v>
      </c>
    </row>
    <row r="145" spans="1:26" x14ac:dyDescent="0.2">
      <c r="A145">
        <v>3073</v>
      </c>
      <c r="B145" t="s">
        <v>57</v>
      </c>
      <c r="C145" t="s">
        <v>431</v>
      </c>
      <c r="D145" s="1">
        <v>29868</v>
      </c>
      <c r="E145" s="1">
        <v>39264</v>
      </c>
      <c r="H145" t="s">
        <v>236</v>
      </c>
      <c r="I145">
        <v>46000</v>
      </c>
      <c r="J145" t="s">
        <v>237</v>
      </c>
      <c r="K145" t="s">
        <v>238</v>
      </c>
      <c r="L145" t="s">
        <v>392</v>
      </c>
      <c r="M145" t="s">
        <v>42</v>
      </c>
      <c r="N145" t="s">
        <v>50</v>
      </c>
      <c r="O145">
        <v>4</v>
      </c>
      <c r="P145">
        <v>3</v>
      </c>
      <c r="R145" t="s">
        <v>33</v>
      </c>
      <c r="S145">
        <v>35</v>
      </c>
      <c r="T145" t="s">
        <v>134</v>
      </c>
      <c r="U145" t="s">
        <v>190</v>
      </c>
      <c r="V145" s="1">
        <v>39264</v>
      </c>
      <c r="W145" s="2">
        <v>3767.74</v>
      </c>
      <c r="X145" s="3">
        <v>0.1</v>
      </c>
      <c r="Y145" s="2">
        <v>142</v>
      </c>
      <c r="Z145">
        <f t="shared" si="2"/>
        <v>1</v>
      </c>
    </row>
    <row r="146" spans="1:26" x14ac:dyDescent="0.2">
      <c r="A146">
        <v>3074</v>
      </c>
      <c r="B146" t="s">
        <v>216</v>
      </c>
      <c r="C146" t="s">
        <v>432</v>
      </c>
      <c r="D146" s="1">
        <v>23156</v>
      </c>
      <c r="E146" s="1">
        <v>38200</v>
      </c>
      <c r="H146" t="s">
        <v>66</v>
      </c>
      <c r="I146">
        <v>13200</v>
      </c>
      <c r="J146" t="s">
        <v>67</v>
      </c>
      <c r="K146" t="s">
        <v>68</v>
      </c>
      <c r="L146" t="s">
        <v>433</v>
      </c>
      <c r="M146" t="s">
        <v>42</v>
      </c>
      <c r="N146" t="s">
        <v>50</v>
      </c>
      <c r="O146">
        <v>4</v>
      </c>
      <c r="P146">
        <v>4</v>
      </c>
      <c r="R146" t="s">
        <v>75</v>
      </c>
      <c r="S146">
        <v>35</v>
      </c>
      <c r="W146" s="2">
        <v>5028.59</v>
      </c>
      <c r="Z146">
        <f t="shared" si="2"/>
        <v>0.88</v>
      </c>
    </row>
    <row r="147" spans="1:26" x14ac:dyDescent="0.2">
      <c r="A147">
        <v>3075</v>
      </c>
      <c r="B147" t="s">
        <v>267</v>
      </c>
      <c r="C147" t="s">
        <v>434</v>
      </c>
      <c r="D147" s="1">
        <v>28122</v>
      </c>
      <c r="E147" s="1">
        <v>39295</v>
      </c>
      <c r="H147" t="s">
        <v>229</v>
      </c>
      <c r="I147">
        <v>26000</v>
      </c>
      <c r="J147" t="s">
        <v>230</v>
      </c>
      <c r="K147" t="s">
        <v>231</v>
      </c>
      <c r="L147" t="s">
        <v>302</v>
      </c>
      <c r="M147" t="s">
        <v>42</v>
      </c>
      <c r="N147" t="s">
        <v>50</v>
      </c>
      <c r="O147">
        <v>2</v>
      </c>
      <c r="P147">
        <v>5</v>
      </c>
      <c r="R147" t="s">
        <v>33</v>
      </c>
      <c r="S147">
        <v>35</v>
      </c>
      <c r="T147" t="s">
        <v>193</v>
      </c>
      <c r="U147" t="s">
        <v>457</v>
      </c>
      <c r="V147" s="1">
        <v>39295</v>
      </c>
      <c r="W147" s="2">
        <v>4416</v>
      </c>
      <c r="X147" s="3">
        <v>7.4999999999999997E-2</v>
      </c>
      <c r="Z147">
        <f t="shared" si="2"/>
        <v>1</v>
      </c>
    </row>
    <row r="148" spans="1:26" x14ac:dyDescent="0.2">
      <c r="A148">
        <v>3076</v>
      </c>
      <c r="B148" t="s">
        <v>267</v>
      </c>
      <c r="C148" t="s">
        <v>435</v>
      </c>
      <c r="D148" s="1">
        <v>21637</v>
      </c>
      <c r="E148" s="1">
        <v>38224</v>
      </c>
      <c r="H148" t="s">
        <v>260</v>
      </c>
      <c r="I148">
        <v>43000</v>
      </c>
      <c r="J148" t="s">
        <v>261</v>
      </c>
      <c r="K148" t="s">
        <v>262</v>
      </c>
      <c r="L148" t="s">
        <v>436</v>
      </c>
      <c r="M148" t="s">
        <v>42</v>
      </c>
      <c r="N148" t="s">
        <v>50</v>
      </c>
      <c r="O148">
        <v>2</v>
      </c>
      <c r="P148">
        <v>5</v>
      </c>
      <c r="R148" t="s">
        <v>33</v>
      </c>
      <c r="S148">
        <v>35</v>
      </c>
      <c r="T148" t="s">
        <v>43</v>
      </c>
      <c r="U148" t="s">
        <v>35</v>
      </c>
      <c r="W148" s="2">
        <v>2084.21</v>
      </c>
      <c r="X148" s="3">
        <v>0.1</v>
      </c>
      <c r="Z148">
        <f t="shared" si="2"/>
        <v>1</v>
      </c>
    </row>
    <row r="149" spans="1:26" x14ac:dyDescent="0.2">
      <c r="A149">
        <v>3078</v>
      </c>
      <c r="B149" t="s">
        <v>240</v>
      </c>
      <c r="C149" t="s">
        <v>437</v>
      </c>
      <c r="D149" s="1">
        <v>30379</v>
      </c>
      <c r="E149" s="1">
        <v>38231</v>
      </c>
      <c r="H149" t="s">
        <v>229</v>
      </c>
      <c r="I149">
        <v>26000</v>
      </c>
      <c r="J149" t="s">
        <v>230</v>
      </c>
      <c r="K149" t="s">
        <v>231</v>
      </c>
      <c r="L149" t="s">
        <v>361</v>
      </c>
      <c r="M149" t="s">
        <v>42</v>
      </c>
      <c r="N149" t="s">
        <v>32</v>
      </c>
      <c r="O149">
        <v>0</v>
      </c>
      <c r="P149">
        <v>1</v>
      </c>
      <c r="R149" t="s">
        <v>33</v>
      </c>
      <c r="S149">
        <v>35</v>
      </c>
      <c r="T149" t="s">
        <v>142</v>
      </c>
      <c r="U149" t="s">
        <v>35</v>
      </c>
      <c r="W149" s="2">
        <v>2041.98</v>
      </c>
      <c r="X149" s="3">
        <v>0.1</v>
      </c>
      <c r="Y149" s="2">
        <v>278</v>
      </c>
      <c r="Z149">
        <f t="shared" si="2"/>
        <v>1</v>
      </c>
    </row>
    <row r="150" spans="1:26" x14ac:dyDescent="0.2">
      <c r="A150">
        <v>3083</v>
      </c>
      <c r="B150" t="s">
        <v>72</v>
      </c>
      <c r="C150" t="s">
        <v>439</v>
      </c>
      <c r="D150" s="1">
        <v>31673</v>
      </c>
      <c r="E150" s="1">
        <v>38292</v>
      </c>
      <c r="H150" t="s">
        <v>229</v>
      </c>
      <c r="I150">
        <v>26000</v>
      </c>
      <c r="J150" t="s">
        <v>230</v>
      </c>
      <c r="K150" t="s">
        <v>231</v>
      </c>
      <c r="L150" t="s">
        <v>440</v>
      </c>
      <c r="M150" t="s">
        <v>42</v>
      </c>
      <c r="N150" t="s">
        <v>50</v>
      </c>
      <c r="O150">
        <v>0</v>
      </c>
      <c r="P150">
        <v>4</v>
      </c>
      <c r="R150" t="s">
        <v>33</v>
      </c>
      <c r="S150">
        <v>35</v>
      </c>
      <c r="T150" t="s">
        <v>70</v>
      </c>
      <c r="U150" t="s">
        <v>135</v>
      </c>
      <c r="V150" s="1">
        <v>38718</v>
      </c>
      <c r="W150" s="2">
        <v>3538.05</v>
      </c>
      <c r="X150" s="3">
        <v>0.1125</v>
      </c>
      <c r="Z150">
        <f t="shared" si="2"/>
        <v>1</v>
      </c>
    </row>
    <row r="151" spans="1:26" x14ac:dyDescent="0.2">
      <c r="A151">
        <v>3084</v>
      </c>
      <c r="B151" t="s">
        <v>348</v>
      </c>
      <c r="C151" t="s">
        <v>441</v>
      </c>
      <c r="D151" s="1">
        <v>32184</v>
      </c>
      <c r="E151" s="1">
        <v>38353</v>
      </c>
      <c r="H151" t="s">
        <v>245</v>
      </c>
      <c r="I151">
        <v>41000</v>
      </c>
      <c r="J151" t="s">
        <v>246</v>
      </c>
      <c r="K151" t="s">
        <v>247</v>
      </c>
      <c r="L151" t="s">
        <v>257</v>
      </c>
      <c r="M151" t="s">
        <v>42</v>
      </c>
      <c r="N151" t="s">
        <v>32</v>
      </c>
      <c r="O151">
        <v>0</v>
      </c>
      <c r="P151">
        <v>1</v>
      </c>
      <c r="R151" t="s">
        <v>33</v>
      </c>
      <c r="S151">
        <v>35</v>
      </c>
      <c r="T151" t="s">
        <v>97</v>
      </c>
      <c r="U151" t="s">
        <v>35</v>
      </c>
      <c r="W151" s="2">
        <v>3090</v>
      </c>
      <c r="X151" s="3">
        <v>0.1</v>
      </c>
      <c r="Z151">
        <f t="shared" si="2"/>
        <v>1</v>
      </c>
    </row>
    <row r="152" spans="1:26" x14ac:dyDescent="0.2">
      <c r="A152">
        <v>3085</v>
      </c>
      <c r="B152" t="s">
        <v>398</v>
      </c>
      <c r="C152" t="s">
        <v>442</v>
      </c>
      <c r="D152" s="1">
        <v>26872</v>
      </c>
      <c r="E152" s="1">
        <v>38353</v>
      </c>
      <c r="H152" t="s">
        <v>245</v>
      </c>
      <c r="I152">
        <v>41000</v>
      </c>
      <c r="J152" t="s">
        <v>246</v>
      </c>
      <c r="K152" t="s">
        <v>247</v>
      </c>
      <c r="L152" t="s">
        <v>332</v>
      </c>
      <c r="M152" t="s">
        <v>31</v>
      </c>
      <c r="N152" t="s">
        <v>50</v>
      </c>
      <c r="O152">
        <v>3</v>
      </c>
      <c r="P152">
        <v>5</v>
      </c>
      <c r="R152" t="s">
        <v>33</v>
      </c>
      <c r="S152">
        <v>35</v>
      </c>
      <c r="T152" t="s">
        <v>106</v>
      </c>
      <c r="U152" t="s">
        <v>35</v>
      </c>
      <c r="W152" s="2">
        <v>2138.8000000000002</v>
      </c>
      <c r="X152" s="3">
        <v>0.1</v>
      </c>
      <c r="Z152">
        <f t="shared" si="2"/>
        <v>1</v>
      </c>
    </row>
    <row r="153" spans="1:26" x14ac:dyDescent="0.2">
      <c r="A153">
        <v>3087</v>
      </c>
      <c r="B153" t="s">
        <v>227</v>
      </c>
      <c r="C153" t="s">
        <v>442</v>
      </c>
      <c r="D153" s="1">
        <v>30059</v>
      </c>
      <c r="E153" s="1">
        <v>38353</v>
      </c>
      <c r="H153" t="s">
        <v>59</v>
      </c>
      <c r="I153">
        <v>22030</v>
      </c>
      <c r="J153" t="s">
        <v>289</v>
      </c>
      <c r="K153" t="s">
        <v>61</v>
      </c>
      <c r="L153" t="s">
        <v>443</v>
      </c>
      <c r="M153" t="s">
        <v>42</v>
      </c>
      <c r="N153" t="s">
        <v>32</v>
      </c>
      <c r="O153">
        <v>0</v>
      </c>
      <c r="P153">
        <v>1</v>
      </c>
      <c r="R153" t="s">
        <v>33</v>
      </c>
      <c r="S153">
        <v>35</v>
      </c>
      <c r="T153" t="s">
        <v>97</v>
      </c>
      <c r="U153" t="s">
        <v>35</v>
      </c>
      <c r="W153" s="2">
        <v>3090</v>
      </c>
      <c r="X153" s="3">
        <v>0.1</v>
      </c>
      <c r="Z153">
        <f t="shared" si="2"/>
        <v>1</v>
      </c>
    </row>
    <row r="154" spans="1:26" x14ac:dyDescent="0.2">
      <c r="A154">
        <v>3090</v>
      </c>
      <c r="B154" t="s">
        <v>36</v>
      </c>
      <c r="C154" t="s">
        <v>444</v>
      </c>
      <c r="D154" s="1">
        <v>29858</v>
      </c>
      <c r="E154" s="1">
        <v>38412</v>
      </c>
      <c r="H154" t="s">
        <v>236</v>
      </c>
      <c r="I154">
        <v>46000</v>
      </c>
      <c r="J154" t="s">
        <v>237</v>
      </c>
      <c r="K154" t="s">
        <v>238</v>
      </c>
      <c r="L154" t="s">
        <v>445</v>
      </c>
      <c r="M154" t="s">
        <v>42</v>
      </c>
      <c r="N154" t="s">
        <v>32</v>
      </c>
      <c r="O154">
        <v>0</v>
      </c>
      <c r="P154">
        <v>1</v>
      </c>
      <c r="R154" t="s">
        <v>33</v>
      </c>
      <c r="S154">
        <v>35</v>
      </c>
      <c r="T154" t="s">
        <v>97</v>
      </c>
      <c r="U154" t="s">
        <v>35</v>
      </c>
      <c r="W154" s="2">
        <v>3090</v>
      </c>
      <c r="X154" s="3">
        <v>8.7499999999999994E-2</v>
      </c>
      <c r="Y154" s="2">
        <v>100</v>
      </c>
      <c r="Z154">
        <f t="shared" si="2"/>
        <v>1</v>
      </c>
    </row>
    <row r="155" spans="1:26" x14ac:dyDescent="0.2">
      <c r="A155">
        <v>3092</v>
      </c>
      <c r="B155" t="s">
        <v>446</v>
      </c>
      <c r="C155" t="s">
        <v>447</v>
      </c>
      <c r="D155" s="1">
        <v>31388</v>
      </c>
      <c r="E155" s="1">
        <v>39569</v>
      </c>
      <c r="H155" t="s">
        <v>27</v>
      </c>
      <c r="I155">
        <v>64000</v>
      </c>
      <c r="J155" t="s">
        <v>28</v>
      </c>
      <c r="K155" t="s">
        <v>29</v>
      </c>
      <c r="L155" t="s">
        <v>448</v>
      </c>
      <c r="M155" t="s">
        <v>31</v>
      </c>
      <c r="N155" t="s">
        <v>50</v>
      </c>
      <c r="O155">
        <v>5</v>
      </c>
      <c r="P155">
        <v>4</v>
      </c>
      <c r="R155" t="s">
        <v>33</v>
      </c>
      <c r="S155">
        <v>35</v>
      </c>
      <c r="T155" t="s">
        <v>134</v>
      </c>
      <c r="U155" t="s">
        <v>190</v>
      </c>
      <c r="V155" s="1">
        <v>39569</v>
      </c>
      <c r="W155" s="2">
        <v>3658</v>
      </c>
      <c r="X155" s="3">
        <v>0.1</v>
      </c>
      <c r="Z155">
        <f t="shared" si="2"/>
        <v>1</v>
      </c>
    </row>
    <row r="156" spans="1:26" x14ac:dyDescent="0.2">
      <c r="A156">
        <v>3093</v>
      </c>
      <c r="B156" t="s">
        <v>36</v>
      </c>
      <c r="C156" t="s">
        <v>447</v>
      </c>
      <c r="D156" s="1">
        <v>29557</v>
      </c>
      <c r="E156" s="1">
        <v>38534</v>
      </c>
      <c r="H156" t="s">
        <v>66</v>
      </c>
      <c r="I156">
        <v>13200</v>
      </c>
      <c r="J156" t="s">
        <v>67</v>
      </c>
      <c r="K156" t="s">
        <v>68</v>
      </c>
      <c r="L156" t="s">
        <v>368</v>
      </c>
      <c r="M156" t="s">
        <v>42</v>
      </c>
      <c r="N156" t="s">
        <v>50</v>
      </c>
      <c r="O156">
        <v>2</v>
      </c>
      <c r="P156">
        <v>5</v>
      </c>
      <c r="R156" t="s">
        <v>33</v>
      </c>
      <c r="S156">
        <v>35</v>
      </c>
      <c r="T156" t="s">
        <v>70</v>
      </c>
      <c r="U156" t="s">
        <v>135</v>
      </c>
      <c r="V156" s="1">
        <v>38718</v>
      </c>
      <c r="W156" s="2">
        <v>3538.05</v>
      </c>
      <c r="X156" s="3">
        <v>8.7499999999999994E-2</v>
      </c>
      <c r="Y156" s="2">
        <v>88</v>
      </c>
      <c r="Z156">
        <f t="shared" si="2"/>
        <v>1</v>
      </c>
    </row>
    <row r="157" spans="1:26" x14ac:dyDescent="0.2">
      <c r="A157">
        <v>3095</v>
      </c>
      <c r="B157" t="s">
        <v>195</v>
      </c>
      <c r="C157" t="s">
        <v>449</v>
      </c>
      <c r="D157" s="1">
        <v>28251</v>
      </c>
      <c r="E157" s="1">
        <v>38565</v>
      </c>
      <c r="H157" t="s">
        <v>59</v>
      </c>
      <c r="I157">
        <v>22030</v>
      </c>
      <c r="J157" t="s">
        <v>289</v>
      </c>
      <c r="K157" t="s">
        <v>61</v>
      </c>
      <c r="L157" t="s">
        <v>450</v>
      </c>
      <c r="M157" t="s">
        <v>42</v>
      </c>
      <c r="N157" t="s">
        <v>50</v>
      </c>
      <c r="O157">
        <v>5</v>
      </c>
      <c r="P157">
        <v>4</v>
      </c>
      <c r="R157" t="s">
        <v>33</v>
      </c>
      <c r="S157">
        <v>35</v>
      </c>
      <c r="T157" t="s">
        <v>70</v>
      </c>
      <c r="U157" t="s">
        <v>135</v>
      </c>
      <c r="V157" s="1">
        <v>38718</v>
      </c>
      <c r="W157" s="2">
        <v>3538.05</v>
      </c>
      <c r="X157" s="3">
        <v>7.4999999999999997E-2</v>
      </c>
      <c r="Z157">
        <f t="shared" si="2"/>
        <v>1</v>
      </c>
    </row>
    <row r="158" spans="1:26" x14ac:dyDescent="0.2">
      <c r="A158">
        <v>3096</v>
      </c>
      <c r="B158" t="s">
        <v>195</v>
      </c>
      <c r="C158" t="s">
        <v>451</v>
      </c>
      <c r="D158" s="1">
        <v>32380</v>
      </c>
      <c r="E158" s="1">
        <v>38596</v>
      </c>
      <c r="H158" t="s">
        <v>59</v>
      </c>
      <c r="I158">
        <v>22030</v>
      </c>
      <c r="J158" t="s">
        <v>289</v>
      </c>
      <c r="K158" t="s">
        <v>61</v>
      </c>
      <c r="L158" t="s">
        <v>443</v>
      </c>
      <c r="M158" t="s">
        <v>42</v>
      </c>
      <c r="N158" t="s">
        <v>50</v>
      </c>
      <c r="O158">
        <v>3</v>
      </c>
      <c r="P158">
        <v>4</v>
      </c>
      <c r="R158" t="s">
        <v>33</v>
      </c>
      <c r="S158">
        <v>35</v>
      </c>
      <c r="T158" t="s">
        <v>97</v>
      </c>
      <c r="U158" t="s">
        <v>35</v>
      </c>
      <c r="W158" s="2">
        <v>3090</v>
      </c>
      <c r="X158" s="3">
        <v>7.4999999999999997E-2</v>
      </c>
      <c r="Z158">
        <f t="shared" si="2"/>
        <v>1</v>
      </c>
    </row>
    <row r="159" spans="1:26" x14ac:dyDescent="0.2">
      <c r="A159">
        <v>3099</v>
      </c>
      <c r="B159" t="s">
        <v>452</v>
      </c>
      <c r="C159" t="s">
        <v>451</v>
      </c>
      <c r="D159" s="1">
        <v>28368</v>
      </c>
      <c r="E159" s="1">
        <v>39194</v>
      </c>
      <c r="H159" t="s">
        <v>245</v>
      </c>
      <c r="I159">
        <v>41000</v>
      </c>
      <c r="J159" t="s">
        <v>246</v>
      </c>
      <c r="K159" t="s">
        <v>247</v>
      </c>
      <c r="L159" t="s">
        <v>394</v>
      </c>
      <c r="M159" t="s">
        <v>42</v>
      </c>
      <c r="N159" t="s">
        <v>32</v>
      </c>
      <c r="O159">
        <v>0</v>
      </c>
      <c r="P159">
        <v>1</v>
      </c>
      <c r="R159" t="s">
        <v>33</v>
      </c>
      <c r="S159">
        <v>35</v>
      </c>
      <c r="T159" t="s">
        <v>134</v>
      </c>
      <c r="U159" t="s">
        <v>190</v>
      </c>
      <c r="V159" s="1">
        <v>39194</v>
      </c>
      <c r="W159" s="2">
        <v>3767.74</v>
      </c>
      <c r="X159" s="3">
        <v>0.1</v>
      </c>
      <c r="Z159">
        <f t="shared" si="2"/>
        <v>1</v>
      </c>
    </row>
    <row r="160" spans="1:26" x14ac:dyDescent="0.2">
      <c r="A160">
        <v>3100</v>
      </c>
      <c r="B160" t="s">
        <v>36</v>
      </c>
      <c r="C160" t="s">
        <v>453</v>
      </c>
      <c r="D160" s="1">
        <v>29521</v>
      </c>
      <c r="E160" s="1">
        <v>38838</v>
      </c>
      <c r="H160" t="s">
        <v>245</v>
      </c>
      <c r="I160">
        <v>41000</v>
      </c>
      <c r="J160" t="s">
        <v>246</v>
      </c>
      <c r="K160" t="s">
        <v>247</v>
      </c>
      <c r="L160" t="s">
        <v>454</v>
      </c>
      <c r="M160" t="s">
        <v>42</v>
      </c>
      <c r="N160" t="s">
        <v>50</v>
      </c>
      <c r="O160">
        <v>1</v>
      </c>
      <c r="P160">
        <v>3</v>
      </c>
      <c r="R160" t="s">
        <v>33</v>
      </c>
      <c r="S160">
        <v>35</v>
      </c>
      <c r="T160" t="s">
        <v>34</v>
      </c>
      <c r="U160" t="s">
        <v>35</v>
      </c>
      <c r="W160" s="2">
        <v>2508.0500000000002</v>
      </c>
      <c r="X160" s="3">
        <v>0.1125</v>
      </c>
      <c r="Z160">
        <f t="shared" si="2"/>
        <v>1</v>
      </c>
    </row>
    <row r="161" spans="1:26" x14ac:dyDescent="0.2">
      <c r="A161">
        <v>3101</v>
      </c>
      <c r="B161" t="s">
        <v>216</v>
      </c>
      <c r="C161" t="s">
        <v>455</v>
      </c>
      <c r="D161" s="1">
        <v>30709</v>
      </c>
      <c r="E161" s="1">
        <v>38838</v>
      </c>
      <c r="H161" t="s">
        <v>124</v>
      </c>
      <c r="I161">
        <v>48000</v>
      </c>
      <c r="J161" t="s">
        <v>137</v>
      </c>
      <c r="K161" t="s">
        <v>138</v>
      </c>
      <c r="L161" t="s">
        <v>456</v>
      </c>
      <c r="M161" t="s">
        <v>42</v>
      </c>
      <c r="N161" t="s">
        <v>32</v>
      </c>
      <c r="O161">
        <v>0</v>
      </c>
      <c r="P161">
        <v>1</v>
      </c>
      <c r="R161" t="s">
        <v>33</v>
      </c>
      <c r="S161">
        <v>35</v>
      </c>
      <c r="T161" t="s">
        <v>70</v>
      </c>
      <c r="U161" t="s">
        <v>135</v>
      </c>
      <c r="V161" s="1">
        <v>38838</v>
      </c>
      <c r="W161" s="2">
        <v>3435</v>
      </c>
      <c r="X161" s="3">
        <v>0.1</v>
      </c>
      <c r="Z161">
        <f t="shared" si="2"/>
        <v>1</v>
      </c>
    </row>
    <row r="162" spans="1:26" x14ac:dyDescent="0.2">
      <c r="A162">
        <v>3102</v>
      </c>
      <c r="B162" t="s">
        <v>195</v>
      </c>
      <c r="C162" t="s">
        <v>455</v>
      </c>
      <c r="D162" s="1">
        <v>29578</v>
      </c>
      <c r="E162" s="1">
        <v>38930</v>
      </c>
      <c r="H162" t="s">
        <v>236</v>
      </c>
      <c r="I162">
        <v>46000</v>
      </c>
      <c r="J162" t="s">
        <v>237</v>
      </c>
      <c r="K162" t="s">
        <v>238</v>
      </c>
      <c r="L162" t="s">
        <v>392</v>
      </c>
      <c r="M162" t="s">
        <v>42</v>
      </c>
      <c r="N162" t="s">
        <v>50</v>
      </c>
      <c r="O162">
        <v>0</v>
      </c>
      <c r="P162">
        <v>5</v>
      </c>
      <c r="R162" t="s">
        <v>33</v>
      </c>
      <c r="S162">
        <v>35</v>
      </c>
      <c r="T162" t="s">
        <v>193</v>
      </c>
      <c r="U162" t="s">
        <v>457</v>
      </c>
      <c r="V162" s="1">
        <v>38930</v>
      </c>
      <c r="W162" s="2">
        <v>4548.4799999999996</v>
      </c>
      <c r="X162" s="3">
        <v>7.4999999999999997E-2</v>
      </c>
      <c r="Y162" s="2">
        <v>137</v>
      </c>
      <c r="Z162">
        <f t="shared" si="2"/>
        <v>1</v>
      </c>
    </row>
    <row r="163" spans="1:26" x14ac:dyDescent="0.2">
      <c r="A163">
        <v>3103</v>
      </c>
      <c r="B163" t="s">
        <v>76</v>
      </c>
      <c r="C163" t="s">
        <v>458</v>
      </c>
      <c r="D163" s="1">
        <v>31923</v>
      </c>
      <c r="E163" s="1">
        <v>38961</v>
      </c>
      <c r="H163" t="s">
        <v>90</v>
      </c>
      <c r="I163">
        <v>44000</v>
      </c>
      <c r="J163" t="s">
        <v>91</v>
      </c>
      <c r="K163" t="s">
        <v>92</v>
      </c>
      <c r="L163" t="s">
        <v>459</v>
      </c>
      <c r="M163" t="s">
        <v>42</v>
      </c>
      <c r="N163" t="s">
        <v>50</v>
      </c>
      <c r="O163">
        <v>2</v>
      </c>
      <c r="P163">
        <v>3</v>
      </c>
      <c r="R163" t="s">
        <v>33</v>
      </c>
      <c r="S163">
        <v>35</v>
      </c>
      <c r="T163" t="s">
        <v>34</v>
      </c>
      <c r="U163" t="s">
        <v>35</v>
      </c>
      <c r="W163" s="2">
        <v>2508.0500000000002</v>
      </c>
      <c r="X163" s="3">
        <v>8.7499999999999994E-2</v>
      </c>
      <c r="Y163" s="2">
        <v>237</v>
      </c>
      <c r="Z163">
        <f t="shared" si="2"/>
        <v>1</v>
      </c>
    </row>
    <row r="164" spans="1:26" x14ac:dyDescent="0.2">
      <c r="A164">
        <v>3111</v>
      </c>
      <c r="B164" t="s">
        <v>464</v>
      </c>
      <c r="C164" t="s">
        <v>465</v>
      </c>
      <c r="D164" s="1">
        <v>30462</v>
      </c>
      <c r="E164" s="1">
        <v>38869</v>
      </c>
      <c r="H164" t="s">
        <v>66</v>
      </c>
      <c r="I164">
        <v>13200</v>
      </c>
      <c r="J164" t="s">
        <v>67</v>
      </c>
      <c r="K164" t="s">
        <v>68</v>
      </c>
      <c r="L164" t="s">
        <v>296</v>
      </c>
      <c r="M164" t="s">
        <v>42</v>
      </c>
      <c r="N164" t="s">
        <v>32</v>
      </c>
      <c r="O164">
        <v>0</v>
      </c>
      <c r="P164">
        <v>1</v>
      </c>
      <c r="R164" t="s">
        <v>33</v>
      </c>
      <c r="S164">
        <v>35</v>
      </c>
      <c r="T164" t="s">
        <v>142</v>
      </c>
      <c r="U164" t="s">
        <v>35</v>
      </c>
      <c r="W164" s="2">
        <v>2041.98</v>
      </c>
      <c r="X164" s="3">
        <v>0.1125</v>
      </c>
      <c r="Z164">
        <f t="shared" si="2"/>
        <v>1</v>
      </c>
    </row>
    <row r="165" spans="1:26" x14ac:dyDescent="0.2">
      <c r="A165">
        <v>3112</v>
      </c>
      <c r="B165" t="s">
        <v>275</v>
      </c>
      <c r="C165" t="s">
        <v>466</v>
      </c>
      <c r="D165" s="1">
        <v>28631</v>
      </c>
      <c r="E165" s="1">
        <v>38869</v>
      </c>
      <c r="H165" t="s">
        <v>59</v>
      </c>
      <c r="I165">
        <v>22030</v>
      </c>
      <c r="J165" t="s">
        <v>289</v>
      </c>
      <c r="K165" t="s">
        <v>61</v>
      </c>
      <c r="L165" t="s">
        <v>350</v>
      </c>
      <c r="M165" t="s">
        <v>42</v>
      </c>
      <c r="N165" t="s">
        <v>32</v>
      </c>
      <c r="O165">
        <v>0</v>
      </c>
      <c r="P165">
        <v>1</v>
      </c>
      <c r="R165" t="s">
        <v>33</v>
      </c>
      <c r="S165">
        <v>35</v>
      </c>
      <c r="T165" t="s">
        <v>102</v>
      </c>
      <c r="U165" t="s">
        <v>35</v>
      </c>
      <c r="W165" s="2">
        <v>1963.7</v>
      </c>
      <c r="X165" s="3">
        <v>8.7499999999999994E-2</v>
      </c>
      <c r="Y165" s="2">
        <v>104</v>
      </c>
      <c r="Z165">
        <f t="shared" si="2"/>
        <v>1</v>
      </c>
    </row>
    <row r="166" spans="1:26" x14ac:dyDescent="0.2">
      <c r="A166">
        <v>3113</v>
      </c>
      <c r="B166" t="s">
        <v>467</v>
      </c>
      <c r="C166" t="s">
        <v>468</v>
      </c>
      <c r="D166" s="1">
        <v>27975</v>
      </c>
      <c r="E166" s="1">
        <v>38869</v>
      </c>
      <c r="H166" t="s">
        <v>245</v>
      </c>
      <c r="I166">
        <v>41000</v>
      </c>
      <c r="J166" t="s">
        <v>246</v>
      </c>
      <c r="K166" t="s">
        <v>247</v>
      </c>
      <c r="L166" t="s">
        <v>337</v>
      </c>
      <c r="M166" t="s">
        <v>31</v>
      </c>
      <c r="N166" t="s">
        <v>32</v>
      </c>
      <c r="O166">
        <v>0</v>
      </c>
      <c r="P166">
        <v>1</v>
      </c>
      <c r="R166" t="s">
        <v>33</v>
      </c>
      <c r="S166">
        <v>35</v>
      </c>
      <c r="T166" t="s">
        <v>160</v>
      </c>
      <c r="U166" t="s">
        <v>35</v>
      </c>
      <c r="W166" s="2">
        <v>1987.39</v>
      </c>
      <c r="X166" s="3">
        <v>0.1</v>
      </c>
      <c r="Z166">
        <f t="shared" si="2"/>
        <v>1</v>
      </c>
    </row>
    <row r="167" spans="1:26" x14ac:dyDescent="0.2">
      <c r="A167">
        <v>3117</v>
      </c>
      <c r="B167" t="s">
        <v>297</v>
      </c>
      <c r="C167" t="s">
        <v>469</v>
      </c>
      <c r="D167" s="1">
        <v>31059</v>
      </c>
      <c r="E167" s="1">
        <v>38991</v>
      </c>
      <c r="H167" t="s">
        <v>236</v>
      </c>
      <c r="I167">
        <v>46000</v>
      </c>
      <c r="J167" t="s">
        <v>237</v>
      </c>
      <c r="K167" t="s">
        <v>238</v>
      </c>
      <c r="L167" t="s">
        <v>470</v>
      </c>
      <c r="M167" t="s">
        <v>42</v>
      </c>
      <c r="N167" t="s">
        <v>50</v>
      </c>
      <c r="O167">
        <v>3</v>
      </c>
      <c r="P167">
        <v>5</v>
      </c>
      <c r="R167" t="s">
        <v>33</v>
      </c>
      <c r="S167">
        <v>35</v>
      </c>
      <c r="T167" t="s">
        <v>63</v>
      </c>
      <c r="U167" t="s">
        <v>35</v>
      </c>
      <c r="W167" s="2">
        <v>2011.08</v>
      </c>
      <c r="X167" s="3">
        <v>0.1125</v>
      </c>
      <c r="Z167">
        <f t="shared" si="2"/>
        <v>1</v>
      </c>
    </row>
    <row r="168" spans="1:26" x14ac:dyDescent="0.2">
      <c r="A168">
        <v>3118</v>
      </c>
      <c r="B168" t="s">
        <v>72</v>
      </c>
      <c r="C168" t="s">
        <v>471</v>
      </c>
      <c r="D168" s="1">
        <v>33168</v>
      </c>
      <c r="E168" s="1">
        <v>39083</v>
      </c>
      <c r="H168" t="s">
        <v>59</v>
      </c>
      <c r="I168">
        <v>22010</v>
      </c>
      <c r="J168" t="s">
        <v>60</v>
      </c>
      <c r="K168" t="s">
        <v>61</v>
      </c>
      <c r="L168" t="s">
        <v>472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142</v>
      </c>
      <c r="U168" t="s">
        <v>35</v>
      </c>
      <c r="W168" s="2">
        <v>2041.98</v>
      </c>
      <c r="X168" s="3">
        <v>0.1</v>
      </c>
      <c r="Y168" s="2">
        <v>254</v>
      </c>
      <c r="Z168">
        <f t="shared" si="2"/>
        <v>1</v>
      </c>
    </row>
    <row r="169" spans="1:26" x14ac:dyDescent="0.2">
      <c r="A169">
        <v>3119</v>
      </c>
      <c r="B169" t="s">
        <v>473</v>
      </c>
      <c r="C169" t="s">
        <v>474</v>
      </c>
      <c r="D169" s="1">
        <v>29330</v>
      </c>
      <c r="E169" s="1">
        <v>38718</v>
      </c>
      <c r="H169" t="s">
        <v>66</v>
      </c>
      <c r="I169">
        <v>13200</v>
      </c>
      <c r="J169" t="s">
        <v>67</v>
      </c>
      <c r="K169" t="s">
        <v>68</v>
      </c>
      <c r="L169" t="s">
        <v>78</v>
      </c>
      <c r="M169" t="s">
        <v>42</v>
      </c>
      <c r="N169" t="s">
        <v>157</v>
      </c>
      <c r="O169">
        <v>0</v>
      </c>
      <c r="P169">
        <v>1</v>
      </c>
      <c r="R169" t="s">
        <v>33</v>
      </c>
      <c r="S169">
        <v>35</v>
      </c>
      <c r="T169" t="s">
        <v>79</v>
      </c>
      <c r="U169" t="s">
        <v>35</v>
      </c>
      <c r="W169" s="2">
        <v>2320.08</v>
      </c>
      <c r="X169" s="3">
        <v>0.1125</v>
      </c>
      <c r="Z169">
        <f t="shared" si="2"/>
        <v>1</v>
      </c>
    </row>
    <row r="170" spans="1:26" x14ac:dyDescent="0.2">
      <c r="A170">
        <v>3120</v>
      </c>
      <c r="B170" t="s">
        <v>275</v>
      </c>
      <c r="C170" t="s">
        <v>475</v>
      </c>
      <c r="D170" s="1">
        <v>30306</v>
      </c>
      <c r="E170" s="1">
        <v>39814</v>
      </c>
      <c r="H170" t="s">
        <v>113</v>
      </c>
      <c r="I170">
        <v>31000</v>
      </c>
      <c r="J170" t="s">
        <v>114</v>
      </c>
      <c r="K170" t="s">
        <v>115</v>
      </c>
      <c r="L170" t="s">
        <v>476</v>
      </c>
      <c r="M170" t="s">
        <v>42</v>
      </c>
      <c r="N170" t="s">
        <v>50</v>
      </c>
      <c r="O170">
        <v>4</v>
      </c>
      <c r="P170">
        <v>4</v>
      </c>
      <c r="R170" t="s">
        <v>33</v>
      </c>
      <c r="S170">
        <v>35</v>
      </c>
      <c r="T170" t="s">
        <v>134</v>
      </c>
      <c r="U170" t="s">
        <v>255</v>
      </c>
      <c r="V170" s="1">
        <v>39814</v>
      </c>
      <c r="W170" s="2">
        <v>3558.65</v>
      </c>
      <c r="X170" s="3">
        <v>8.7499999999999994E-2</v>
      </c>
      <c r="Z170">
        <f t="shared" si="2"/>
        <v>1</v>
      </c>
    </row>
    <row r="171" spans="1:26" x14ac:dyDescent="0.2">
      <c r="A171">
        <v>3122</v>
      </c>
      <c r="B171" t="s">
        <v>76</v>
      </c>
      <c r="C171" t="s">
        <v>479</v>
      </c>
      <c r="D171" s="1">
        <v>28004</v>
      </c>
      <c r="E171" s="1">
        <v>38718</v>
      </c>
      <c r="H171" t="s">
        <v>236</v>
      </c>
      <c r="I171">
        <v>46000</v>
      </c>
      <c r="J171" t="s">
        <v>237</v>
      </c>
      <c r="K171" t="s">
        <v>238</v>
      </c>
      <c r="L171" t="s">
        <v>445</v>
      </c>
      <c r="M171" t="s">
        <v>42</v>
      </c>
      <c r="N171" t="s">
        <v>50</v>
      </c>
      <c r="O171">
        <v>1</v>
      </c>
      <c r="P171">
        <v>5</v>
      </c>
      <c r="R171" t="s">
        <v>33</v>
      </c>
      <c r="S171">
        <v>35</v>
      </c>
      <c r="T171" t="s">
        <v>97</v>
      </c>
      <c r="U171" t="s">
        <v>35</v>
      </c>
      <c r="W171" s="2">
        <v>3090</v>
      </c>
      <c r="X171" s="3">
        <v>0.1125</v>
      </c>
      <c r="Z171">
        <f t="shared" si="2"/>
        <v>1</v>
      </c>
    </row>
    <row r="172" spans="1:26" x14ac:dyDescent="0.2">
      <c r="A172">
        <v>3123</v>
      </c>
      <c r="B172" t="s">
        <v>240</v>
      </c>
      <c r="C172" t="s">
        <v>480</v>
      </c>
      <c r="D172" s="1">
        <v>32978</v>
      </c>
      <c r="E172" s="1">
        <v>38822</v>
      </c>
      <c r="H172" t="s">
        <v>66</v>
      </c>
      <c r="I172">
        <v>13200</v>
      </c>
      <c r="J172" t="s">
        <v>67</v>
      </c>
      <c r="K172" t="s">
        <v>68</v>
      </c>
      <c r="L172" t="s">
        <v>481</v>
      </c>
      <c r="M172" t="s">
        <v>42</v>
      </c>
      <c r="N172" t="s">
        <v>50</v>
      </c>
      <c r="O172">
        <v>3</v>
      </c>
      <c r="P172">
        <v>3</v>
      </c>
      <c r="R172" t="s">
        <v>33</v>
      </c>
      <c r="S172">
        <v>35</v>
      </c>
      <c r="T172" t="s">
        <v>180</v>
      </c>
      <c r="U172" t="s">
        <v>35</v>
      </c>
      <c r="W172" s="2">
        <v>2205.75</v>
      </c>
      <c r="X172" s="3">
        <v>0.1125</v>
      </c>
      <c r="Z172">
        <f t="shared" si="2"/>
        <v>1</v>
      </c>
    </row>
    <row r="173" spans="1:26" x14ac:dyDescent="0.2">
      <c r="A173">
        <v>3125</v>
      </c>
      <c r="B173" t="s">
        <v>282</v>
      </c>
      <c r="C173" t="s">
        <v>482</v>
      </c>
      <c r="D173" s="1">
        <v>28520</v>
      </c>
      <c r="E173" s="1">
        <v>38869</v>
      </c>
      <c r="H173" t="s">
        <v>229</v>
      </c>
      <c r="I173">
        <v>26000</v>
      </c>
      <c r="J173" t="s">
        <v>230</v>
      </c>
      <c r="K173" t="s">
        <v>231</v>
      </c>
      <c r="L173" t="s">
        <v>483</v>
      </c>
      <c r="M173" t="s">
        <v>31</v>
      </c>
      <c r="N173" t="s">
        <v>50</v>
      </c>
      <c r="O173">
        <v>2</v>
      </c>
      <c r="P173">
        <v>5</v>
      </c>
      <c r="R173" t="s">
        <v>33</v>
      </c>
      <c r="S173">
        <v>35</v>
      </c>
      <c r="T173" t="s">
        <v>43</v>
      </c>
      <c r="U173" t="s">
        <v>35</v>
      </c>
      <c r="W173" s="2">
        <v>2084.21</v>
      </c>
      <c r="X173" s="3">
        <v>7.4999999999999997E-2</v>
      </c>
      <c r="Z173">
        <f t="shared" si="2"/>
        <v>1</v>
      </c>
    </row>
    <row r="174" spans="1:26" x14ac:dyDescent="0.2">
      <c r="A174">
        <v>3126</v>
      </c>
      <c r="B174" t="s">
        <v>72</v>
      </c>
      <c r="C174" t="s">
        <v>484</v>
      </c>
      <c r="D174" s="1">
        <v>28047</v>
      </c>
      <c r="E174" s="1">
        <v>38869</v>
      </c>
      <c r="H174" t="s">
        <v>245</v>
      </c>
      <c r="I174">
        <v>41000</v>
      </c>
      <c r="J174" t="s">
        <v>246</v>
      </c>
      <c r="K174" t="s">
        <v>247</v>
      </c>
      <c r="L174" t="s">
        <v>425</v>
      </c>
      <c r="M174" t="s">
        <v>42</v>
      </c>
      <c r="N174" t="s">
        <v>32</v>
      </c>
      <c r="O174">
        <v>0</v>
      </c>
      <c r="P174">
        <v>1</v>
      </c>
      <c r="R174" t="s">
        <v>33</v>
      </c>
      <c r="S174">
        <v>35</v>
      </c>
      <c r="T174" t="s">
        <v>102</v>
      </c>
      <c r="U174" t="s">
        <v>35</v>
      </c>
      <c r="W174" s="2">
        <v>1963.7</v>
      </c>
      <c r="X174" s="3">
        <v>0.1</v>
      </c>
      <c r="Y174" s="2">
        <v>80</v>
      </c>
      <c r="Z174">
        <f t="shared" si="2"/>
        <v>1</v>
      </c>
    </row>
    <row r="175" spans="1:26" x14ac:dyDescent="0.2">
      <c r="A175">
        <v>3128</v>
      </c>
      <c r="B175" t="s">
        <v>485</v>
      </c>
      <c r="C175" t="s">
        <v>486</v>
      </c>
      <c r="D175" s="1">
        <v>29501</v>
      </c>
      <c r="E175" s="1">
        <v>38930</v>
      </c>
      <c r="H175" t="s">
        <v>90</v>
      </c>
      <c r="I175">
        <v>44000</v>
      </c>
      <c r="J175" t="s">
        <v>91</v>
      </c>
      <c r="K175" t="s">
        <v>92</v>
      </c>
      <c r="L175" t="s">
        <v>487</v>
      </c>
      <c r="M175" t="s">
        <v>42</v>
      </c>
      <c r="N175" t="s">
        <v>50</v>
      </c>
      <c r="O175">
        <v>0</v>
      </c>
      <c r="P175">
        <v>3</v>
      </c>
      <c r="R175" t="s">
        <v>33</v>
      </c>
      <c r="S175">
        <v>35</v>
      </c>
      <c r="T175" t="s">
        <v>97</v>
      </c>
      <c r="U175" t="s">
        <v>35</v>
      </c>
      <c r="W175" s="2">
        <v>3090</v>
      </c>
      <c r="X175" s="3">
        <v>0.1125</v>
      </c>
      <c r="Y175" s="2"/>
      <c r="Z175">
        <f t="shared" si="2"/>
        <v>1</v>
      </c>
    </row>
    <row r="176" spans="1:26" x14ac:dyDescent="0.2">
      <c r="A176">
        <v>3129</v>
      </c>
      <c r="B176" t="s">
        <v>103</v>
      </c>
      <c r="C176" t="s">
        <v>488</v>
      </c>
      <c r="D176" s="1">
        <v>28533</v>
      </c>
      <c r="E176" s="1">
        <v>38961</v>
      </c>
      <c r="H176" t="s">
        <v>85</v>
      </c>
      <c r="I176">
        <v>65010</v>
      </c>
      <c r="J176" t="s">
        <v>202</v>
      </c>
      <c r="K176" t="s">
        <v>87</v>
      </c>
      <c r="L176" t="s">
        <v>489</v>
      </c>
      <c r="M176" t="s">
        <v>42</v>
      </c>
      <c r="N176" t="s">
        <v>32</v>
      </c>
      <c r="O176">
        <v>0</v>
      </c>
      <c r="P176">
        <v>1</v>
      </c>
      <c r="R176" t="s">
        <v>33</v>
      </c>
      <c r="S176">
        <v>35</v>
      </c>
      <c r="T176" t="s">
        <v>106</v>
      </c>
      <c r="U176" t="s">
        <v>35</v>
      </c>
      <c r="W176" s="2">
        <v>2138.8000000000002</v>
      </c>
      <c r="X176" s="3">
        <v>8.7499999999999994E-2</v>
      </c>
      <c r="Z176">
        <f t="shared" si="2"/>
        <v>1</v>
      </c>
    </row>
    <row r="177" spans="1:26" x14ac:dyDescent="0.2">
      <c r="A177">
        <v>3130</v>
      </c>
      <c r="B177" t="s">
        <v>348</v>
      </c>
      <c r="C177" t="s">
        <v>490</v>
      </c>
      <c r="D177" s="1">
        <v>32989</v>
      </c>
      <c r="E177" s="1">
        <v>38961</v>
      </c>
      <c r="H177" t="s">
        <v>66</v>
      </c>
      <c r="I177">
        <v>13200</v>
      </c>
      <c r="J177" t="s">
        <v>67</v>
      </c>
      <c r="K177" t="s">
        <v>68</v>
      </c>
      <c r="L177" t="s">
        <v>78</v>
      </c>
      <c r="M177" t="s">
        <v>42</v>
      </c>
      <c r="N177" t="s">
        <v>32</v>
      </c>
      <c r="O177">
        <v>0</v>
      </c>
      <c r="P177">
        <v>1</v>
      </c>
      <c r="R177" t="s">
        <v>33</v>
      </c>
      <c r="S177">
        <v>35</v>
      </c>
      <c r="T177" t="s">
        <v>168</v>
      </c>
      <c r="U177" t="s">
        <v>35</v>
      </c>
      <c r="W177" s="2">
        <v>2756.28</v>
      </c>
      <c r="X177" s="3">
        <v>0.1</v>
      </c>
      <c r="Y177" s="2">
        <v>143</v>
      </c>
      <c r="Z177">
        <f t="shared" si="2"/>
        <v>1</v>
      </c>
    </row>
    <row r="178" spans="1:26" x14ac:dyDescent="0.2">
      <c r="A178">
        <v>3131</v>
      </c>
      <c r="B178" t="s">
        <v>348</v>
      </c>
      <c r="C178" t="s">
        <v>491</v>
      </c>
      <c r="D178" s="1">
        <v>29173</v>
      </c>
      <c r="E178" s="1">
        <v>38961</v>
      </c>
      <c r="H178" t="s">
        <v>85</v>
      </c>
      <c r="I178">
        <v>65010</v>
      </c>
      <c r="J178" t="s">
        <v>202</v>
      </c>
      <c r="K178" t="s">
        <v>87</v>
      </c>
      <c r="L178" t="s">
        <v>492</v>
      </c>
      <c r="M178" t="s">
        <v>42</v>
      </c>
      <c r="N178" t="s">
        <v>32</v>
      </c>
      <c r="O178">
        <v>0</v>
      </c>
      <c r="P178">
        <v>1</v>
      </c>
      <c r="R178" t="s">
        <v>33</v>
      </c>
      <c r="S178">
        <v>35</v>
      </c>
      <c r="T178" t="s">
        <v>106</v>
      </c>
      <c r="U178" t="s">
        <v>35</v>
      </c>
      <c r="W178" s="2">
        <v>2138.8000000000002</v>
      </c>
      <c r="X178" s="3">
        <v>8.7499999999999994E-2</v>
      </c>
      <c r="Y178" s="2">
        <v>236</v>
      </c>
      <c r="Z178">
        <f t="shared" si="2"/>
        <v>1</v>
      </c>
    </row>
    <row r="179" spans="1:26" x14ac:dyDescent="0.2">
      <c r="A179">
        <v>1129</v>
      </c>
      <c r="B179" t="s">
        <v>348</v>
      </c>
      <c r="C179" t="s">
        <v>495</v>
      </c>
      <c r="D179" s="1">
        <v>24522</v>
      </c>
      <c r="E179" s="1">
        <v>39845</v>
      </c>
      <c r="H179" t="s">
        <v>46</v>
      </c>
      <c r="I179">
        <v>51020</v>
      </c>
      <c r="J179" t="s">
        <v>47</v>
      </c>
      <c r="K179" t="s">
        <v>48</v>
      </c>
      <c r="L179" t="s">
        <v>496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40</v>
      </c>
      <c r="T179" t="s">
        <v>97</v>
      </c>
      <c r="U179" t="s">
        <v>35</v>
      </c>
      <c r="W179" s="2">
        <v>3090</v>
      </c>
      <c r="X179" s="3">
        <v>8.7499999999999994E-2</v>
      </c>
      <c r="Y179" s="2"/>
      <c r="Z179">
        <f t="shared" si="2"/>
        <v>1.1399999999999999</v>
      </c>
    </row>
    <row r="180" spans="1:26" x14ac:dyDescent="0.2">
      <c r="A180">
        <v>2269</v>
      </c>
      <c r="B180" t="s">
        <v>144</v>
      </c>
      <c r="C180" t="s">
        <v>497</v>
      </c>
      <c r="D180" s="1">
        <v>26103</v>
      </c>
      <c r="E180" s="1">
        <v>39893</v>
      </c>
      <c r="H180" t="s">
        <v>229</v>
      </c>
      <c r="I180">
        <v>26000</v>
      </c>
      <c r="J180" t="s">
        <v>230</v>
      </c>
      <c r="K180" t="s">
        <v>231</v>
      </c>
      <c r="L180" t="s">
        <v>284</v>
      </c>
      <c r="M180" t="s">
        <v>31</v>
      </c>
      <c r="N180" t="s">
        <v>50</v>
      </c>
      <c r="O180">
        <v>1</v>
      </c>
      <c r="P180">
        <v>5</v>
      </c>
      <c r="R180" t="s">
        <v>33</v>
      </c>
      <c r="S180">
        <v>35</v>
      </c>
      <c r="T180" t="s">
        <v>180</v>
      </c>
      <c r="U180" t="s">
        <v>35</v>
      </c>
      <c r="W180" s="2">
        <v>2205.75</v>
      </c>
      <c r="X180" s="3">
        <v>0.1</v>
      </c>
      <c r="Z180">
        <f t="shared" si="2"/>
        <v>1</v>
      </c>
    </row>
    <row r="181" spans="1:26" x14ac:dyDescent="0.2">
      <c r="A181">
        <v>1121</v>
      </c>
      <c r="B181" t="s">
        <v>131</v>
      </c>
      <c r="C181" t="s">
        <v>498</v>
      </c>
      <c r="D181" s="1">
        <v>29011</v>
      </c>
      <c r="E181" s="1">
        <v>39934</v>
      </c>
      <c r="H181" t="s">
        <v>113</v>
      </c>
      <c r="I181">
        <v>31000</v>
      </c>
      <c r="J181" t="s">
        <v>114</v>
      </c>
      <c r="K181" t="s">
        <v>115</v>
      </c>
      <c r="L181" t="s">
        <v>499</v>
      </c>
      <c r="M181" t="s">
        <v>31</v>
      </c>
      <c r="N181" t="s">
        <v>50</v>
      </c>
      <c r="O181">
        <v>1</v>
      </c>
      <c r="P181">
        <v>3</v>
      </c>
      <c r="R181" t="s">
        <v>33</v>
      </c>
      <c r="S181">
        <v>35</v>
      </c>
      <c r="T181" t="s">
        <v>193</v>
      </c>
      <c r="U181" t="s">
        <v>194</v>
      </c>
      <c r="V181" s="1">
        <v>39934</v>
      </c>
      <c r="W181" s="2">
        <v>3925</v>
      </c>
      <c r="X181" s="3">
        <v>0.1</v>
      </c>
      <c r="Z181">
        <f t="shared" si="2"/>
        <v>1</v>
      </c>
    </row>
    <row r="182" spans="1:26" x14ac:dyDescent="0.2">
      <c r="A182">
        <v>1223</v>
      </c>
      <c r="B182" t="s">
        <v>222</v>
      </c>
      <c r="C182" t="s">
        <v>500</v>
      </c>
      <c r="D182" s="1">
        <v>31837</v>
      </c>
      <c r="E182" s="1">
        <v>39934</v>
      </c>
      <c r="F182" s="1">
        <v>40298</v>
      </c>
      <c r="H182" t="s">
        <v>113</v>
      </c>
      <c r="I182">
        <v>31000</v>
      </c>
      <c r="J182" t="s">
        <v>114</v>
      </c>
      <c r="K182" t="s">
        <v>115</v>
      </c>
      <c r="L182" t="s">
        <v>501</v>
      </c>
      <c r="M182" t="s">
        <v>42</v>
      </c>
      <c r="N182" t="s">
        <v>50</v>
      </c>
      <c r="O182">
        <v>5</v>
      </c>
      <c r="P182">
        <v>5</v>
      </c>
      <c r="R182" t="s">
        <v>33</v>
      </c>
      <c r="S182">
        <v>40</v>
      </c>
      <c r="T182" t="s">
        <v>97</v>
      </c>
      <c r="U182" t="s">
        <v>35</v>
      </c>
      <c r="V182" s="1"/>
      <c r="W182" s="2">
        <v>3000</v>
      </c>
      <c r="X182" s="3">
        <v>0.1125</v>
      </c>
      <c r="Z182">
        <f t="shared" si="2"/>
        <v>1.1399999999999999</v>
      </c>
    </row>
    <row r="183" spans="1:26" x14ac:dyDescent="0.2">
      <c r="A183">
        <v>3056</v>
      </c>
      <c r="B183" t="s">
        <v>502</v>
      </c>
      <c r="C183" t="s">
        <v>503</v>
      </c>
      <c r="D183" s="1">
        <v>30502</v>
      </c>
      <c r="E183" s="1">
        <v>39965</v>
      </c>
      <c r="F183" s="1"/>
      <c r="H183" t="s">
        <v>245</v>
      </c>
      <c r="I183">
        <v>41000</v>
      </c>
      <c r="J183" t="s">
        <v>246</v>
      </c>
      <c r="K183" t="s">
        <v>247</v>
      </c>
      <c r="L183" t="s">
        <v>337</v>
      </c>
      <c r="M183" t="s">
        <v>42</v>
      </c>
      <c r="N183" t="s">
        <v>32</v>
      </c>
      <c r="O183">
        <v>0</v>
      </c>
      <c r="P183">
        <v>1</v>
      </c>
      <c r="R183" t="s">
        <v>33</v>
      </c>
      <c r="S183">
        <v>35</v>
      </c>
      <c r="T183" t="s">
        <v>160</v>
      </c>
      <c r="U183" t="s">
        <v>35</v>
      </c>
      <c r="W183" s="2">
        <v>1987.39</v>
      </c>
      <c r="X183" s="3">
        <v>0.1</v>
      </c>
      <c r="Y183" s="2">
        <v>100</v>
      </c>
      <c r="Z183">
        <f>ROUND(IF(R183="AT",S183/40,S183/35),2)</f>
        <v>1</v>
      </c>
    </row>
    <row r="184" spans="1:26" x14ac:dyDescent="0.2">
      <c r="A184">
        <v>3057</v>
      </c>
      <c r="B184" t="s">
        <v>504</v>
      </c>
      <c r="C184" t="s">
        <v>505</v>
      </c>
      <c r="D184" s="1">
        <v>28801</v>
      </c>
      <c r="E184" s="1">
        <v>39965</v>
      </c>
      <c r="H184" t="s">
        <v>245</v>
      </c>
      <c r="I184">
        <v>41000</v>
      </c>
      <c r="J184" t="s">
        <v>246</v>
      </c>
      <c r="K184" t="s">
        <v>247</v>
      </c>
      <c r="L184" t="s">
        <v>281</v>
      </c>
      <c r="M184" t="s">
        <v>42</v>
      </c>
      <c r="N184" t="s">
        <v>50</v>
      </c>
      <c r="O184">
        <v>5</v>
      </c>
      <c r="P184">
        <v>4</v>
      </c>
      <c r="R184" t="s">
        <v>33</v>
      </c>
      <c r="S184">
        <v>35</v>
      </c>
      <c r="T184" t="s">
        <v>106</v>
      </c>
      <c r="U184" t="s">
        <v>35</v>
      </c>
      <c r="W184" s="2">
        <v>2138.8000000000002</v>
      </c>
      <c r="X184" s="3">
        <v>0.1</v>
      </c>
      <c r="Y184" s="2"/>
      <c r="Z184">
        <f t="shared" ref="Z184:Z194" si="3">ROUND(IF(R184="AT",S184/40,S184/35),2)</f>
        <v>1</v>
      </c>
    </row>
    <row r="185" spans="1:26" x14ac:dyDescent="0.2">
      <c r="A185">
        <v>3104</v>
      </c>
      <c r="B185" t="s">
        <v>195</v>
      </c>
      <c r="C185" t="s">
        <v>506</v>
      </c>
      <c r="D185" s="1">
        <v>17073</v>
      </c>
      <c r="E185" s="1">
        <v>39995</v>
      </c>
      <c r="H185" t="s">
        <v>59</v>
      </c>
      <c r="I185">
        <v>22010</v>
      </c>
      <c r="J185" t="s">
        <v>60</v>
      </c>
      <c r="K185" t="s">
        <v>61</v>
      </c>
      <c r="L185" t="s">
        <v>461</v>
      </c>
      <c r="M185" t="s">
        <v>42</v>
      </c>
      <c r="N185" t="s">
        <v>50</v>
      </c>
      <c r="O185">
        <v>1</v>
      </c>
      <c r="P185">
        <v>5</v>
      </c>
      <c r="R185" t="s">
        <v>75</v>
      </c>
      <c r="S185">
        <v>40</v>
      </c>
      <c r="W185" s="2">
        <v>5156.84</v>
      </c>
      <c r="X185" s="3"/>
      <c r="Z185">
        <f t="shared" si="3"/>
        <v>1</v>
      </c>
    </row>
    <row r="186" spans="1:26" x14ac:dyDescent="0.2">
      <c r="A186">
        <v>3105</v>
      </c>
      <c r="B186" t="s">
        <v>507</v>
      </c>
      <c r="C186" t="s">
        <v>508</v>
      </c>
      <c r="D186" s="1">
        <v>32581</v>
      </c>
      <c r="E186" s="1">
        <v>39996</v>
      </c>
      <c r="H186" t="s">
        <v>236</v>
      </c>
      <c r="I186">
        <v>46000</v>
      </c>
      <c r="J186" t="s">
        <v>237</v>
      </c>
      <c r="K186" t="s">
        <v>238</v>
      </c>
      <c r="L186" t="s">
        <v>463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40</v>
      </c>
      <c r="T186" t="s">
        <v>142</v>
      </c>
      <c r="U186" t="s">
        <v>35</v>
      </c>
      <c r="W186" s="2">
        <v>2041.98</v>
      </c>
      <c r="X186" s="3">
        <v>0.1</v>
      </c>
      <c r="Z186">
        <f t="shared" si="3"/>
        <v>1.1399999999999999</v>
      </c>
    </row>
    <row r="187" spans="1:26" x14ac:dyDescent="0.2">
      <c r="A187">
        <v>3106</v>
      </c>
      <c r="B187" t="s">
        <v>509</v>
      </c>
      <c r="C187" t="s">
        <v>510</v>
      </c>
      <c r="D187" s="1">
        <v>21486</v>
      </c>
      <c r="E187" s="1">
        <v>39997</v>
      </c>
      <c r="H187" t="s">
        <v>236</v>
      </c>
      <c r="I187">
        <v>46000</v>
      </c>
      <c r="J187" t="s">
        <v>237</v>
      </c>
      <c r="K187" t="s">
        <v>238</v>
      </c>
      <c r="L187" t="s">
        <v>239</v>
      </c>
      <c r="M187" t="s">
        <v>42</v>
      </c>
      <c r="N187" t="s">
        <v>50</v>
      </c>
      <c r="O187">
        <v>1</v>
      </c>
      <c r="P187">
        <v>5</v>
      </c>
      <c r="R187" t="s">
        <v>33</v>
      </c>
      <c r="S187">
        <v>35</v>
      </c>
      <c r="T187" t="s">
        <v>70</v>
      </c>
      <c r="U187" t="s">
        <v>71</v>
      </c>
      <c r="V187" s="1">
        <v>39995</v>
      </c>
      <c r="W187" s="2">
        <v>3091.5</v>
      </c>
      <c r="X187" s="3">
        <v>0.1</v>
      </c>
      <c r="Z187">
        <f t="shared" si="3"/>
        <v>1</v>
      </c>
    </row>
    <row r="188" spans="1:26" x14ac:dyDescent="0.2">
      <c r="A188">
        <v>3108</v>
      </c>
      <c r="B188" t="s">
        <v>511</v>
      </c>
      <c r="C188" t="s">
        <v>512</v>
      </c>
      <c r="D188" s="1">
        <v>32741</v>
      </c>
      <c r="E188" s="1">
        <v>39998</v>
      </c>
      <c r="H188" t="s">
        <v>245</v>
      </c>
      <c r="I188">
        <v>41000</v>
      </c>
      <c r="J188" t="s">
        <v>246</v>
      </c>
      <c r="K188" t="s">
        <v>247</v>
      </c>
      <c r="L188" t="s">
        <v>417</v>
      </c>
      <c r="M188" t="s">
        <v>42</v>
      </c>
      <c r="N188" t="s">
        <v>50</v>
      </c>
      <c r="O188">
        <v>2</v>
      </c>
      <c r="P188">
        <v>5</v>
      </c>
      <c r="R188" t="s">
        <v>33</v>
      </c>
      <c r="S188">
        <v>35</v>
      </c>
      <c r="T188" t="s">
        <v>106</v>
      </c>
      <c r="U188" t="s">
        <v>35</v>
      </c>
      <c r="V188" s="1"/>
      <c r="W188" s="2">
        <v>2138.8000000000002</v>
      </c>
      <c r="X188" s="3">
        <v>0.1</v>
      </c>
      <c r="Y188" s="2">
        <v>222</v>
      </c>
      <c r="Z188">
        <f t="shared" si="3"/>
        <v>1</v>
      </c>
    </row>
    <row r="189" spans="1:26" x14ac:dyDescent="0.2">
      <c r="A189">
        <v>1198</v>
      </c>
      <c r="B189" t="s">
        <v>177</v>
      </c>
      <c r="C189" t="s">
        <v>513</v>
      </c>
      <c r="D189" s="1">
        <v>27167</v>
      </c>
      <c r="E189" s="1">
        <v>40026</v>
      </c>
      <c r="H189" t="s">
        <v>46</v>
      </c>
      <c r="I189">
        <v>51000</v>
      </c>
      <c r="J189" t="s">
        <v>100</v>
      </c>
      <c r="K189" t="s">
        <v>48</v>
      </c>
      <c r="L189" t="s">
        <v>179</v>
      </c>
      <c r="M189" t="s">
        <v>31</v>
      </c>
      <c r="N189" t="s">
        <v>50</v>
      </c>
      <c r="O189">
        <v>1</v>
      </c>
      <c r="P189">
        <v>4</v>
      </c>
      <c r="R189" t="s">
        <v>33</v>
      </c>
      <c r="S189">
        <v>25</v>
      </c>
      <c r="T189" t="s">
        <v>180</v>
      </c>
      <c r="U189" t="s">
        <v>35</v>
      </c>
      <c r="W189" s="2">
        <v>2205.75</v>
      </c>
      <c r="X189" s="3">
        <v>0.1125</v>
      </c>
      <c r="Y189" s="2"/>
      <c r="Z189">
        <f t="shared" si="3"/>
        <v>0.71</v>
      </c>
    </row>
    <row r="190" spans="1:26" x14ac:dyDescent="0.2">
      <c r="A190">
        <v>1199</v>
      </c>
      <c r="B190" t="s">
        <v>72</v>
      </c>
      <c r="C190" t="s">
        <v>514</v>
      </c>
      <c r="D190" s="1">
        <v>30506</v>
      </c>
      <c r="E190" s="1">
        <v>40027</v>
      </c>
      <c r="H190" t="s">
        <v>59</v>
      </c>
      <c r="I190">
        <v>21000</v>
      </c>
      <c r="J190" t="s">
        <v>155</v>
      </c>
      <c r="K190" t="s">
        <v>61</v>
      </c>
      <c r="L190" t="s">
        <v>164</v>
      </c>
      <c r="M190" t="s">
        <v>42</v>
      </c>
      <c r="N190" t="s">
        <v>50</v>
      </c>
      <c r="O190">
        <v>2</v>
      </c>
      <c r="P190">
        <v>4</v>
      </c>
      <c r="R190" t="s">
        <v>33</v>
      </c>
      <c r="S190">
        <v>40</v>
      </c>
      <c r="T190" t="s">
        <v>70</v>
      </c>
      <c r="U190" t="s">
        <v>71</v>
      </c>
      <c r="V190" s="1">
        <v>40026</v>
      </c>
      <c r="W190" s="2">
        <v>3184.25</v>
      </c>
      <c r="X190" s="3">
        <v>0.1125</v>
      </c>
      <c r="Y190" s="2">
        <v>221</v>
      </c>
      <c r="Z190">
        <f t="shared" si="3"/>
        <v>1.1399999999999999</v>
      </c>
    </row>
    <row r="191" spans="1:26" x14ac:dyDescent="0.2">
      <c r="A191">
        <v>3132</v>
      </c>
      <c r="B191" t="s">
        <v>36</v>
      </c>
      <c r="C191" t="s">
        <v>516</v>
      </c>
      <c r="D191" s="1">
        <v>28958</v>
      </c>
      <c r="E191" s="1">
        <v>40087</v>
      </c>
      <c r="H191" t="s">
        <v>245</v>
      </c>
      <c r="I191">
        <v>41000</v>
      </c>
      <c r="J191" t="s">
        <v>246</v>
      </c>
      <c r="K191" t="s">
        <v>247</v>
      </c>
      <c r="L191" t="s">
        <v>327</v>
      </c>
      <c r="M191" t="s">
        <v>42</v>
      </c>
      <c r="N191" t="s">
        <v>32</v>
      </c>
      <c r="O191">
        <v>0</v>
      </c>
      <c r="P191">
        <v>1</v>
      </c>
      <c r="R191" t="s">
        <v>33</v>
      </c>
      <c r="S191">
        <v>35</v>
      </c>
      <c r="T191" t="s">
        <v>102</v>
      </c>
      <c r="U191" t="s">
        <v>35</v>
      </c>
      <c r="V191" s="1"/>
      <c r="W191" s="2">
        <v>1963.7</v>
      </c>
      <c r="X191" s="3">
        <v>0.1</v>
      </c>
      <c r="Y191" s="2">
        <v>211</v>
      </c>
      <c r="Z191">
        <f t="shared" si="3"/>
        <v>1</v>
      </c>
    </row>
    <row r="192" spans="1:26" x14ac:dyDescent="0.2">
      <c r="A192">
        <v>3133</v>
      </c>
      <c r="B192" t="s">
        <v>240</v>
      </c>
      <c r="C192" t="s">
        <v>517</v>
      </c>
      <c r="D192" s="1">
        <v>28598</v>
      </c>
      <c r="E192" s="1">
        <v>40087</v>
      </c>
      <c r="H192" t="s">
        <v>245</v>
      </c>
      <c r="I192">
        <v>41000</v>
      </c>
      <c r="J192" t="s">
        <v>246</v>
      </c>
      <c r="K192" t="s">
        <v>247</v>
      </c>
      <c r="L192" t="s">
        <v>269</v>
      </c>
      <c r="M192" t="s">
        <v>42</v>
      </c>
      <c r="N192" t="s">
        <v>32</v>
      </c>
      <c r="O192">
        <v>0</v>
      </c>
      <c r="P192">
        <v>1</v>
      </c>
      <c r="R192" t="s">
        <v>33</v>
      </c>
      <c r="S192">
        <v>35</v>
      </c>
      <c r="T192" t="s">
        <v>160</v>
      </c>
      <c r="U192" t="s">
        <v>35</v>
      </c>
      <c r="W192" s="2">
        <v>1987.39</v>
      </c>
      <c r="X192" s="3">
        <v>7.4999999999999997E-2</v>
      </c>
      <c r="Y192" s="2">
        <v>283</v>
      </c>
      <c r="Z192">
        <f t="shared" si="3"/>
        <v>1</v>
      </c>
    </row>
    <row r="193" spans="1:26" x14ac:dyDescent="0.2">
      <c r="A193">
        <v>3132</v>
      </c>
      <c r="B193" t="s">
        <v>36</v>
      </c>
      <c r="C193" t="s">
        <v>518</v>
      </c>
      <c r="D193" s="1">
        <v>28226</v>
      </c>
      <c r="E193" s="1">
        <v>39417</v>
      </c>
      <c r="H193" t="s">
        <v>245</v>
      </c>
      <c r="I193">
        <v>41000</v>
      </c>
      <c r="J193" t="s">
        <v>246</v>
      </c>
      <c r="K193" t="s">
        <v>247</v>
      </c>
      <c r="L193" t="s">
        <v>327</v>
      </c>
      <c r="M193" t="s">
        <v>42</v>
      </c>
      <c r="N193" t="s">
        <v>32</v>
      </c>
      <c r="O193">
        <v>0</v>
      </c>
      <c r="P193">
        <v>1</v>
      </c>
      <c r="R193" t="s">
        <v>33</v>
      </c>
      <c r="S193">
        <v>35</v>
      </c>
      <c r="T193" t="s">
        <v>102</v>
      </c>
      <c r="U193" t="s">
        <v>35</v>
      </c>
      <c r="W193" s="2">
        <v>1963.7</v>
      </c>
      <c r="X193" s="3">
        <v>0.1</v>
      </c>
      <c r="Y193" s="2">
        <v>211</v>
      </c>
      <c r="Z193">
        <f t="shared" si="3"/>
        <v>1</v>
      </c>
    </row>
    <row r="194" spans="1:26" x14ac:dyDescent="0.2">
      <c r="A194">
        <v>3133</v>
      </c>
      <c r="B194" t="s">
        <v>240</v>
      </c>
      <c r="C194" t="s">
        <v>519</v>
      </c>
      <c r="D194" s="1">
        <v>23576</v>
      </c>
      <c r="E194" s="1">
        <v>39417</v>
      </c>
      <c r="H194" t="s">
        <v>245</v>
      </c>
      <c r="I194">
        <v>41000</v>
      </c>
      <c r="J194" t="s">
        <v>246</v>
      </c>
      <c r="K194" t="s">
        <v>247</v>
      </c>
      <c r="L194" t="s">
        <v>415</v>
      </c>
      <c r="M194" t="s">
        <v>42</v>
      </c>
      <c r="N194" t="s">
        <v>32</v>
      </c>
      <c r="O194">
        <v>0</v>
      </c>
      <c r="P194">
        <v>1</v>
      </c>
      <c r="R194" t="s">
        <v>33</v>
      </c>
      <c r="S194">
        <v>35</v>
      </c>
      <c r="T194" t="s">
        <v>160</v>
      </c>
      <c r="U194" t="s">
        <v>35</v>
      </c>
      <c r="W194" s="2">
        <v>1987.39</v>
      </c>
      <c r="X194" s="3">
        <v>7.4999999999999997E-2</v>
      </c>
      <c r="Y194" s="2">
        <v>283</v>
      </c>
      <c r="Z194">
        <f t="shared" si="3"/>
        <v>1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I28"/>
  <sheetViews>
    <sheetView workbookViewId="0">
      <selection activeCell="E2" sqref="E2"/>
    </sheetView>
  </sheetViews>
  <sheetFormatPr baseColWidth="10" defaultRowHeight="12.75" x14ac:dyDescent="0.2"/>
  <cols>
    <col min="1" max="1" width="7.85546875" style="5" bestFit="1" customWidth="1"/>
    <col min="2" max="2" width="9.7109375" style="5" bestFit="1" customWidth="1"/>
    <col min="3" max="3" width="22.42578125" style="5" bestFit="1" customWidth="1"/>
    <col min="4" max="16384" width="11.42578125" style="5"/>
  </cols>
  <sheetData>
    <row r="1" spans="1:9" x14ac:dyDescent="0.2">
      <c r="A1" s="4" t="s">
        <v>17</v>
      </c>
      <c r="B1" s="4" t="s">
        <v>7</v>
      </c>
      <c r="C1" s="4" t="s">
        <v>9</v>
      </c>
      <c r="E1" s="4" t="s">
        <v>17</v>
      </c>
      <c r="F1" s="4" t="s">
        <v>7</v>
      </c>
      <c r="G1" s="4" t="s">
        <v>9</v>
      </c>
      <c r="I1" s="8" t="s">
        <v>529</v>
      </c>
    </row>
    <row r="2" spans="1:9" x14ac:dyDescent="0.2">
      <c r="A2" s="5" t="s">
        <v>521</v>
      </c>
      <c r="B2" s="5" t="s">
        <v>521</v>
      </c>
      <c r="C2" s="5" t="s">
        <v>521</v>
      </c>
      <c r="E2" s="5" t="str">
        <f>IF(Cockpit!E$5="Alle","",Cockpit!E$5)</f>
        <v/>
      </c>
      <c r="F2" s="5" t="str">
        <f>IF(Cockpit!F$5="Alle","",Cockpit!F$5)</f>
        <v/>
      </c>
      <c r="G2" s="5" t="str">
        <f>IF(Cockpit!G$5="Alle","",Cockpit!G$5)</f>
        <v/>
      </c>
      <c r="I2" s="6">
        <v>1</v>
      </c>
    </row>
    <row r="3" spans="1:9" x14ac:dyDescent="0.2">
      <c r="A3" s="5" t="s">
        <v>75</v>
      </c>
      <c r="B3" s="5" t="s">
        <v>59</v>
      </c>
      <c r="C3" s="5" t="s">
        <v>230</v>
      </c>
      <c r="I3" s="6">
        <v>2</v>
      </c>
    </row>
    <row r="4" spans="1:9" x14ac:dyDescent="0.2">
      <c r="A4" s="5" t="s">
        <v>316</v>
      </c>
      <c r="B4" s="5" t="s">
        <v>245</v>
      </c>
      <c r="C4" s="5" t="s">
        <v>137</v>
      </c>
      <c r="I4" s="6">
        <v>3</v>
      </c>
    </row>
    <row r="5" spans="1:9" x14ac:dyDescent="0.2">
      <c r="A5" s="5" t="s">
        <v>33</v>
      </c>
      <c r="B5" s="5" t="s">
        <v>38</v>
      </c>
      <c r="C5" s="5" t="s">
        <v>155</v>
      </c>
      <c r="I5" s="6">
        <v>4</v>
      </c>
    </row>
    <row r="6" spans="1:9" x14ac:dyDescent="0.2">
      <c r="B6" s="5" t="s">
        <v>113</v>
      </c>
      <c r="C6" s="5" t="s">
        <v>39</v>
      </c>
      <c r="I6" s="6">
        <v>5</v>
      </c>
    </row>
    <row r="7" spans="1:9" x14ac:dyDescent="0.2">
      <c r="B7" s="5" t="s">
        <v>53</v>
      </c>
      <c r="C7" s="5" t="s">
        <v>237</v>
      </c>
      <c r="I7" s="6">
        <v>6</v>
      </c>
    </row>
    <row r="8" spans="1:9" x14ac:dyDescent="0.2">
      <c r="B8" s="5" t="s">
        <v>66</v>
      </c>
      <c r="C8" s="5" t="s">
        <v>114</v>
      </c>
      <c r="I8" s="6">
        <v>7</v>
      </c>
    </row>
    <row r="9" spans="1:9" x14ac:dyDescent="0.2">
      <c r="B9" s="5" t="s">
        <v>124</v>
      </c>
      <c r="C9" s="5" t="s">
        <v>54</v>
      </c>
      <c r="I9" s="6">
        <v>8</v>
      </c>
    </row>
    <row r="10" spans="1:9" x14ac:dyDescent="0.2">
      <c r="B10" s="5" t="s">
        <v>27</v>
      </c>
      <c r="C10" s="5" t="s">
        <v>205</v>
      </c>
      <c r="I10" s="6">
        <v>9</v>
      </c>
    </row>
    <row r="11" spans="1:9" x14ac:dyDescent="0.2">
      <c r="B11" s="5" t="s">
        <v>85</v>
      </c>
      <c r="C11" s="5" t="s">
        <v>100</v>
      </c>
      <c r="I11" s="6">
        <v>10</v>
      </c>
    </row>
    <row r="12" spans="1:9" x14ac:dyDescent="0.2">
      <c r="B12" s="5" t="s">
        <v>90</v>
      </c>
      <c r="C12" s="5" t="s">
        <v>28</v>
      </c>
      <c r="I12" s="6">
        <v>11</v>
      </c>
    </row>
    <row r="13" spans="1:9" x14ac:dyDescent="0.2">
      <c r="B13" s="5" t="s">
        <v>229</v>
      </c>
      <c r="C13" s="5" t="s">
        <v>289</v>
      </c>
      <c r="I13" s="6">
        <v>12</v>
      </c>
    </row>
    <row r="14" spans="1:9" x14ac:dyDescent="0.2">
      <c r="B14" s="5" t="s">
        <v>260</v>
      </c>
      <c r="C14" s="5" t="s">
        <v>261</v>
      </c>
    </row>
    <row r="15" spans="1:9" x14ac:dyDescent="0.2">
      <c r="B15" s="5" t="s">
        <v>236</v>
      </c>
      <c r="C15" s="5" t="s">
        <v>67</v>
      </c>
    </row>
    <row r="16" spans="1:9" x14ac:dyDescent="0.2">
      <c r="B16" s="5" t="s">
        <v>46</v>
      </c>
      <c r="C16" s="5" t="s">
        <v>125</v>
      </c>
    </row>
    <row r="17" spans="2:3" x14ac:dyDescent="0.2">
      <c r="C17" s="5" t="s">
        <v>202</v>
      </c>
    </row>
    <row r="18" spans="2:3" x14ac:dyDescent="0.2">
      <c r="C18" s="5" t="s">
        <v>86</v>
      </c>
    </row>
    <row r="19" spans="2:3" x14ac:dyDescent="0.2">
      <c r="C19" s="5" t="s">
        <v>91</v>
      </c>
    </row>
    <row r="20" spans="2:3" x14ac:dyDescent="0.2">
      <c r="C20" s="5" t="s">
        <v>47</v>
      </c>
    </row>
    <row r="21" spans="2:3" x14ac:dyDescent="0.2">
      <c r="C21" s="5" t="s">
        <v>60</v>
      </c>
    </row>
    <row r="22" spans="2:3" x14ac:dyDescent="0.2">
      <c r="C22" s="5" t="s">
        <v>246</v>
      </c>
    </row>
    <row r="24" spans="2:3" x14ac:dyDescent="0.2">
      <c r="B24" s="7"/>
      <c r="C24" s="7"/>
    </row>
    <row r="25" spans="2:3" x14ac:dyDescent="0.2">
      <c r="B25" s="7"/>
      <c r="C25" s="7"/>
    </row>
    <row r="26" spans="2:3" x14ac:dyDescent="0.2">
      <c r="B26" s="7"/>
      <c r="C26" s="7"/>
    </row>
    <row r="27" spans="2:3" x14ac:dyDescent="0.2">
      <c r="B27" s="7"/>
      <c r="C27" s="7"/>
    </row>
    <row r="28" spans="2:3" x14ac:dyDescent="0.2">
      <c r="B28" s="7"/>
      <c r="C28" s="7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2"/>
  <sheetViews>
    <sheetView workbookViewId="0">
      <selection activeCell="A17" sqref="A17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2435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2023.5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2023.5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2435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1952.5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3091.5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2252.5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1952.5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3000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1906.5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2076.5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2076.5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2252.5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2252.5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1952.5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1906.5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4064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2023.5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1982.5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2252.5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2076.5</v>
      </c>
      <c r="X28" s="3">
        <v>8.7499999999999994E-2</v>
      </c>
      <c r="Z28">
        <f t="shared" si="0"/>
        <v>1</v>
      </c>
    </row>
    <row r="29" spans="1:26" x14ac:dyDescent="0.2">
      <c r="A29">
        <v>1176</v>
      </c>
      <c r="B29" t="s">
        <v>149</v>
      </c>
      <c r="C29" t="s">
        <v>150</v>
      </c>
      <c r="D29" s="1">
        <v>27581</v>
      </c>
      <c r="E29" s="1">
        <v>38353</v>
      </c>
      <c r="H29" t="s">
        <v>27</v>
      </c>
      <c r="I29">
        <v>64000</v>
      </c>
      <c r="J29" t="s">
        <v>28</v>
      </c>
      <c r="K29" t="s">
        <v>29</v>
      </c>
      <c r="L29" t="s">
        <v>151</v>
      </c>
      <c r="M29" t="s">
        <v>42</v>
      </c>
      <c r="N29" t="s">
        <v>32</v>
      </c>
      <c r="O29">
        <v>0</v>
      </c>
      <c r="P29">
        <v>1</v>
      </c>
      <c r="R29" t="s">
        <v>33</v>
      </c>
      <c r="S29">
        <v>40</v>
      </c>
      <c r="T29" t="s">
        <v>106</v>
      </c>
      <c r="U29" t="s">
        <v>35</v>
      </c>
      <c r="W29" s="2">
        <v>2076.5</v>
      </c>
      <c r="X29" s="3">
        <v>7.4999999999999997E-2</v>
      </c>
      <c r="Y29" s="2">
        <v>65</v>
      </c>
      <c r="Z29">
        <f t="shared" si="0"/>
        <v>1.1399999999999999</v>
      </c>
    </row>
    <row r="30" spans="1:26" x14ac:dyDescent="0.2">
      <c r="A30">
        <v>1177</v>
      </c>
      <c r="B30" t="s">
        <v>76</v>
      </c>
      <c r="C30" t="s">
        <v>152</v>
      </c>
      <c r="D30" s="1">
        <v>28524</v>
      </c>
      <c r="E30" s="1">
        <v>38353</v>
      </c>
      <c r="H30" t="s">
        <v>124</v>
      </c>
      <c r="I30">
        <v>49000</v>
      </c>
      <c r="J30" t="s">
        <v>125</v>
      </c>
      <c r="K30" t="s">
        <v>126</v>
      </c>
      <c r="L30" t="s">
        <v>153</v>
      </c>
      <c r="M30" t="s">
        <v>42</v>
      </c>
      <c r="N30" t="s">
        <v>32</v>
      </c>
      <c r="O30">
        <v>0</v>
      </c>
      <c r="P30">
        <v>1</v>
      </c>
      <c r="R30" t="s">
        <v>75</v>
      </c>
      <c r="S30">
        <v>40</v>
      </c>
      <c r="W30" s="2">
        <v>5436.63</v>
      </c>
      <c r="Z30">
        <f t="shared" si="0"/>
        <v>1</v>
      </c>
    </row>
    <row r="31" spans="1:26" x14ac:dyDescent="0.2">
      <c r="A31">
        <v>1178</v>
      </c>
      <c r="B31" t="s">
        <v>131</v>
      </c>
      <c r="C31" t="s">
        <v>154</v>
      </c>
      <c r="D31" s="1">
        <v>28425</v>
      </c>
      <c r="E31" s="1">
        <v>38384</v>
      </c>
      <c r="H31" t="s">
        <v>59</v>
      </c>
      <c r="I31">
        <v>21000</v>
      </c>
      <c r="J31" t="s">
        <v>155</v>
      </c>
      <c r="K31" t="s">
        <v>61</v>
      </c>
      <c r="L31" t="s">
        <v>156</v>
      </c>
      <c r="M31" t="s">
        <v>31</v>
      </c>
      <c r="N31" t="s">
        <v>157</v>
      </c>
      <c r="O31">
        <v>0</v>
      </c>
      <c r="P31">
        <v>1</v>
      </c>
      <c r="R31" t="s">
        <v>33</v>
      </c>
      <c r="S31">
        <v>20</v>
      </c>
      <c r="T31" t="s">
        <v>142</v>
      </c>
      <c r="U31" t="s">
        <v>35</v>
      </c>
      <c r="W31" s="2">
        <v>1982.5</v>
      </c>
      <c r="X31" s="3">
        <v>0.1</v>
      </c>
      <c r="Z31">
        <f t="shared" si="0"/>
        <v>0.56999999999999995</v>
      </c>
    </row>
    <row r="32" spans="1:26" x14ac:dyDescent="0.2">
      <c r="A32">
        <v>1181</v>
      </c>
      <c r="B32" t="s">
        <v>131</v>
      </c>
      <c r="C32" t="s">
        <v>158</v>
      </c>
      <c r="D32" s="1">
        <v>29019</v>
      </c>
      <c r="E32" s="1">
        <v>39539</v>
      </c>
      <c r="F32" s="1">
        <v>40268</v>
      </c>
      <c r="H32" t="s">
        <v>46</v>
      </c>
      <c r="I32">
        <v>51020</v>
      </c>
      <c r="J32" t="s">
        <v>47</v>
      </c>
      <c r="K32" t="s">
        <v>48</v>
      </c>
      <c r="L32" t="s">
        <v>159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160</v>
      </c>
      <c r="U32" t="s">
        <v>35</v>
      </c>
      <c r="W32" s="2">
        <v>1929.5</v>
      </c>
      <c r="X32" s="3">
        <v>0.1</v>
      </c>
      <c r="Y32" s="2">
        <v>63</v>
      </c>
      <c r="Z32">
        <f t="shared" si="0"/>
        <v>1</v>
      </c>
    </row>
    <row r="33" spans="1:26" x14ac:dyDescent="0.2">
      <c r="A33">
        <v>1183</v>
      </c>
      <c r="B33" t="s">
        <v>44</v>
      </c>
      <c r="C33" t="s">
        <v>161</v>
      </c>
      <c r="D33" s="1">
        <v>30702</v>
      </c>
      <c r="E33" s="1">
        <v>37289</v>
      </c>
      <c r="H33" t="s">
        <v>27</v>
      </c>
      <c r="I33">
        <v>64000</v>
      </c>
      <c r="J33" t="s">
        <v>28</v>
      </c>
      <c r="K33" t="s">
        <v>29</v>
      </c>
      <c r="L33" t="s">
        <v>162</v>
      </c>
      <c r="M33" t="s">
        <v>31</v>
      </c>
      <c r="N33" t="s">
        <v>32</v>
      </c>
      <c r="O33">
        <v>0</v>
      </c>
      <c r="P33">
        <v>1</v>
      </c>
      <c r="R33" t="s">
        <v>33</v>
      </c>
      <c r="S33">
        <v>35</v>
      </c>
      <c r="T33" t="s">
        <v>63</v>
      </c>
      <c r="U33" t="s">
        <v>35</v>
      </c>
      <c r="W33" s="2">
        <v>1952.5</v>
      </c>
      <c r="X33" s="3">
        <v>0.1</v>
      </c>
      <c r="Z33">
        <f t="shared" si="0"/>
        <v>1</v>
      </c>
    </row>
    <row r="34" spans="1:26" x14ac:dyDescent="0.2">
      <c r="A34">
        <v>1186</v>
      </c>
      <c r="B34" t="s">
        <v>119</v>
      </c>
      <c r="C34" t="s">
        <v>163</v>
      </c>
      <c r="D34" s="1">
        <v>32794</v>
      </c>
      <c r="E34" s="1">
        <v>38808</v>
      </c>
      <c r="H34" t="s">
        <v>59</v>
      </c>
      <c r="I34">
        <v>21000</v>
      </c>
      <c r="J34" t="s">
        <v>155</v>
      </c>
      <c r="K34" t="s">
        <v>61</v>
      </c>
      <c r="L34" t="s">
        <v>164</v>
      </c>
      <c r="M34" t="s">
        <v>31</v>
      </c>
      <c r="N34" t="s">
        <v>50</v>
      </c>
      <c r="O34">
        <v>3</v>
      </c>
      <c r="P34">
        <v>5</v>
      </c>
      <c r="R34" t="s">
        <v>33</v>
      </c>
      <c r="S34">
        <v>35</v>
      </c>
      <c r="T34" t="s">
        <v>70</v>
      </c>
      <c r="U34" t="s">
        <v>71</v>
      </c>
      <c r="V34" s="1">
        <v>38808</v>
      </c>
      <c r="W34" s="2">
        <v>3091.5</v>
      </c>
      <c r="X34" s="3">
        <v>0.1</v>
      </c>
      <c r="Z34">
        <f t="shared" si="0"/>
        <v>1</v>
      </c>
    </row>
    <row r="35" spans="1:26" x14ac:dyDescent="0.2">
      <c r="A35">
        <v>1188</v>
      </c>
      <c r="B35" t="s">
        <v>165</v>
      </c>
      <c r="C35" t="s">
        <v>166</v>
      </c>
      <c r="D35" s="1">
        <v>29077</v>
      </c>
      <c r="E35" s="1">
        <v>38473</v>
      </c>
      <c r="H35" t="s">
        <v>27</v>
      </c>
      <c r="I35">
        <v>64000</v>
      </c>
      <c r="J35" t="s">
        <v>28</v>
      </c>
      <c r="K35" t="s">
        <v>29</v>
      </c>
      <c r="L35" t="s">
        <v>167</v>
      </c>
      <c r="M35" t="s">
        <v>31</v>
      </c>
      <c r="N35" t="s">
        <v>32</v>
      </c>
      <c r="O35">
        <v>0</v>
      </c>
      <c r="P35">
        <v>1</v>
      </c>
      <c r="R35" t="s">
        <v>33</v>
      </c>
      <c r="S35">
        <v>35</v>
      </c>
      <c r="T35" t="s">
        <v>168</v>
      </c>
      <c r="U35" t="s">
        <v>35</v>
      </c>
      <c r="W35" s="2">
        <v>2676</v>
      </c>
      <c r="X35" s="3">
        <v>0.1</v>
      </c>
      <c r="Z35">
        <f t="shared" si="0"/>
        <v>1</v>
      </c>
    </row>
    <row r="36" spans="1:26" x14ac:dyDescent="0.2">
      <c r="A36">
        <v>1193</v>
      </c>
      <c r="B36" t="s">
        <v>169</v>
      </c>
      <c r="C36" t="s">
        <v>170</v>
      </c>
      <c r="D36" s="1">
        <v>28411</v>
      </c>
      <c r="E36" s="1">
        <v>38565</v>
      </c>
      <c r="H36" t="s">
        <v>59</v>
      </c>
      <c r="I36">
        <v>21000</v>
      </c>
      <c r="J36" t="s">
        <v>155</v>
      </c>
      <c r="K36" t="s">
        <v>61</v>
      </c>
      <c r="L36" t="s">
        <v>171</v>
      </c>
      <c r="M36" t="s">
        <v>31</v>
      </c>
      <c r="N36" t="s">
        <v>50</v>
      </c>
      <c r="O36">
        <v>2</v>
      </c>
      <c r="P36">
        <v>4</v>
      </c>
      <c r="R36" t="s">
        <v>33</v>
      </c>
      <c r="S36">
        <v>40</v>
      </c>
      <c r="T36" t="s">
        <v>43</v>
      </c>
      <c r="U36" t="s">
        <v>35</v>
      </c>
      <c r="W36" s="2">
        <v>2023.5</v>
      </c>
      <c r="X36" s="3">
        <v>8.7499999999999994E-2</v>
      </c>
      <c r="Z36">
        <f t="shared" si="0"/>
        <v>1.1399999999999999</v>
      </c>
    </row>
    <row r="37" spans="1:26" x14ac:dyDescent="0.2">
      <c r="A37">
        <v>1194</v>
      </c>
      <c r="B37" t="s">
        <v>172</v>
      </c>
      <c r="C37" t="s">
        <v>173</v>
      </c>
      <c r="D37" s="1">
        <v>30177</v>
      </c>
      <c r="E37" s="1">
        <v>38579</v>
      </c>
      <c r="H37" t="s">
        <v>113</v>
      </c>
      <c r="I37">
        <v>31000</v>
      </c>
      <c r="J37" t="s">
        <v>114</v>
      </c>
      <c r="K37" t="s">
        <v>115</v>
      </c>
      <c r="L37" t="s">
        <v>174</v>
      </c>
      <c r="M37" t="s">
        <v>42</v>
      </c>
      <c r="N37" t="s">
        <v>50</v>
      </c>
      <c r="O37">
        <v>0</v>
      </c>
      <c r="P37">
        <v>4</v>
      </c>
      <c r="R37" t="s">
        <v>75</v>
      </c>
      <c r="S37">
        <v>40</v>
      </c>
      <c r="W37" s="2">
        <v>5085.8500000000004</v>
      </c>
      <c r="Z37">
        <f t="shared" si="0"/>
        <v>1</v>
      </c>
    </row>
    <row r="38" spans="1:26" x14ac:dyDescent="0.2">
      <c r="A38">
        <v>1197</v>
      </c>
      <c r="B38" t="s">
        <v>131</v>
      </c>
      <c r="C38" t="s">
        <v>175</v>
      </c>
      <c r="D38" s="1">
        <v>28366</v>
      </c>
      <c r="E38" s="1">
        <v>38626</v>
      </c>
      <c r="H38" t="s">
        <v>124</v>
      </c>
      <c r="I38">
        <v>48000</v>
      </c>
      <c r="J38" t="s">
        <v>137</v>
      </c>
      <c r="K38" t="s">
        <v>138</v>
      </c>
      <c r="L38" t="s">
        <v>176</v>
      </c>
      <c r="M38" t="s">
        <v>31</v>
      </c>
      <c r="N38" t="s">
        <v>50</v>
      </c>
      <c r="O38">
        <v>0</v>
      </c>
      <c r="P38">
        <v>4</v>
      </c>
      <c r="R38" t="s">
        <v>33</v>
      </c>
      <c r="S38">
        <v>25</v>
      </c>
      <c r="T38" t="s">
        <v>134</v>
      </c>
      <c r="U38" t="s">
        <v>135</v>
      </c>
      <c r="V38" s="1">
        <v>38718</v>
      </c>
      <c r="W38" s="2">
        <v>4064</v>
      </c>
      <c r="X38" s="3">
        <v>0.1</v>
      </c>
      <c r="Z38">
        <f t="shared" si="0"/>
        <v>0.71</v>
      </c>
    </row>
    <row r="39" spans="1:26" x14ac:dyDescent="0.2">
      <c r="A39">
        <v>1198</v>
      </c>
      <c r="B39" t="s">
        <v>177</v>
      </c>
      <c r="C39" t="s">
        <v>178</v>
      </c>
      <c r="D39" s="1">
        <v>27167</v>
      </c>
      <c r="E39" s="1">
        <v>38676</v>
      </c>
      <c r="H39" t="s">
        <v>46</v>
      </c>
      <c r="I39">
        <v>51000</v>
      </c>
      <c r="J39" t="s">
        <v>100</v>
      </c>
      <c r="K39" t="s">
        <v>48</v>
      </c>
      <c r="L39" t="s">
        <v>179</v>
      </c>
      <c r="M39" t="s">
        <v>31</v>
      </c>
      <c r="N39" t="s">
        <v>50</v>
      </c>
      <c r="O39">
        <v>1</v>
      </c>
      <c r="P39">
        <v>4</v>
      </c>
      <c r="R39" t="s">
        <v>33</v>
      </c>
      <c r="S39">
        <v>25</v>
      </c>
      <c r="T39" t="s">
        <v>180</v>
      </c>
      <c r="U39" t="s">
        <v>35</v>
      </c>
      <c r="W39" s="2">
        <v>2141.5</v>
      </c>
      <c r="X39" s="3">
        <v>0.1125</v>
      </c>
      <c r="Z39">
        <f t="shared" si="0"/>
        <v>0.71</v>
      </c>
    </row>
    <row r="40" spans="1:26" x14ac:dyDescent="0.2">
      <c r="A40">
        <v>1199</v>
      </c>
      <c r="B40" t="s">
        <v>72</v>
      </c>
      <c r="C40" t="s">
        <v>181</v>
      </c>
      <c r="D40" s="1">
        <v>30506</v>
      </c>
      <c r="E40" s="1">
        <v>39083</v>
      </c>
      <c r="H40" t="s">
        <v>59</v>
      </c>
      <c r="I40">
        <v>21000</v>
      </c>
      <c r="J40" t="s">
        <v>155</v>
      </c>
      <c r="K40" t="s">
        <v>61</v>
      </c>
      <c r="L40" t="s">
        <v>164</v>
      </c>
      <c r="M40" t="s">
        <v>42</v>
      </c>
      <c r="N40" t="s">
        <v>50</v>
      </c>
      <c r="O40">
        <v>2</v>
      </c>
      <c r="P40">
        <v>4</v>
      </c>
      <c r="R40" t="s">
        <v>33</v>
      </c>
      <c r="S40">
        <v>40</v>
      </c>
      <c r="T40" t="s">
        <v>70</v>
      </c>
      <c r="U40" t="s">
        <v>71</v>
      </c>
      <c r="V40" s="1">
        <v>39083</v>
      </c>
      <c r="W40" s="2">
        <v>3091.5</v>
      </c>
      <c r="X40" s="3">
        <v>0.1125</v>
      </c>
      <c r="Y40" s="2">
        <v>221</v>
      </c>
      <c r="Z40">
        <f t="shared" si="0"/>
        <v>1.1399999999999999</v>
      </c>
    </row>
    <row r="41" spans="1:26" x14ac:dyDescent="0.2">
      <c r="A41">
        <v>1200</v>
      </c>
      <c r="B41" t="s">
        <v>182</v>
      </c>
      <c r="C41" t="s">
        <v>183</v>
      </c>
      <c r="D41" s="1">
        <v>28105</v>
      </c>
      <c r="E41" s="1">
        <v>39142</v>
      </c>
      <c r="H41" t="s">
        <v>38</v>
      </c>
      <c r="I41">
        <v>25000</v>
      </c>
      <c r="J41" t="s">
        <v>39</v>
      </c>
      <c r="K41" t="s">
        <v>40</v>
      </c>
      <c r="L41" t="s">
        <v>184</v>
      </c>
      <c r="M41" t="s">
        <v>31</v>
      </c>
      <c r="N41" t="s">
        <v>50</v>
      </c>
      <c r="O41">
        <v>2</v>
      </c>
      <c r="P41">
        <v>3</v>
      </c>
      <c r="R41" t="s">
        <v>33</v>
      </c>
      <c r="S41">
        <v>35</v>
      </c>
      <c r="T41" t="s">
        <v>70</v>
      </c>
      <c r="U41" t="s">
        <v>71</v>
      </c>
      <c r="V41" s="1">
        <v>39142</v>
      </c>
      <c r="W41" s="2">
        <v>3091.5</v>
      </c>
      <c r="X41" s="3">
        <v>0.1125</v>
      </c>
      <c r="Z41">
        <f t="shared" si="0"/>
        <v>1</v>
      </c>
    </row>
    <row r="42" spans="1:26" x14ac:dyDescent="0.2">
      <c r="A42">
        <v>1201</v>
      </c>
      <c r="B42" t="s">
        <v>185</v>
      </c>
      <c r="C42" t="s">
        <v>186</v>
      </c>
      <c r="D42" s="1">
        <v>32336</v>
      </c>
      <c r="E42" s="1">
        <v>38808</v>
      </c>
      <c r="H42" t="s">
        <v>46</v>
      </c>
      <c r="I42">
        <v>51020</v>
      </c>
      <c r="J42" t="s">
        <v>47</v>
      </c>
      <c r="K42" t="s">
        <v>48</v>
      </c>
      <c r="L42" t="s">
        <v>187</v>
      </c>
      <c r="M42" t="s">
        <v>42</v>
      </c>
      <c r="N42" t="s">
        <v>50</v>
      </c>
      <c r="O42">
        <v>2</v>
      </c>
      <c r="P42">
        <v>4</v>
      </c>
      <c r="R42" t="s">
        <v>33</v>
      </c>
      <c r="S42">
        <v>40</v>
      </c>
      <c r="T42" t="s">
        <v>180</v>
      </c>
      <c r="U42" t="s">
        <v>35</v>
      </c>
      <c r="W42" s="2">
        <v>2141.5</v>
      </c>
      <c r="X42" s="3">
        <v>8.7499999999999994E-2</v>
      </c>
      <c r="Z42">
        <f t="shared" si="0"/>
        <v>1.1399999999999999</v>
      </c>
    </row>
    <row r="43" spans="1:26" x14ac:dyDescent="0.2">
      <c r="A43">
        <v>1203</v>
      </c>
      <c r="B43" t="s">
        <v>188</v>
      </c>
      <c r="C43" t="s">
        <v>189</v>
      </c>
      <c r="D43" s="1">
        <v>27696</v>
      </c>
      <c r="E43" s="1">
        <v>38961</v>
      </c>
      <c r="H43" t="s">
        <v>38</v>
      </c>
      <c r="I43">
        <v>25000</v>
      </c>
      <c r="J43" t="s">
        <v>39</v>
      </c>
      <c r="K43" t="s">
        <v>40</v>
      </c>
      <c r="L43" t="s">
        <v>133</v>
      </c>
      <c r="M43" t="s">
        <v>42</v>
      </c>
      <c r="N43" t="s">
        <v>32</v>
      </c>
      <c r="O43">
        <v>0</v>
      </c>
      <c r="P43">
        <v>1</v>
      </c>
      <c r="R43" t="s">
        <v>33</v>
      </c>
      <c r="S43">
        <v>40</v>
      </c>
      <c r="T43" t="s">
        <v>134</v>
      </c>
      <c r="U43" t="s">
        <v>190</v>
      </c>
      <c r="V43" s="1">
        <v>38961</v>
      </c>
      <c r="W43" s="2">
        <v>3658</v>
      </c>
      <c r="X43" s="3">
        <v>0.1</v>
      </c>
      <c r="Z43">
        <f t="shared" si="0"/>
        <v>1.1399999999999999</v>
      </c>
    </row>
    <row r="44" spans="1:26" x14ac:dyDescent="0.2">
      <c r="A44">
        <v>1204</v>
      </c>
      <c r="B44" t="s">
        <v>94</v>
      </c>
      <c r="C44" t="s">
        <v>191</v>
      </c>
      <c r="D44" s="1">
        <v>33110</v>
      </c>
      <c r="E44" s="1">
        <v>39722</v>
      </c>
      <c r="H44" t="s">
        <v>59</v>
      </c>
      <c r="I44">
        <v>21000</v>
      </c>
      <c r="J44" t="s">
        <v>155</v>
      </c>
      <c r="K44" t="s">
        <v>61</v>
      </c>
      <c r="L44" t="s">
        <v>192</v>
      </c>
      <c r="M44" t="s">
        <v>31</v>
      </c>
      <c r="N44" t="s">
        <v>50</v>
      </c>
      <c r="O44">
        <v>1</v>
      </c>
      <c r="P44">
        <v>4</v>
      </c>
      <c r="Q44">
        <v>60</v>
      </c>
      <c r="R44" t="s">
        <v>33</v>
      </c>
      <c r="S44">
        <v>35</v>
      </c>
      <c r="T44" t="s">
        <v>193</v>
      </c>
      <c r="U44" t="s">
        <v>194</v>
      </c>
      <c r="V44" s="1">
        <v>39722</v>
      </c>
      <c r="W44" s="2">
        <v>3925</v>
      </c>
      <c r="X44" s="3">
        <v>8.7499999999999994E-2</v>
      </c>
      <c r="Z44">
        <f t="shared" si="0"/>
        <v>1</v>
      </c>
    </row>
    <row r="45" spans="1:26" x14ac:dyDescent="0.2">
      <c r="A45">
        <v>1206</v>
      </c>
      <c r="B45" t="s">
        <v>195</v>
      </c>
      <c r="C45" t="s">
        <v>196</v>
      </c>
      <c r="D45" s="1">
        <v>27484</v>
      </c>
      <c r="E45" s="1">
        <v>38653</v>
      </c>
      <c r="H45" t="s">
        <v>38</v>
      </c>
      <c r="I45">
        <v>25000</v>
      </c>
      <c r="J45" t="s">
        <v>39</v>
      </c>
      <c r="K45" t="s">
        <v>40</v>
      </c>
      <c r="L45" t="s">
        <v>197</v>
      </c>
      <c r="M45" t="s">
        <v>42</v>
      </c>
      <c r="N45" t="s">
        <v>32</v>
      </c>
      <c r="O45">
        <v>0</v>
      </c>
      <c r="P45">
        <v>1</v>
      </c>
      <c r="R45" t="s">
        <v>33</v>
      </c>
      <c r="S45">
        <v>35</v>
      </c>
      <c r="T45" t="s">
        <v>134</v>
      </c>
      <c r="U45" t="s">
        <v>135</v>
      </c>
      <c r="V45" s="1">
        <v>38718</v>
      </c>
      <c r="W45" s="2">
        <v>4064</v>
      </c>
      <c r="X45" s="3">
        <v>0.1</v>
      </c>
      <c r="Y45" s="2">
        <v>99</v>
      </c>
      <c r="Z45">
        <f t="shared" si="0"/>
        <v>1</v>
      </c>
    </row>
    <row r="46" spans="1:26" x14ac:dyDescent="0.2">
      <c r="A46">
        <v>1210</v>
      </c>
      <c r="B46" t="s">
        <v>198</v>
      </c>
      <c r="C46" t="s">
        <v>199</v>
      </c>
      <c r="D46" s="1">
        <v>27783</v>
      </c>
      <c r="E46" s="1">
        <v>38961</v>
      </c>
      <c r="H46" t="s">
        <v>27</v>
      </c>
      <c r="I46">
        <v>64000</v>
      </c>
      <c r="J46" t="s">
        <v>28</v>
      </c>
      <c r="K46" t="s">
        <v>29</v>
      </c>
      <c r="L46" t="s">
        <v>200</v>
      </c>
      <c r="M46" t="s">
        <v>31</v>
      </c>
      <c r="N46" t="s">
        <v>50</v>
      </c>
      <c r="O46">
        <v>3</v>
      </c>
      <c r="P46">
        <v>5</v>
      </c>
      <c r="R46" t="s">
        <v>33</v>
      </c>
      <c r="S46">
        <v>16</v>
      </c>
      <c r="T46" t="s">
        <v>43</v>
      </c>
      <c r="U46" t="s">
        <v>35</v>
      </c>
      <c r="W46" s="2">
        <v>2023.5</v>
      </c>
      <c r="X46" s="3">
        <v>0.1</v>
      </c>
      <c r="Z46">
        <f t="shared" si="0"/>
        <v>0.46</v>
      </c>
    </row>
    <row r="47" spans="1:26" x14ac:dyDescent="0.2">
      <c r="A47">
        <v>1212</v>
      </c>
      <c r="B47" t="s">
        <v>72</v>
      </c>
      <c r="C47" t="s">
        <v>201</v>
      </c>
      <c r="D47" s="1">
        <v>31120</v>
      </c>
      <c r="E47" s="1">
        <v>39783</v>
      </c>
      <c r="F47" s="1">
        <v>40329</v>
      </c>
      <c r="H47" t="s">
        <v>85</v>
      </c>
      <c r="I47">
        <v>65010</v>
      </c>
      <c r="J47" t="s">
        <v>202</v>
      </c>
      <c r="K47" t="s">
        <v>87</v>
      </c>
      <c r="L47" t="s">
        <v>203</v>
      </c>
      <c r="M47" t="s">
        <v>42</v>
      </c>
      <c r="N47" t="s">
        <v>32</v>
      </c>
      <c r="O47">
        <v>0</v>
      </c>
      <c r="P47">
        <v>1</v>
      </c>
      <c r="R47" t="s">
        <v>33</v>
      </c>
      <c r="S47">
        <v>35</v>
      </c>
      <c r="T47" t="s">
        <v>34</v>
      </c>
      <c r="U47" t="s">
        <v>35</v>
      </c>
      <c r="W47" s="2">
        <v>2435</v>
      </c>
      <c r="X47" s="3">
        <v>0.1</v>
      </c>
      <c r="Z47">
        <f t="shared" si="0"/>
        <v>1</v>
      </c>
    </row>
    <row r="48" spans="1:26" x14ac:dyDescent="0.2">
      <c r="A48">
        <v>1215</v>
      </c>
      <c r="B48" t="s">
        <v>72</v>
      </c>
      <c r="C48" t="s">
        <v>204</v>
      </c>
      <c r="D48" s="1">
        <v>32902</v>
      </c>
      <c r="E48" s="1">
        <v>38749</v>
      </c>
      <c r="H48" t="s">
        <v>46</v>
      </c>
      <c r="I48">
        <v>51010</v>
      </c>
      <c r="J48" t="s">
        <v>205</v>
      </c>
      <c r="K48" t="s">
        <v>48</v>
      </c>
      <c r="L48" t="s">
        <v>206</v>
      </c>
      <c r="M48" t="s">
        <v>42</v>
      </c>
      <c r="N48" t="s">
        <v>50</v>
      </c>
      <c r="O48">
        <v>3</v>
      </c>
      <c r="P48">
        <v>5</v>
      </c>
      <c r="R48" t="s">
        <v>33</v>
      </c>
      <c r="S48">
        <v>40</v>
      </c>
      <c r="T48" t="s">
        <v>63</v>
      </c>
      <c r="U48" t="s">
        <v>35</v>
      </c>
      <c r="W48" s="2">
        <v>1952.5</v>
      </c>
      <c r="X48" s="3">
        <v>0.1125</v>
      </c>
      <c r="Z48">
        <f t="shared" si="0"/>
        <v>1.1399999999999999</v>
      </c>
    </row>
    <row r="49" spans="1:26" x14ac:dyDescent="0.2">
      <c r="A49">
        <v>1221</v>
      </c>
      <c r="B49" t="s">
        <v>207</v>
      </c>
      <c r="C49" t="s">
        <v>208</v>
      </c>
      <c r="D49" s="1">
        <v>32989</v>
      </c>
      <c r="E49" s="1">
        <v>38838</v>
      </c>
      <c r="H49" t="s">
        <v>46</v>
      </c>
      <c r="I49">
        <v>51010</v>
      </c>
      <c r="J49" t="s">
        <v>205</v>
      </c>
      <c r="K49" t="s">
        <v>48</v>
      </c>
      <c r="L49" t="s">
        <v>209</v>
      </c>
      <c r="M49" t="s">
        <v>42</v>
      </c>
      <c r="N49" t="s">
        <v>32</v>
      </c>
      <c r="O49">
        <v>0</v>
      </c>
      <c r="P49">
        <v>1</v>
      </c>
      <c r="R49" t="s">
        <v>75</v>
      </c>
      <c r="S49">
        <v>40</v>
      </c>
      <c r="W49" s="2">
        <v>1400</v>
      </c>
      <c r="Z49">
        <f t="shared" si="0"/>
        <v>1</v>
      </c>
    </row>
    <row r="50" spans="1:26" x14ac:dyDescent="0.2">
      <c r="A50">
        <v>1224</v>
      </c>
      <c r="B50" t="s">
        <v>72</v>
      </c>
      <c r="C50" t="s">
        <v>210</v>
      </c>
      <c r="D50" s="1">
        <v>30799</v>
      </c>
      <c r="E50" s="1">
        <v>38869</v>
      </c>
      <c r="H50" t="s">
        <v>46</v>
      </c>
      <c r="I50">
        <v>51010</v>
      </c>
      <c r="J50" t="s">
        <v>205</v>
      </c>
      <c r="K50" t="s">
        <v>48</v>
      </c>
      <c r="L50" t="s">
        <v>211</v>
      </c>
      <c r="M50" t="s">
        <v>42</v>
      </c>
      <c r="N50" t="s">
        <v>50</v>
      </c>
      <c r="O50">
        <v>2</v>
      </c>
      <c r="P50">
        <v>4</v>
      </c>
      <c r="R50" t="s">
        <v>75</v>
      </c>
      <c r="S50">
        <v>40</v>
      </c>
      <c r="W50" s="2">
        <v>1280</v>
      </c>
      <c r="Z50">
        <f t="shared" si="0"/>
        <v>1</v>
      </c>
    </row>
    <row r="51" spans="1:26" x14ac:dyDescent="0.2">
      <c r="A51">
        <v>1227</v>
      </c>
      <c r="B51" t="s">
        <v>212</v>
      </c>
      <c r="C51" t="s">
        <v>213</v>
      </c>
      <c r="D51" s="1">
        <v>29061</v>
      </c>
      <c r="E51" s="1">
        <v>38930</v>
      </c>
      <c r="H51" t="s">
        <v>53</v>
      </c>
      <c r="I51">
        <v>55000</v>
      </c>
      <c r="J51" t="s">
        <v>54</v>
      </c>
      <c r="K51" t="s">
        <v>55</v>
      </c>
      <c r="L51" t="s">
        <v>214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40</v>
      </c>
      <c r="T51" t="s">
        <v>160</v>
      </c>
      <c r="U51" t="s">
        <v>35</v>
      </c>
      <c r="W51" s="2">
        <v>1929.5</v>
      </c>
      <c r="X51" s="3">
        <v>7.4999999999999997E-2</v>
      </c>
      <c r="Z51">
        <f t="shared" si="0"/>
        <v>1.1399999999999999</v>
      </c>
    </row>
    <row r="52" spans="1:26" x14ac:dyDescent="0.2">
      <c r="A52">
        <v>1228</v>
      </c>
      <c r="B52" t="s">
        <v>51</v>
      </c>
      <c r="C52" t="s">
        <v>215</v>
      </c>
      <c r="D52" s="1">
        <v>30903</v>
      </c>
      <c r="E52" s="1">
        <v>38961</v>
      </c>
      <c r="H52" t="s">
        <v>46</v>
      </c>
      <c r="I52">
        <v>51000</v>
      </c>
      <c r="J52" t="s">
        <v>100</v>
      </c>
      <c r="K52" t="s">
        <v>48</v>
      </c>
      <c r="L52" t="s">
        <v>121</v>
      </c>
      <c r="M52" t="s">
        <v>31</v>
      </c>
      <c r="N52" t="s">
        <v>32</v>
      </c>
      <c r="O52">
        <v>0</v>
      </c>
      <c r="P52">
        <v>1</v>
      </c>
      <c r="R52" t="s">
        <v>33</v>
      </c>
      <c r="S52">
        <v>35</v>
      </c>
      <c r="T52" t="s">
        <v>79</v>
      </c>
      <c r="U52" t="s">
        <v>35</v>
      </c>
      <c r="W52" s="2">
        <v>2252.5</v>
      </c>
      <c r="X52" s="3">
        <v>7.4999999999999997E-2</v>
      </c>
      <c r="Y52" s="2">
        <v>147</v>
      </c>
      <c r="Z52">
        <f t="shared" si="0"/>
        <v>1</v>
      </c>
    </row>
    <row r="53" spans="1:26" x14ac:dyDescent="0.2">
      <c r="A53">
        <v>1229</v>
      </c>
      <c r="B53" t="s">
        <v>216</v>
      </c>
      <c r="C53" t="s">
        <v>217</v>
      </c>
      <c r="D53" s="1">
        <v>28724</v>
      </c>
      <c r="E53" s="1">
        <v>38961</v>
      </c>
      <c r="H53" t="s">
        <v>38</v>
      </c>
      <c r="I53">
        <v>25000</v>
      </c>
      <c r="J53" t="s">
        <v>39</v>
      </c>
      <c r="K53" t="s">
        <v>40</v>
      </c>
      <c r="L53" t="s">
        <v>218</v>
      </c>
      <c r="M53" t="s">
        <v>42</v>
      </c>
      <c r="N53" t="s">
        <v>32</v>
      </c>
      <c r="O53">
        <v>0</v>
      </c>
      <c r="P53">
        <v>1</v>
      </c>
      <c r="R53" t="s">
        <v>33</v>
      </c>
      <c r="S53">
        <v>40</v>
      </c>
      <c r="T53" t="s">
        <v>180</v>
      </c>
      <c r="U53" t="s">
        <v>35</v>
      </c>
      <c r="W53" s="2">
        <v>2141.5</v>
      </c>
      <c r="X53" s="3">
        <v>8.7499999999999994E-2</v>
      </c>
      <c r="Y53" s="2">
        <v>165</v>
      </c>
      <c r="Z53">
        <f t="shared" si="0"/>
        <v>1.1399999999999999</v>
      </c>
    </row>
    <row r="54" spans="1:26" x14ac:dyDescent="0.2">
      <c r="A54">
        <v>1231</v>
      </c>
      <c r="B54" t="s">
        <v>219</v>
      </c>
      <c r="C54" t="s">
        <v>220</v>
      </c>
      <c r="D54" s="1">
        <v>21956</v>
      </c>
      <c r="E54" s="1">
        <v>38961</v>
      </c>
      <c r="H54" t="s">
        <v>124</v>
      </c>
      <c r="I54">
        <v>48000</v>
      </c>
      <c r="J54" t="s">
        <v>137</v>
      </c>
      <c r="K54" t="s">
        <v>138</v>
      </c>
      <c r="L54" t="s">
        <v>221</v>
      </c>
      <c r="M54" t="s">
        <v>31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168</v>
      </c>
      <c r="U54" t="s">
        <v>35</v>
      </c>
      <c r="W54" s="2">
        <v>2676</v>
      </c>
      <c r="X54" s="3">
        <v>0.1</v>
      </c>
      <c r="Z54">
        <f t="shared" si="0"/>
        <v>1</v>
      </c>
    </row>
    <row r="55" spans="1:26" x14ac:dyDescent="0.2">
      <c r="A55">
        <v>1232</v>
      </c>
      <c r="B55" t="s">
        <v>222</v>
      </c>
      <c r="C55" t="s">
        <v>223</v>
      </c>
      <c r="D55" s="1">
        <v>28880</v>
      </c>
      <c r="E55" s="1">
        <v>38991</v>
      </c>
      <c r="H55" t="s">
        <v>46</v>
      </c>
      <c r="I55">
        <v>51000</v>
      </c>
      <c r="J55" t="s">
        <v>100</v>
      </c>
      <c r="K55" t="s">
        <v>48</v>
      </c>
      <c r="L55" t="s">
        <v>224</v>
      </c>
      <c r="M55" t="s">
        <v>42</v>
      </c>
      <c r="N55" t="s">
        <v>32</v>
      </c>
      <c r="O55">
        <v>0</v>
      </c>
      <c r="P55">
        <v>1</v>
      </c>
      <c r="R55" t="s">
        <v>33</v>
      </c>
      <c r="S55">
        <v>35</v>
      </c>
      <c r="T55" t="s">
        <v>34</v>
      </c>
      <c r="U55" t="s">
        <v>35</v>
      </c>
      <c r="W55" s="2">
        <v>2435</v>
      </c>
      <c r="X55" s="3">
        <v>0.1</v>
      </c>
      <c r="Z55">
        <f t="shared" si="0"/>
        <v>1</v>
      </c>
    </row>
    <row r="56" spans="1:26" x14ac:dyDescent="0.2">
      <c r="A56">
        <v>1233</v>
      </c>
      <c r="B56" t="s">
        <v>225</v>
      </c>
      <c r="C56" t="s">
        <v>226</v>
      </c>
      <c r="D56" s="1">
        <v>31340</v>
      </c>
      <c r="E56" s="1">
        <v>38991</v>
      </c>
      <c r="H56" t="s">
        <v>59</v>
      </c>
      <c r="I56">
        <v>21000</v>
      </c>
      <c r="J56" t="s">
        <v>155</v>
      </c>
      <c r="K56" t="s">
        <v>61</v>
      </c>
      <c r="L56" t="s">
        <v>156</v>
      </c>
      <c r="M56" t="s">
        <v>42</v>
      </c>
      <c r="N56" t="s">
        <v>50</v>
      </c>
      <c r="O56">
        <v>4</v>
      </c>
      <c r="P56">
        <v>5</v>
      </c>
      <c r="R56" t="s">
        <v>33</v>
      </c>
      <c r="S56">
        <v>40</v>
      </c>
      <c r="T56" t="s">
        <v>142</v>
      </c>
      <c r="U56" t="s">
        <v>35</v>
      </c>
      <c r="W56" s="2">
        <v>1982.5</v>
      </c>
      <c r="X56" s="3">
        <v>7.4999999999999997E-2</v>
      </c>
      <c r="Y56" s="2">
        <v>262</v>
      </c>
      <c r="Z56">
        <f t="shared" si="0"/>
        <v>1.1399999999999999</v>
      </c>
    </row>
    <row r="57" spans="1:26" x14ac:dyDescent="0.2">
      <c r="A57">
        <v>1234</v>
      </c>
      <c r="B57" t="s">
        <v>227</v>
      </c>
      <c r="C57" t="s">
        <v>228</v>
      </c>
      <c r="D57" s="1">
        <v>32870</v>
      </c>
      <c r="E57" s="1">
        <v>39022</v>
      </c>
      <c r="H57" t="s">
        <v>229</v>
      </c>
      <c r="I57">
        <v>26000</v>
      </c>
      <c r="J57" t="s">
        <v>230</v>
      </c>
      <c r="K57" t="s">
        <v>231</v>
      </c>
      <c r="L57" t="s">
        <v>232</v>
      </c>
      <c r="M57" t="s">
        <v>42</v>
      </c>
      <c r="N57" t="s">
        <v>50</v>
      </c>
      <c r="O57">
        <v>3</v>
      </c>
      <c r="P57">
        <v>4</v>
      </c>
      <c r="R57" t="s">
        <v>33</v>
      </c>
      <c r="S57">
        <v>40</v>
      </c>
      <c r="T57" t="s">
        <v>97</v>
      </c>
      <c r="U57" t="s">
        <v>35</v>
      </c>
      <c r="W57" s="2">
        <v>3000</v>
      </c>
      <c r="X57" s="3">
        <v>0.1125</v>
      </c>
      <c r="Z57">
        <f t="shared" si="0"/>
        <v>1.1399999999999999</v>
      </c>
    </row>
    <row r="58" spans="1:26" x14ac:dyDescent="0.2">
      <c r="A58">
        <v>1235</v>
      </c>
      <c r="B58" t="s">
        <v>36</v>
      </c>
      <c r="C58" t="s">
        <v>233</v>
      </c>
      <c r="D58" s="1">
        <v>32489</v>
      </c>
      <c r="E58" s="1">
        <v>39814</v>
      </c>
      <c r="F58" s="1">
        <v>40178</v>
      </c>
      <c r="H58" t="s">
        <v>46</v>
      </c>
      <c r="I58">
        <v>51000</v>
      </c>
      <c r="J58" t="s">
        <v>100</v>
      </c>
      <c r="K58" t="s">
        <v>48</v>
      </c>
      <c r="L58" t="s">
        <v>234</v>
      </c>
      <c r="M58" t="s">
        <v>42</v>
      </c>
      <c r="N58" t="s">
        <v>50</v>
      </c>
      <c r="O58">
        <v>1</v>
      </c>
      <c r="P58">
        <v>3</v>
      </c>
      <c r="R58" t="s">
        <v>33</v>
      </c>
      <c r="S58">
        <v>40</v>
      </c>
      <c r="T58" t="s">
        <v>97</v>
      </c>
      <c r="U58" t="s">
        <v>35</v>
      </c>
      <c r="W58" s="2">
        <v>3000</v>
      </c>
      <c r="X58" s="3">
        <v>0.1125</v>
      </c>
      <c r="Z58">
        <f t="shared" si="0"/>
        <v>1.1399999999999999</v>
      </c>
    </row>
    <row r="59" spans="1:26" x14ac:dyDescent="0.2">
      <c r="A59">
        <v>1236</v>
      </c>
      <c r="B59" t="s">
        <v>188</v>
      </c>
      <c r="C59" t="s">
        <v>235</v>
      </c>
      <c r="D59" s="1">
        <v>25835</v>
      </c>
      <c r="E59" s="1">
        <v>39600</v>
      </c>
      <c r="F59" s="1">
        <v>40329</v>
      </c>
      <c r="H59" t="s">
        <v>236</v>
      </c>
      <c r="I59">
        <v>46000</v>
      </c>
      <c r="J59" t="s">
        <v>237</v>
      </c>
      <c r="K59" t="s">
        <v>238</v>
      </c>
      <c r="L59" t="s">
        <v>239</v>
      </c>
      <c r="M59" t="s">
        <v>42</v>
      </c>
      <c r="N59" t="s">
        <v>32</v>
      </c>
      <c r="O59">
        <v>0</v>
      </c>
      <c r="P59">
        <v>1</v>
      </c>
      <c r="R59" t="s">
        <v>33</v>
      </c>
      <c r="S59">
        <v>35</v>
      </c>
      <c r="T59" t="s">
        <v>70</v>
      </c>
      <c r="U59" t="s">
        <v>71</v>
      </c>
      <c r="V59" s="1">
        <v>39600</v>
      </c>
      <c r="W59" s="2">
        <v>3091.5</v>
      </c>
      <c r="X59" s="3">
        <v>7.4999999999999997E-2</v>
      </c>
      <c r="Z59">
        <f t="shared" si="0"/>
        <v>1</v>
      </c>
    </row>
    <row r="60" spans="1:26" x14ac:dyDescent="0.2">
      <c r="A60">
        <v>1238</v>
      </c>
      <c r="B60" t="s">
        <v>240</v>
      </c>
      <c r="C60" t="s">
        <v>241</v>
      </c>
      <c r="D60" s="1">
        <v>29253</v>
      </c>
      <c r="E60" s="1">
        <v>39264</v>
      </c>
      <c r="H60" t="s">
        <v>46</v>
      </c>
      <c r="I60">
        <v>51020</v>
      </c>
      <c r="J60" t="s">
        <v>47</v>
      </c>
      <c r="K60" t="s">
        <v>48</v>
      </c>
      <c r="L60" t="s">
        <v>242</v>
      </c>
      <c r="M60" t="s">
        <v>42</v>
      </c>
      <c r="N60" t="s">
        <v>50</v>
      </c>
      <c r="O60">
        <v>3</v>
      </c>
      <c r="P60">
        <v>5</v>
      </c>
      <c r="R60" t="s">
        <v>33</v>
      </c>
      <c r="S60">
        <v>40</v>
      </c>
      <c r="T60" t="s">
        <v>134</v>
      </c>
      <c r="U60" t="s">
        <v>190</v>
      </c>
      <c r="V60" s="1">
        <v>39264</v>
      </c>
      <c r="W60" s="2">
        <v>3658</v>
      </c>
      <c r="X60" s="3">
        <v>0.1125</v>
      </c>
      <c r="Z60">
        <f t="shared" si="0"/>
        <v>1.1399999999999999</v>
      </c>
    </row>
    <row r="61" spans="1:26" x14ac:dyDescent="0.2">
      <c r="A61">
        <v>2004</v>
      </c>
      <c r="B61" t="s">
        <v>243</v>
      </c>
      <c r="C61" t="s">
        <v>244</v>
      </c>
      <c r="D61" s="1">
        <v>22961</v>
      </c>
      <c r="E61" s="1">
        <v>38925</v>
      </c>
      <c r="H61" t="s">
        <v>245</v>
      </c>
      <c r="I61">
        <v>41000</v>
      </c>
      <c r="J61" t="s">
        <v>246</v>
      </c>
      <c r="K61" t="s">
        <v>247</v>
      </c>
      <c r="L61" t="s">
        <v>248</v>
      </c>
      <c r="M61" t="s">
        <v>42</v>
      </c>
      <c r="N61" t="s">
        <v>32</v>
      </c>
      <c r="O61">
        <v>0</v>
      </c>
      <c r="P61">
        <v>1</v>
      </c>
      <c r="R61" t="s">
        <v>33</v>
      </c>
      <c r="S61">
        <v>35</v>
      </c>
      <c r="T61" t="s">
        <v>63</v>
      </c>
      <c r="U61" t="s">
        <v>35</v>
      </c>
      <c r="W61" s="2">
        <v>1952.5</v>
      </c>
      <c r="X61" s="3">
        <v>0.1125</v>
      </c>
      <c r="Z61">
        <f t="shared" si="0"/>
        <v>1</v>
      </c>
    </row>
    <row r="62" spans="1:26" x14ac:dyDescent="0.2">
      <c r="A62">
        <v>2017</v>
      </c>
      <c r="B62" t="s">
        <v>249</v>
      </c>
      <c r="C62" t="s">
        <v>250</v>
      </c>
      <c r="D62" s="1">
        <v>17197</v>
      </c>
      <c r="E62" s="1">
        <v>39309</v>
      </c>
      <c r="H62" t="s">
        <v>245</v>
      </c>
      <c r="I62">
        <v>41000</v>
      </c>
      <c r="J62" t="s">
        <v>246</v>
      </c>
      <c r="K62" t="s">
        <v>247</v>
      </c>
      <c r="L62" t="s">
        <v>251</v>
      </c>
      <c r="M62" t="s">
        <v>42</v>
      </c>
      <c r="N62" t="s">
        <v>50</v>
      </c>
      <c r="O62">
        <v>0</v>
      </c>
      <c r="P62">
        <v>5</v>
      </c>
      <c r="R62" t="s">
        <v>33</v>
      </c>
      <c r="S62">
        <v>35</v>
      </c>
      <c r="T62" t="s">
        <v>43</v>
      </c>
      <c r="U62" t="s">
        <v>35</v>
      </c>
      <c r="W62" s="2">
        <v>2023.5</v>
      </c>
      <c r="X62" s="3">
        <v>0.1</v>
      </c>
      <c r="Z62">
        <f t="shared" si="0"/>
        <v>1</v>
      </c>
    </row>
    <row r="63" spans="1:26" x14ac:dyDescent="0.2">
      <c r="A63">
        <v>2024</v>
      </c>
      <c r="B63" t="s">
        <v>252</v>
      </c>
      <c r="C63" t="s">
        <v>253</v>
      </c>
      <c r="D63" s="1">
        <v>21887</v>
      </c>
      <c r="E63" s="1">
        <v>39630</v>
      </c>
      <c r="H63" t="s">
        <v>245</v>
      </c>
      <c r="I63">
        <v>41000</v>
      </c>
      <c r="J63" t="s">
        <v>246</v>
      </c>
      <c r="K63" t="s">
        <v>247</v>
      </c>
      <c r="L63" t="s">
        <v>254</v>
      </c>
      <c r="M63" t="s">
        <v>31</v>
      </c>
      <c r="N63" t="s">
        <v>50</v>
      </c>
      <c r="O63">
        <v>3</v>
      </c>
      <c r="P63">
        <v>5</v>
      </c>
      <c r="R63" t="s">
        <v>33</v>
      </c>
      <c r="S63">
        <v>35</v>
      </c>
      <c r="T63" t="s">
        <v>134</v>
      </c>
      <c r="U63" t="s">
        <v>255</v>
      </c>
      <c r="V63" s="1">
        <v>39630</v>
      </c>
      <c r="W63" s="2">
        <v>3455</v>
      </c>
      <c r="X63" s="3">
        <v>8.7499999999999994E-2</v>
      </c>
      <c r="Z63">
        <f t="shared" si="0"/>
        <v>1</v>
      </c>
    </row>
    <row r="64" spans="1:26" x14ac:dyDescent="0.2">
      <c r="A64">
        <v>2055</v>
      </c>
      <c r="B64" t="s">
        <v>36</v>
      </c>
      <c r="C64" t="s">
        <v>256</v>
      </c>
      <c r="D64" s="1">
        <v>18176</v>
      </c>
      <c r="E64" s="1">
        <v>39295</v>
      </c>
      <c r="H64" t="s">
        <v>236</v>
      </c>
      <c r="I64">
        <v>46000</v>
      </c>
      <c r="J64" t="s">
        <v>237</v>
      </c>
      <c r="K64" t="s">
        <v>238</v>
      </c>
      <c r="L64" t="s">
        <v>257</v>
      </c>
      <c r="M64" t="s">
        <v>42</v>
      </c>
      <c r="N64" t="s">
        <v>32</v>
      </c>
      <c r="O64">
        <v>0</v>
      </c>
      <c r="P64">
        <v>1</v>
      </c>
      <c r="R64" t="s">
        <v>33</v>
      </c>
      <c r="S64">
        <v>35</v>
      </c>
      <c r="T64" t="s">
        <v>193</v>
      </c>
      <c r="U64" t="s">
        <v>258</v>
      </c>
      <c r="V64" s="1">
        <v>39295</v>
      </c>
      <c r="W64" s="2">
        <v>4170.5</v>
      </c>
      <c r="X64" s="3">
        <v>7.4999999999999997E-2</v>
      </c>
      <c r="Z64">
        <f t="shared" si="0"/>
        <v>1</v>
      </c>
    </row>
    <row r="65" spans="1:26" x14ac:dyDescent="0.2">
      <c r="A65">
        <v>2094</v>
      </c>
      <c r="B65" t="s">
        <v>240</v>
      </c>
      <c r="C65" t="s">
        <v>259</v>
      </c>
      <c r="D65" s="1">
        <v>22255</v>
      </c>
      <c r="E65" s="1">
        <v>39188</v>
      </c>
      <c r="H65" t="s">
        <v>260</v>
      </c>
      <c r="I65">
        <v>43000</v>
      </c>
      <c r="J65" t="s">
        <v>261</v>
      </c>
      <c r="K65" t="s">
        <v>262</v>
      </c>
      <c r="L65" t="s">
        <v>263</v>
      </c>
      <c r="M65" t="s">
        <v>42</v>
      </c>
      <c r="N65" t="s">
        <v>50</v>
      </c>
      <c r="O65">
        <v>3</v>
      </c>
      <c r="P65">
        <v>4</v>
      </c>
      <c r="R65" t="s">
        <v>33</v>
      </c>
      <c r="S65">
        <v>35</v>
      </c>
      <c r="T65" t="s">
        <v>134</v>
      </c>
      <c r="U65" t="s">
        <v>190</v>
      </c>
      <c r="V65" s="1">
        <v>39188</v>
      </c>
      <c r="W65" s="2">
        <v>3658</v>
      </c>
      <c r="X65" s="3">
        <v>0.1</v>
      </c>
      <c r="Y65" s="2">
        <v>166</v>
      </c>
      <c r="Z65">
        <f t="shared" si="0"/>
        <v>1</v>
      </c>
    </row>
    <row r="66" spans="1:26" x14ac:dyDescent="0.2">
      <c r="A66">
        <v>2114</v>
      </c>
      <c r="B66" t="s">
        <v>72</v>
      </c>
      <c r="C66" t="s">
        <v>264</v>
      </c>
      <c r="D66" s="1">
        <v>21507</v>
      </c>
      <c r="E66" s="1">
        <v>38978</v>
      </c>
      <c r="H66" t="s">
        <v>245</v>
      </c>
      <c r="I66">
        <v>41000</v>
      </c>
      <c r="J66" t="s">
        <v>246</v>
      </c>
      <c r="K66" t="s">
        <v>247</v>
      </c>
      <c r="L66" t="s">
        <v>265</v>
      </c>
      <c r="M66" t="s">
        <v>42</v>
      </c>
      <c r="N66" t="s">
        <v>50</v>
      </c>
      <c r="O66">
        <v>1</v>
      </c>
      <c r="P66">
        <v>5</v>
      </c>
      <c r="R66" t="s">
        <v>33</v>
      </c>
      <c r="S66">
        <v>35</v>
      </c>
      <c r="T66" t="s">
        <v>97</v>
      </c>
      <c r="U66" t="s">
        <v>35</v>
      </c>
      <c r="W66" s="2">
        <v>3000</v>
      </c>
      <c r="X66" s="3">
        <v>0.1125</v>
      </c>
      <c r="Z66">
        <f t="shared" si="0"/>
        <v>1</v>
      </c>
    </row>
    <row r="67" spans="1:26" x14ac:dyDescent="0.2">
      <c r="A67">
        <v>2115</v>
      </c>
      <c r="B67" t="s">
        <v>195</v>
      </c>
      <c r="C67" t="s">
        <v>266</v>
      </c>
      <c r="D67" s="1">
        <v>24886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254</v>
      </c>
      <c r="M67" t="s">
        <v>42</v>
      </c>
      <c r="N67" t="s">
        <v>50</v>
      </c>
      <c r="O67">
        <v>5</v>
      </c>
      <c r="P67">
        <v>5</v>
      </c>
      <c r="R67" t="s">
        <v>33</v>
      </c>
      <c r="S67">
        <v>35</v>
      </c>
      <c r="T67" t="s">
        <v>134</v>
      </c>
      <c r="U67" t="s">
        <v>190</v>
      </c>
      <c r="V67" s="1">
        <v>38976</v>
      </c>
      <c r="W67" s="2">
        <v>3658</v>
      </c>
      <c r="X67" s="3">
        <v>0.1</v>
      </c>
      <c r="Z67">
        <f t="shared" ref="Z67:Z130" si="1">ROUND(IF(R67="AT",S67/40,S67/35),2)</f>
        <v>1</v>
      </c>
    </row>
    <row r="68" spans="1:26" x14ac:dyDescent="0.2">
      <c r="A68">
        <v>2117</v>
      </c>
      <c r="B68" t="s">
        <v>267</v>
      </c>
      <c r="C68" t="s">
        <v>268</v>
      </c>
      <c r="D68" s="1">
        <v>23360</v>
      </c>
      <c r="E68" s="1">
        <v>38976</v>
      </c>
      <c r="H68" t="s">
        <v>245</v>
      </c>
      <c r="I68">
        <v>41000</v>
      </c>
      <c r="J68" t="s">
        <v>246</v>
      </c>
      <c r="K68" t="s">
        <v>247</v>
      </c>
      <c r="L68" t="s">
        <v>269</v>
      </c>
      <c r="M68" t="s">
        <v>42</v>
      </c>
      <c r="N68" t="s">
        <v>50</v>
      </c>
      <c r="O68">
        <v>1</v>
      </c>
      <c r="P68">
        <v>5</v>
      </c>
      <c r="R68" t="s">
        <v>33</v>
      </c>
      <c r="S68">
        <v>35</v>
      </c>
      <c r="T68" t="s">
        <v>180</v>
      </c>
      <c r="U68" t="s">
        <v>35</v>
      </c>
      <c r="W68" s="2">
        <v>2141.5</v>
      </c>
      <c r="X68" s="3">
        <v>0.1125</v>
      </c>
      <c r="Z68">
        <f t="shared" si="1"/>
        <v>1</v>
      </c>
    </row>
    <row r="69" spans="1:26" x14ac:dyDescent="0.2">
      <c r="A69">
        <v>2123</v>
      </c>
      <c r="B69" t="s">
        <v>270</v>
      </c>
      <c r="C69" t="s">
        <v>271</v>
      </c>
      <c r="D69" s="1">
        <v>16998</v>
      </c>
      <c r="E69" s="1">
        <v>38963</v>
      </c>
      <c r="H69" t="s">
        <v>245</v>
      </c>
      <c r="I69">
        <v>41000</v>
      </c>
      <c r="J69" t="s">
        <v>246</v>
      </c>
      <c r="K69" t="s">
        <v>247</v>
      </c>
      <c r="L69" t="s">
        <v>272</v>
      </c>
      <c r="M69" t="s">
        <v>31</v>
      </c>
      <c r="N69" t="s">
        <v>50</v>
      </c>
      <c r="O69">
        <v>5</v>
      </c>
      <c r="P69">
        <v>3</v>
      </c>
      <c r="Q69">
        <v>50</v>
      </c>
      <c r="R69" t="s">
        <v>33</v>
      </c>
      <c r="S69">
        <v>35</v>
      </c>
      <c r="T69" t="s">
        <v>142</v>
      </c>
      <c r="U69" t="s">
        <v>35</v>
      </c>
      <c r="W69" s="2">
        <v>1982.5</v>
      </c>
      <c r="X69" s="3">
        <v>7.4999999999999997E-2</v>
      </c>
      <c r="Y69" s="2">
        <v>117</v>
      </c>
      <c r="Z69">
        <f t="shared" si="1"/>
        <v>1</v>
      </c>
    </row>
    <row r="70" spans="1:26" x14ac:dyDescent="0.2">
      <c r="A70">
        <v>2145</v>
      </c>
      <c r="B70" t="s">
        <v>131</v>
      </c>
      <c r="C70" t="s">
        <v>273</v>
      </c>
      <c r="D70" s="1">
        <v>22235</v>
      </c>
      <c r="E70" s="1">
        <v>38364</v>
      </c>
      <c r="H70" t="s">
        <v>229</v>
      </c>
      <c r="I70">
        <v>26000</v>
      </c>
      <c r="J70" t="s">
        <v>230</v>
      </c>
      <c r="K70" t="s">
        <v>231</v>
      </c>
      <c r="L70" t="s">
        <v>274</v>
      </c>
      <c r="M70" t="s">
        <v>31</v>
      </c>
      <c r="N70" t="s">
        <v>32</v>
      </c>
      <c r="O70">
        <v>0</v>
      </c>
      <c r="P70">
        <v>1</v>
      </c>
      <c r="R70" t="s">
        <v>33</v>
      </c>
      <c r="S70">
        <v>35</v>
      </c>
      <c r="T70" t="s">
        <v>34</v>
      </c>
      <c r="U70" t="s">
        <v>35</v>
      </c>
      <c r="W70" s="2">
        <v>2435</v>
      </c>
      <c r="X70" s="3">
        <v>0.1125</v>
      </c>
      <c r="Z70">
        <f t="shared" si="1"/>
        <v>1</v>
      </c>
    </row>
    <row r="71" spans="1:26" x14ac:dyDescent="0.2">
      <c r="A71">
        <v>2152</v>
      </c>
      <c r="B71" t="s">
        <v>275</v>
      </c>
      <c r="C71" t="s">
        <v>276</v>
      </c>
      <c r="D71" s="1">
        <v>23389</v>
      </c>
      <c r="E71" s="1">
        <v>38373</v>
      </c>
      <c r="H71" t="s">
        <v>38</v>
      </c>
      <c r="I71">
        <v>25000</v>
      </c>
      <c r="J71" t="s">
        <v>39</v>
      </c>
      <c r="K71" t="s">
        <v>40</v>
      </c>
      <c r="L71" t="s">
        <v>277</v>
      </c>
      <c r="M71" t="s">
        <v>42</v>
      </c>
      <c r="N71" t="s">
        <v>50</v>
      </c>
      <c r="O71">
        <v>3</v>
      </c>
      <c r="P71">
        <v>5</v>
      </c>
      <c r="R71" t="s">
        <v>33</v>
      </c>
      <c r="S71">
        <v>35</v>
      </c>
      <c r="T71" t="s">
        <v>168</v>
      </c>
      <c r="U71" t="s">
        <v>35</v>
      </c>
      <c r="W71" s="2">
        <v>2676</v>
      </c>
      <c r="X71" s="3">
        <v>0.1</v>
      </c>
      <c r="Z71">
        <f t="shared" si="1"/>
        <v>1</v>
      </c>
    </row>
    <row r="72" spans="1:26" x14ac:dyDescent="0.2">
      <c r="A72">
        <v>2197</v>
      </c>
      <c r="B72" t="s">
        <v>36</v>
      </c>
      <c r="C72" t="s">
        <v>278</v>
      </c>
      <c r="D72" s="1">
        <v>22387</v>
      </c>
      <c r="E72" s="1">
        <v>38553</v>
      </c>
      <c r="H72" t="s">
        <v>245</v>
      </c>
      <c r="I72">
        <v>41000</v>
      </c>
      <c r="J72" t="s">
        <v>246</v>
      </c>
      <c r="K72" t="s">
        <v>247</v>
      </c>
      <c r="L72" t="s">
        <v>251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43</v>
      </c>
      <c r="U72" t="s">
        <v>35</v>
      </c>
      <c r="W72" s="2">
        <v>2023.5</v>
      </c>
      <c r="X72" s="3">
        <v>0.1</v>
      </c>
      <c r="Z72">
        <f t="shared" si="1"/>
        <v>1</v>
      </c>
    </row>
    <row r="73" spans="1:26" x14ac:dyDescent="0.2">
      <c r="A73">
        <v>2203</v>
      </c>
      <c r="B73" t="s">
        <v>279</v>
      </c>
      <c r="C73" t="s">
        <v>280</v>
      </c>
      <c r="D73" s="1">
        <v>18719</v>
      </c>
      <c r="E73" s="1">
        <v>38580</v>
      </c>
      <c r="H73" t="s">
        <v>245</v>
      </c>
      <c r="I73">
        <v>41000</v>
      </c>
      <c r="J73" t="s">
        <v>246</v>
      </c>
      <c r="K73" t="s">
        <v>247</v>
      </c>
      <c r="L73" t="s">
        <v>281</v>
      </c>
      <c r="M73" t="s">
        <v>42</v>
      </c>
      <c r="N73" t="s">
        <v>32</v>
      </c>
      <c r="O73">
        <v>0</v>
      </c>
      <c r="P73">
        <v>1</v>
      </c>
      <c r="R73" t="s">
        <v>33</v>
      </c>
      <c r="S73">
        <v>35</v>
      </c>
      <c r="T73" t="s">
        <v>97</v>
      </c>
      <c r="U73" t="s">
        <v>35</v>
      </c>
      <c r="W73" s="2">
        <v>3000</v>
      </c>
      <c r="X73" s="3">
        <v>8.7499999999999994E-2</v>
      </c>
      <c r="Y73" s="2">
        <v>258</v>
      </c>
      <c r="Z73">
        <f t="shared" si="1"/>
        <v>1</v>
      </c>
    </row>
    <row r="74" spans="1:26" x14ac:dyDescent="0.2">
      <c r="A74">
        <v>2209</v>
      </c>
      <c r="B74" t="s">
        <v>282</v>
      </c>
      <c r="C74" t="s">
        <v>283</v>
      </c>
      <c r="D74" s="1">
        <v>22241</v>
      </c>
      <c r="E74" s="1">
        <v>38596</v>
      </c>
      <c r="H74" t="s">
        <v>229</v>
      </c>
      <c r="I74">
        <v>26000</v>
      </c>
      <c r="J74" t="s">
        <v>230</v>
      </c>
      <c r="K74" t="s">
        <v>231</v>
      </c>
      <c r="L74" t="s">
        <v>284</v>
      </c>
      <c r="M74" t="s">
        <v>31</v>
      </c>
      <c r="N74" t="s">
        <v>32</v>
      </c>
      <c r="O74">
        <v>1</v>
      </c>
      <c r="P74">
        <v>1</v>
      </c>
      <c r="Q74">
        <v>50</v>
      </c>
      <c r="R74" t="s">
        <v>33</v>
      </c>
      <c r="S74">
        <v>35</v>
      </c>
      <c r="T74" t="s">
        <v>180</v>
      </c>
      <c r="U74" t="s">
        <v>35</v>
      </c>
      <c r="W74" s="2">
        <v>2141.5</v>
      </c>
      <c r="X74" s="3">
        <v>0.1</v>
      </c>
      <c r="Z74">
        <f t="shared" si="1"/>
        <v>1</v>
      </c>
    </row>
    <row r="75" spans="1:26" x14ac:dyDescent="0.2">
      <c r="A75">
        <v>2219</v>
      </c>
      <c r="B75" t="s">
        <v>267</v>
      </c>
      <c r="C75" t="s">
        <v>285</v>
      </c>
      <c r="D75" s="1">
        <v>23427</v>
      </c>
      <c r="E75" s="1">
        <v>38644</v>
      </c>
      <c r="H75" t="s">
        <v>38</v>
      </c>
      <c r="I75">
        <v>25000</v>
      </c>
      <c r="J75" t="s">
        <v>39</v>
      </c>
      <c r="K75" t="s">
        <v>40</v>
      </c>
      <c r="L75" t="s">
        <v>214</v>
      </c>
      <c r="M75" t="s">
        <v>42</v>
      </c>
      <c r="N75" t="s">
        <v>50</v>
      </c>
      <c r="O75">
        <v>1</v>
      </c>
      <c r="P75">
        <v>5</v>
      </c>
      <c r="R75" t="s">
        <v>33</v>
      </c>
      <c r="S75">
        <v>35</v>
      </c>
      <c r="T75" t="s">
        <v>160</v>
      </c>
      <c r="U75" t="s">
        <v>35</v>
      </c>
      <c r="W75" s="2">
        <v>1929.5</v>
      </c>
      <c r="X75" s="3">
        <v>8.7499999999999994E-2</v>
      </c>
      <c r="Y75" s="2">
        <v>295</v>
      </c>
      <c r="Z75">
        <f t="shared" si="1"/>
        <v>1</v>
      </c>
    </row>
    <row r="76" spans="1:26" x14ac:dyDescent="0.2">
      <c r="A76">
        <v>2234</v>
      </c>
      <c r="B76" t="s">
        <v>195</v>
      </c>
      <c r="C76" t="s">
        <v>286</v>
      </c>
      <c r="D76" s="1">
        <v>22425</v>
      </c>
      <c r="E76" s="1">
        <v>31489</v>
      </c>
      <c r="H76" t="s">
        <v>59</v>
      </c>
      <c r="I76">
        <v>22020</v>
      </c>
      <c r="J76" t="s">
        <v>60</v>
      </c>
      <c r="K76" t="s">
        <v>61</v>
      </c>
      <c r="L76" t="s">
        <v>287</v>
      </c>
      <c r="M76" t="s">
        <v>42</v>
      </c>
      <c r="N76" t="s">
        <v>50</v>
      </c>
      <c r="O76">
        <v>0</v>
      </c>
      <c r="P76">
        <v>3</v>
      </c>
      <c r="R76" t="s">
        <v>33</v>
      </c>
      <c r="S76">
        <v>35</v>
      </c>
      <c r="T76" t="s">
        <v>63</v>
      </c>
      <c r="U76" t="s">
        <v>35</v>
      </c>
      <c r="W76" s="2">
        <v>1952.5</v>
      </c>
      <c r="X76" s="3">
        <v>7.4999999999999997E-2</v>
      </c>
      <c r="Y76" s="2">
        <v>203</v>
      </c>
      <c r="Z76">
        <f t="shared" si="1"/>
        <v>1</v>
      </c>
    </row>
    <row r="77" spans="1:26" x14ac:dyDescent="0.2">
      <c r="A77">
        <v>2239</v>
      </c>
      <c r="B77" t="s">
        <v>76</v>
      </c>
      <c r="C77" t="s">
        <v>288</v>
      </c>
      <c r="D77" s="1">
        <v>22359</v>
      </c>
      <c r="E77" s="1">
        <v>31542</v>
      </c>
      <c r="H77" t="s">
        <v>59</v>
      </c>
      <c r="I77">
        <v>22030</v>
      </c>
      <c r="J77" t="s">
        <v>289</v>
      </c>
      <c r="K77" t="s">
        <v>61</v>
      </c>
      <c r="L77" t="s">
        <v>290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134</v>
      </c>
      <c r="U77" t="s">
        <v>135</v>
      </c>
      <c r="V77" s="1">
        <v>38718</v>
      </c>
      <c r="W77" s="2">
        <v>4064</v>
      </c>
      <c r="X77" s="3">
        <v>0.1</v>
      </c>
      <c r="Z77">
        <f t="shared" si="1"/>
        <v>1</v>
      </c>
    </row>
    <row r="78" spans="1:26" x14ac:dyDescent="0.2">
      <c r="A78">
        <v>2271</v>
      </c>
      <c r="B78" t="s">
        <v>291</v>
      </c>
      <c r="C78" t="s">
        <v>292</v>
      </c>
      <c r="D78" s="1">
        <v>22139</v>
      </c>
      <c r="E78" s="1">
        <v>31941</v>
      </c>
      <c r="H78" t="s">
        <v>260</v>
      </c>
      <c r="I78">
        <v>43000</v>
      </c>
      <c r="J78" t="s">
        <v>261</v>
      </c>
      <c r="K78" t="s">
        <v>262</v>
      </c>
      <c r="L78" t="s">
        <v>293</v>
      </c>
      <c r="M78" t="s">
        <v>42</v>
      </c>
      <c r="N78" t="s">
        <v>50</v>
      </c>
      <c r="O78">
        <v>2</v>
      </c>
      <c r="P78">
        <v>5</v>
      </c>
      <c r="R78" t="s">
        <v>33</v>
      </c>
      <c r="S78">
        <v>35</v>
      </c>
      <c r="T78" t="s">
        <v>63</v>
      </c>
      <c r="U78" t="s">
        <v>35</v>
      </c>
      <c r="W78" s="2">
        <v>1952.5</v>
      </c>
      <c r="X78" s="3">
        <v>0.1</v>
      </c>
      <c r="Z78">
        <f t="shared" si="1"/>
        <v>1</v>
      </c>
    </row>
    <row r="79" spans="1:26" x14ac:dyDescent="0.2">
      <c r="A79">
        <v>2341</v>
      </c>
      <c r="B79" t="s">
        <v>294</v>
      </c>
      <c r="C79" t="s">
        <v>295</v>
      </c>
      <c r="D79" s="1">
        <v>21371</v>
      </c>
      <c r="E79" s="1">
        <v>32964</v>
      </c>
      <c r="H79" t="s">
        <v>66</v>
      </c>
      <c r="I79">
        <v>13200</v>
      </c>
      <c r="J79" t="s">
        <v>67</v>
      </c>
      <c r="K79" t="s">
        <v>68</v>
      </c>
      <c r="L79" t="s">
        <v>296</v>
      </c>
      <c r="M79" t="s">
        <v>42</v>
      </c>
      <c r="N79" t="s">
        <v>50</v>
      </c>
      <c r="O79">
        <v>4</v>
      </c>
      <c r="P79">
        <v>4</v>
      </c>
      <c r="Q79">
        <v>50</v>
      </c>
      <c r="R79" t="s">
        <v>33</v>
      </c>
      <c r="S79">
        <v>35</v>
      </c>
      <c r="T79" t="s">
        <v>142</v>
      </c>
      <c r="U79" t="s">
        <v>35</v>
      </c>
      <c r="W79" s="2">
        <v>1982.5</v>
      </c>
      <c r="X79" s="3">
        <v>7.4999999999999997E-2</v>
      </c>
      <c r="Y79" s="2">
        <v>64</v>
      </c>
      <c r="Z79">
        <f t="shared" si="1"/>
        <v>1</v>
      </c>
    </row>
    <row r="80" spans="1:26" x14ac:dyDescent="0.2">
      <c r="A80">
        <v>2342</v>
      </c>
      <c r="B80" t="s">
        <v>297</v>
      </c>
      <c r="C80" t="s">
        <v>298</v>
      </c>
      <c r="D80" s="1">
        <v>24137</v>
      </c>
      <c r="E80" s="1">
        <v>32964</v>
      </c>
      <c r="H80" t="s">
        <v>229</v>
      </c>
      <c r="I80">
        <v>26000</v>
      </c>
      <c r="J80" t="s">
        <v>230</v>
      </c>
      <c r="K80" t="s">
        <v>231</v>
      </c>
      <c r="L80" t="s">
        <v>299</v>
      </c>
      <c r="M80" t="s">
        <v>42</v>
      </c>
      <c r="N80" t="s">
        <v>32</v>
      </c>
      <c r="O80">
        <v>0</v>
      </c>
      <c r="P80">
        <v>1</v>
      </c>
      <c r="R80" t="s">
        <v>33</v>
      </c>
      <c r="S80">
        <v>35</v>
      </c>
      <c r="T80" t="s">
        <v>142</v>
      </c>
      <c r="U80" t="s">
        <v>35</v>
      </c>
      <c r="W80" s="2">
        <v>1982.5</v>
      </c>
      <c r="X80" s="3">
        <v>0.1</v>
      </c>
      <c r="Z80">
        <f t="shared" si="1"/>
        <v>1</v>
      </c>
    </row>
    <row r="81" spans="1:26" x14ac:dyDescent="0.2">
      <c r="A81">
        <v>2372</v>
      </c>
      <c r="B81" t="s">
        <v>300</v>
      </c>
      <c r="C81" t="s">
        <v>301</v>
      </c>
      <c r="D81" s="1">
        <v>22356</v>
      </c>
      <c r="E81" s="1">
        <v>33286</v>
      </c>
      <c r="H81" t="s">
        <v>229</v>
      </c>
      <c r="I81">
        <v>26000</v>
      </c>
      <c r="J81" t="s">
        <v>230</v>
      </c>
      <c r="K81" t="s">
        <v>231</v>
      </c>
      <c r="L81" t="s">
        <v>302</v>
      </c>
      <c r="M81" t="s">
        <v>31</v>
      </c>
      <c r="N81" t="s">
        <v>50</v>
      </c>
      <c r="O81">
        <v>2</v>
      </c>
      <c r="P81">
        <v>5</v>
      </c>
      <c r="R81" t="s">
        <v>33</v>
      </c>
      <c r="S81">
        <v>35</v>
      </c>
      <c r="T81" t="s">
        <v>193</v>
      </c>
      <c r="U81" t="s">
        <v>135</v>
      </c>
      <c r="V81" s="1">
        <v>38718</v>
      </c>
      <c r="W81" s="2">
        <v>4907.5</v>
      </c>
      <c r="X81" s="3">
        <v>0.1125</v>
      </c>
      <c r="Z81">
        <f t="shared" si="1"/>
        <v>1</v>
      </c>
    </row>
    <row r="82" spans="1:26" x14ac:dyDescent="0.2">
      <c r="A82">
        <v>2389</v>
      </c>
      <c r="B82" t="s">
        <v>195</v>
      </c>
      <c r="C82" t="s">
        <v>303</v>
      </c>
      <c r="D82" s="1">
        <v>26611</v>
      </c>
      <c r="E82" s="1">
        <v>33420</v>
      </c>
      <c r="H82" t="s">
        <v>245</v>
      </c>
      <c r="I82">
        <v>41000</v>
      </c>
      <c r="J82" t="s">
        <v>246</v>
      </c>
      <c r="K82" t="s">
        <v>247</v>
      </c>
      <c r="L82" t="s">
        <v>269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180</v>
      </c>
      <c r="U82" t="s">
        <v>35</v>
      </c>
      <c r="W82" s="2">
        <v>2141.5</v>
      </c>
      <c r="X82" s="3">
        <v>8.7499999999999994E-2</v>
      </c>
      <c r="Z82">
        <f t="shared" si="1"/>
        <v>1</v>
      </c>
    </row>
    <row r="83" spans="1:26" x14ac:dyDescent="0.2">
      <c r="A83">
        <v>2399</v>
      </c>
      <c r="B83" t="s">
        <v>279</v>
      </c>
      <c r="C83" t="s">
        <v>304</v>
      </c>
      <c r="D83" s="1">
        <v>24845</v>
      </c>
      <c r="E83" s="1">
        <v>33451</v>
      </c>
      <c r="H83" t="s">
        <v>229</v>
      </c>
      <c r="I83">
        <v>26000</v>
      </c>
      <c r="J83" t="s">
        <v>230</v>
      </c>
      <c r="K83" t="s">
        <v>231</v>
      </c>
      <c r="L83" t="s">
        <v>274</v>
      </c>
      <c r="M83" t="s">
        <v>42</v>
      </c>
      <c r="N83" t="s">
        <v>50</v>
      </c>
      <c r="O83">
        <v>3</v>
      </c>
      <c r="P83">
        <v>5</v>
      </c>
      <c r="R83" t="s">
        <v>33</v>
      </c>
      <c r="S83">
        <v>35</v>
      </c>
      <c r="T83" t="s">
        <v>34</v>
      </c>
      <c r="U83" t="s">
        <v>35</v>
      </c>
      <c r="W83" s="2">
        <v>2435</v>
      </c>
      <c r="X83" s="3">
        <v>8.7499999999999994E-2</v>
      </c>
      <c r="Z83">
        <f t="shared" si="1"/>
        <v>1</v>
      </c>
    </row>
    <row r="84" spans="1:26" x14ac:dyDescent="0.2">
      <c r="A84">
        <v>2401</v>
      </c>
      <c r="B84" t="s">
        <v>222</v>
      </c>
      <c r="C84" t="s">
        <v>305</v>
      </c>
      <c r="D84" s="1">
        <v>23035</v>
      </c>
      <c r="E84" s="1">
        <v>33477</v>
      </c>
      <c r="H84" t="s">
        <v>124</v>
      </c>
      <c r="I84">
        <v>48000</v>
      </c>
      <c r="J84" t="s">
        <v>137</v>
      </c>
      <c r="K84" t="s">
        <v>138</v>
      </c>
      <c r="L84" t="s">
        <v>306</v>
      </c>
      <c r="M84" t="s">
        <v>42</v>
      </c>
      <c r="N84" t="s">
        <v>50</v>
      </c>
      <c r="O84">
        <v>1</v>
      </c>
      <c r="P84">
        <v>4</v>
      </c>
      <c r="R84" t="s">
        <v>33</v>
      </c>
      <c r="S84">
        <v>35</v>
      </c>
      <c r="T84" t="s">
        <v>102</v>
      </c>
      <c r="U84" t="s">
        <v>35</v>
      </c>
      <c r="W84" s="2">
        <v>1906.5</v>
      </c>
      <c r="X84" s="3">
        <v>0.1</v>
      </c>
      <c r="Y84" s="2">
        <v>56</v>
      </c>
      <c r="Z84">
        <f t="shared" si="1"/>
        <v>1</v>
      </c>
    </row>
    <row r="85" spans="1:26" x14ac:dyDescent="0.2">
      <c r="A85">
        <v>2429</v>
      </c>
      <c r="B85" t="s">
        <v>307</v>
      </c>
      <c r="C85" t="s">
        <v>308</v>
      </c>
      <c r="D85" s="1">
        <v>26482</v>
      </c>
      <c r="E85" s="1">
        <v>39612</v>
      </c>
      <c r="F85" s="1">
        <v>40147</v>
      </c>
      <c r="H85" t="s">
        <v>38</v>
      </c>
      <c r="I85">
        <v>25000</v>
      </c>
      <c r="J85" t="s">
        <v>39</v>
      </c>
      <c r="K85" t="s">
        <v>40</v>
      </c>
      <c r="L85" t="s">
        <v>277</v>
      </c>
      <c r="M85" t="s">
        <v>31</v>
      </c>
      <c r="N85" t="s">
        <v>32</v>
      </c>
      <c r="O85">
        <v>0</v>
      </c>
      <c r="P85">
        <v>1</v>
      </c>
      <c r="R85" t="s">
        <v>33</v>
      </c>
      <c r="S85">
        <v>35</v>
      </c>
      <c r="T85" t="s">
        <v>168</v>
      </c>
      <c r="U85" t="s">
        <v>35</v>
      </c>
      <c r="W85" s="2">
        <v>2676</v>
      </c>
      <c r="X85" s="3">
        <v>0.1</v>
      </c>
      <c r="Y85" s="2">
        <v>223</v>
      </c>
      <c r="Z85">
        <f t="shared" si="1"/>
        <v>1</v>
      </c>
    </row>
    <row r="86" spans="1:26" x14ac:dyDescent="0.2">
      <c r="A86">
        <v>2430</v>
      </c>
      <c r="B86" t="s">
        <v>309</v>
      </c>
      <c r="C86" t="s">
        <v>310</v>
      </c>
      <c r="D86" s="1">
        <v>22745</v>
      </c>
      <c r="E86" s="1">
        <v>33782</v>
      </c>
      <c r="H86" t="s">
        <v>229</v>
      </c>
      <c r="I86">
        <v>26000</v>
      </c>
      <c r="J86" t="s">
        <v>230</v>
      </c>
      <c r="K86" t="s">
        <v>231</v>
      </c>
      <c r="L86" t="s">
        <v>311</v>
      </c>
      <c r="M86" t="s">
        <v>42</v>
      </c>
      <c r="N86" t="s">
        <v>50</v>
      </c>
      <c r="O86">
        <v>5</v>
      </c>
      <c r="P86">
        <v>4</v>
      </c>
      <c r="R86" t="s">
        <v>33</v>
      </c>
      <c r="S86">
        <v>35</v>
      </c>
      <c r="T86" t="s">
        <v>43</v>
      </c>
      <c r="U86" t="s">
        <v>35</v>
      </c>
      <c r="W86" s="2">
        <v>2023.5</v>
      </c>
      <c r="X86" s="3">
        <v>8.7499999999999994E-2</v>
      </c>
      <c r="Z86">
        <f t="shared" si="1"/>
        <v>1</v>
      </c>
    </row>
    <row r="87" spans="1:26" x14ac:dyDescent="0.2">
      <c r="A87">
        <v>2444</v>
      </c>
      <c r="B87" t="s">
        <v>57</v>
      </c>
      <c r="C87" t="s">
        <v>312</v>
      </c>
      <c r="D87" s="1">
        <v>25588</v>
      </c>
      <c r="E87" s="1">
        <v>33810</v>
      </c>
      <c r="H87" t="s">
        <v>229</v>
      </c>
      <c r="I87">
        <v>26000</v>
      </c>
      <c r="J87" t="s">
        <v>230</v>
      </c>
      <c r="K87" t="s">
        <v>231</v>
      </c>
      <c r="L87" t="s">
        <v>299</v>
      </c>
      <c r="M87" t="s">
        <v>42</v>
      </c>
      <c r="N87" t="s">
        <v>50</v>
      </c>
      <c r="O87">
        <v>4</v>
      </c>
      <c r="P87">
        <v>3</v>
      </c>
      <c r="R87" t="s">
        <v>33</v>
      </c>
      <c r="S87">
        <v>35</v>
      </c>
      <c r="T87" t="s">
        <v>142</v>
      </c>
      <c r="U87" t="s">
        <v>35</v>
      </c>
      <c r="W87" s="2">
        <v>1982.5</v>
      </c>
      <c r="X87" s="3">
        <v>8.7499999999999994E-2</v>
      </c>
      <c r="Y87" s="2">
        <v>208</v>
      </c>
      <c r="Z87">
        <f t="shared" si="1"/>
        <v>1</v>
      </c>
    </row>
    <row r="88" spans="1:26" x14ac:dyDescent="0.2">
      <c r="A88">
        <v>2446</v>
      </c>
      <c r="B88" t="s">
        <v>313</v>
      </c>
      <c r="C88" t="s">
        <v>314</v>
      </c>
      <c r="D88" s="1">
        <v>33448</v>
      </c>
      <c r="E88" s="1">
        <v>39661</v>
      </c>
      <c r="H88" t="s">
        <v>66</v>
      </c>
      <c r="I88">
        <v>13200</v>
      </c>
      <c r="J88" t="s">
        <v>67</v>
      </c>
      <c r="K88" t="s">
        <v>68</v>
      </c>
      <c r="L88" t="s">
        <v>315</v>
      </c>
      <c r="M88" t="s">
        <v>42</v>
      </c>
      <c r="N88" t="s">
        <v>32</v>
      </c>
      <c r="O88">
        <v>0</v>
      </c>
      <c r="P88">
        <v>1</v>
      </c>
      <c r="R88" t="s">
        <v>316</v>
      </c>
      <c r="S88">
        <v>35</v>
      </c>
      <c r="T88" t="s">
        <v>317</v>
      </c>
      <c r="U88" t="s">
        <v>318</v>
      </c>
      <c r="V88" s="1">
        <v>39661</v>
      </c>
      <c r="W88" s="2">
        <v>766.04</v>
      </c>
      <c r="Z88">
        <f t="shared" si="1"/>
        <v>1</v>
      </c>
    </row>
    <row r="89" spans="1:26" x14ac:dyDescent="0.2">
      <c r="A89">
        <v>2449</v>
      </c>
      <c r="B89" t="s">
        <v>319</v>
      </c>
      <c r="C89" t="s">
        <v>320</v>
      </c>
      <c r="D89" s="1">
        <v>25102</v>
      </c>
      <c r="E89" s="1">
        <v>33817</v>
      </c>
      <c r="H89" t="s">
        <v>229</v>
      </c>
      <c r="I89">
        <v>26000</v>
      </c>
      <c r="J89" t="s">
        <v>230</v>
      </c>
      <c r="K89" t="s">
        <v>231</v>
      </c>
      <c r="L89" t="s">
        <v>302</v>
      </c>
      <c r="M89" t="s">
        <v>42</v>
      </c>
      <c r="N89" t="s">
        <v>50</v>
      </c>
      <c r="O89">
        <v>5</v>
      </c>
      <c r="P89">
        <v>5</v>
      </c>
      <c r="R89" t="s">
        <v>33</v>
      </c>
      <c r="S89">
        <v>35</v>
      </c>
      <c r="T89" t="s">
        <v>193</v>
      </c>
      <c r="U89" t="s">
        <v>135</v>
      </c>
      <c r="V89" s="1">
        <v>38718</v>
      </c>
      <c r="W89" s="2">
        <v>4907.5</v>
      </c>
      <c r="X89" s="3">
        <v>0.1</v>
      </c>
      <c r="Z89">
        <f t="shared" si="1"/>
        <v>1</v>
      </c>
    </row>
    <row r="90" spans="1:26" x14ac:dyDescent="0.2">
      <c r="A90">
        <v>2452</v>
      </c>
      <c r="B90" t="s">
        <v>321</v>
      </c>
      <c r="C90" t="s">
        <v>322</v>
      </c>
      <c r="D90" s="1">
        <v>26756</v>
      </c>
      <c r="E90" s="1">
        <v>33848</v>
      </c>
      <c r="H90" t="s">
        <v>245</v>
      </c>
      <c r="I90">
        <v>41000</v>
      </c>
      <c r="J90" t="s">
        <v>246</v>
      </c>
      <c r="K90" t="s">
        <v>247</v>
      </c>
      <c r="L90" t="s">
        <v>265</v>
      </c>
      <c r="M90" t="s">
        <v>42</v>
      </c>
      <c r="N90" t="s">
        <v>50</v>
      </c>
      <c r="O90">
        <v>0</v>
      </c>
      <c r="P90">
        <v>3</v>
      </c>
      <c r="R90" t="s">
        <v>33</v>
      </c>
      <c r="S90">
        <v>40</v>
      </c>
      <c r="T90" t="s">
        <v>106</v>
      </c>
      <c r="U90" t="s">
        <v>35</v>
      </c>
      <c r="W90" s="2">
        <v>2076.5</v>
      </c>
      <c r="X90" s="3">
        <v>0.1</v>
      </c>
      <c r="Z90">
        <f t="shared" si="1"/>
        <v>1.1399999999999999</v>
      </c>
    </row>
    <row r="91" spans="1:26" x14ac:dyDescent="0.2">
      <c r="A91">
        <v>2461</v>
      </c>
      <c r="B91" t="s">
        <v>323</v>
      </c>
      <c r="C91" t="s">
        <v>324</v>
      </c>
      <c r="D91" s="1">
        <v>25395</v>
      </c>
      <c r="E91" s="1">
        <v>33971</v>
      </c>
      <c r="H91" t="s">
        <v>124</v>
      </c>
      <c r="I91">
        <v>48000</v>
      </c>
      <c r="J91" t="s">
        <v>137</v>
      </c>
      <c r="K91" t="s">
        <v>138</v>
      </c>
      <c r="L91" t="s">
        <v>306</v>
      </c>
      <c r="M91" t="s">
        <v>42</v>
      </c>
      <c r="N91" t="s">
        <v>50</v>
      </c>
      <c r="O91">
        <v>4</v>
      </c>
      <c r="P91">
        <v>4</v>
      </c>
      <c r="R91" t="s">
        <v>33</v>
      </c>
      <c r="S91">
        <v>35</v>
      </c>
      <c r="T91" t="s">
        <v>102</v>
      </c>
      <c r="U91" t="s">
        <v>35</v>
      </c>
      <c r="W91" s="2">
        <v>1906.5</v>
      </c>
      <c r="X91" s="3">
        <v>0.1</v>
      </c>
      <c r="Y91" s="2">
        <v>66</v>
      </c>
      <c r="Z91">
        <f t="shared" si="1"/>
        <v>1</v>
      </c>
    </row>
    <row r="92" spans="1:26" x14ac:dyDescent="0.2">
      <c r="A92">
        <v>2462</v>
      </c>
      <c r="B92" t="s">
        <v>325</v>
      </c>
      <c r="C92" t="s">
        <v>326</v>
      </c>
      <c r="D92" s="1">
        <v>26796</v>
      </c>
      <c r="E92" s="1">
        <v>34013</v>
      </c>
      <c r="H92" t="s">
        <v>245</v>
      </c>
      <c r="I92">
        <v>41000</v>
      </c>
      <c r="J92" t="s">
        <v>246</v>
      </c>
      <c r="K92" t="s">
        <v>247</v>
      </c>
      <c r="L92" t="s">
        <v>327</v>
      </c>
      <c r="M92" t="s">
        <v>31</v>
      </c>
      <c r="N92" t="s">
        <v>50</v>
      </c>
      <c r="O92">
        <v>3</v>
      </c>
      <c r="P92">
        <v>3</v>
      </c>
      <c r="R92" t="s">
        <v>33</v>
      </c>
      <c r="S92">
        <v>35</v>
      </c>
      <c r="T92" t="s">
        <v>102</v>
      </c>
      <c r="U92" t="s">
        <v>35</v>
      </c>
      <c r="W92" s="2">
        <v>1906.5</v>
      </c>
      <c r="X92" s="3">
        <v>0.1</v>
      </c>
      <c r="Y92" s="2">
        <v>199</v>
      </c>
      <c r="Z92">
        <f t="shared" si="1"/>
        <v>1</v>
      </c>
    </row>
    <row r="93" spans="1:26" x14ac:dyDescent="0.2">
      <c r="A93">
        <v>2477</v>
      </c>
      <c r="B93" t="s">
        <v>328</v>
      </c>
      <c r="C93" t="s">
        <v>329</v>
      </c>
      <c r="D93" s="1">
        <v>28463</v>
      </c>
      <c r="E93" s="1">
        <v>36333</v>
      </c>
      <c r="H93" t="s">
        <v>229</v>
      </c>
      <c r="I93">
        <v>26000</v>
      </c>
      <c r="J93" t="s">
        <v>230</v>
      </c>
      <c r="K93" t="s">
        <v>231</v>
      </c>
      <c r="L93" t="s">
        <v>311</v>
      </c>
      <c r="M93" t="s">
        <v>42</v>
      </c>
      <c r="N93" t="s">
        <v>50</v>
      </c>
      <c r="O93">
        <v>4</v>
      </c>
      <c r="P93">
        <v>3</v>
      </c>
      <c r="R93" t="s">
        <v>33</v>
      </c>
      <c r="S93">
        <v>35</v>
      </c>
      <c r="T93" t="s">
        <v>43</v>
      </c>
      <c r="U93" t="s">
        <v>35</v>
      </c>
      <c r="W93" s="2">
        <v>2023.5</v>
      </c>
      <c r="X93" s="3">
        <v>0.1125</v>
      </c>
      <c r="Y93" s="2">
        <v>189</v>
      </c>
      <c r="Z93">
        <f t="shared" si="1"/>
        <v>1</v>
      </c>
    </row>
    <row r="94" spans="1:26" x14ac:dyDescent="0.2">
      <c r="A94">
        <v>2492</v>
      </c>
      <c r="B94" t="s">
        <v>83</v>
      </c>
      <c r="C94" t="s">
        <v>329</v>
      </c>
      <c r="D94" s="1">
        <v>23204</v>
      </c>
      <c r="E94" s="1">
        <v>34160</v>
      </c>
      <c r="H94" t="s">
        <v>245</v>
      </c>
      <c r="I94">
        <v>41000</v>
      </c>
      <c r="J94" t="s">
        <v>246</v>
      </c>
      <c r="K94" t="s">
        <v>247</v>
      </c>
      <c r="L94" t="s">
        <v>330</v>
      </c>
      <c r="M94" t="s">
        <v>42</v>
      </c>
      <c r="N94" t="s">
        <v>50</v>
      </c>
      <c r="O94">
        <v>3</v>
      </c>
      <c r="P94">
        <v>4</v>
      </c>
      <c r="R94" t="s">
        <v>33</v>
      </c>
      <c r="S94">
        <v>35</v>
      </c>
      <c r="T94" t="s">
        <v>134</v>
      </c>
      <c r="U94" t="s">
        <v>135</v>
      </c>
      <c r="V94" s="1">
        <v>38718</v>
      </c>
      <c r="W94" s="2">
        <v>4064</v>
      </c>
      <c r="X94" s="3">
        <v>0.1</v>
      </c>
      <c r="Z94">
        <f t="shared" si="1"/>
        <v>1</v>
      </c>
    </row>
    <row r="95" spans="1:26" x14ac:dyDescent="0.2">
      <c r="A95">
        <v>2506</v>
      </c>
      <c r="B95" t="s">
        <v>72</v>
      </c>
      <c r="C95" t="s">
        <v>331</v>
      </c>
      <c r="D95" s="1">
        <v>27459</v>
      </c>
      <c r="E95" s="1">
        <v>34189</v>
      </c>
      <c r="H95" t="s">
        <v>245</v>
      </c>
      <c r="I95">
        <v>41000</v>
      </c>
      <c r="J95" t="s">
        <v>246</v>
      </c>
      <c r="K95" t="s">
        <v>247</v>
      </c>
      <c r="L95" t="s">
        <v>332</v>
      </c>
      <c r="M95" t="s">
        <v>42</v>
      </c>
      <c r="N95" t="s">
        <v>50</v>
      </c>
      <c r="O95">
        <v>4</v>
      </c>
      <c r="P95">
        <v>3</v>
      </c>
      <c r="R95" t="s">
        <v>33</v>
      </c>
      <c r="S95">
        <v>35</v>
      </c>
      <c r="T95" t="s">
        <v>97</v>
      </c>
      <c r="U95" t="s">
        <v>35</v>
      </c>
      <c r="W95" s="2">
        <v>3000</v>
      </c>
      <c r="X95" s="3">
        <v>7.4999999999999997E-2</v>
      </c>
      <c r="Z95">
        <f t="shared" si="1"/>
        <v>1</v>
      </c>
    </row>
    <row r="96" spans="1:26" x14ac:dyDescent="0.2">
      <c r="A96">
        <v>2522</v>
      </c>
      <c r="B96" t="s">
        <v>333</v>
      </c>
      <c r="C96" t="s">
        <v>334</v>
      </c>
      <c r="D96" s="1">
        <v>23509</v>
      </c>
      <c r="E96" s="1">
        <v>39500</v>
      </c>
      <c r="F96" s="1">
        <v>40237</v>
      </c>
      <c r="H96" t="s">
        <v>38</v>
      </c>
      <c r="I96">
        <v>25000</v>
      </c>
      <c r="J96" t="s">
        <v>39</v>
      </c>
      <c r="K96" t="s">
        <v>40</v>
      </c>
      <c r="L96" t="s">
        <v>335</v>
      </c>
      <c r="M96" t="s">
        <v>31</v>
      </c>
      <c r="N96" t="s">
        <v>32</v>
      </c>
      <c r="O96">
        <v>0</v>
      </c>
      <c r="P96">
        <v>1</v>
      </c>
      <c r="R96" t="s">
        <v>33</v>
      </c>
      <c r="S96">
        <v>35</v>
      </c>
      <c r="T96" t="s">
        <v>97</v>
      </c>
      <c r="U96" t="s">
        <v>35</v>
      </c>
      <c r="W96" s="2">
        <v>3000</v>
      </c>
      <c r="X96" s="3">
        <v>7.4999999999999997E-2</v>
      </c>
      <c r="Z96">
        <f t="shared" si="1"/>
        <v>1</v>
      </c>
    </row>
    <row r="97" spans="1:26" x14ac:dyDescent="0.2">
      <c r="A97">
        <v>2528</v>
      </c>
      <c r="B97" t="s">
        <v>80</v>
      </c>
      <c r="C97" t="s">
        <v>336</v>
      </c>
      <c r="D97" s="1">
        <v>26348</v>
      </c>
      <c r="E97" s="1">
        <v>34241</v>
      </c>
      <c r="H97" t="s">
        <v>245</v>
      </c>
      <c r="I97">
        <v>41000</v>
      </c>
      <c r="J97" t="s">
        <v>246</v>
      </c>
      <c r="K97" t="s">
        <v>247</v>
      </c>
      <c r="L97" t="s">
        <v>337</v>
      </c>
      <c r="M97" t="s">
        <v>42</v>
      </c>
      <c r="N97" t="s">
        <v>50</v>
      </c>
      <c r="O97">
        <v>3</v>
      </c>
      <c r="P97">
        <v>4</v>
      </c>
      <c r="R97" t="s">
        <v>33</v>
      </c>
      <c r="S97">
        <v>40</v>
      </c>
      <c r="T97" t="s">
        <v>160</v>
      </c>
      <c r="U97" t="s">
        <v>35</v>
      </c>
      <c r="W97" s="2">
        <v>1929.5</v>
      </c>
      <c r="X97" s="3">
        <v>7.4999999999999997E-2</v>
      </c>
      <c r="Z97">
        <f t="shared" si="1"/>
        <v>1.1399999999999999</v>
      </c>
    </row>
    <row r="98" spans="1:26" x14ac:dyDescent="0.2">
      <c r="A98">
        <v>2531</v>
      </c>
      <c r="B98" t="s">
        <v>36</v>
      </c>
      <c r="C98" t="s">
        <v>338</v>
      </c>
      <c r="D98" s="1">
        <v>16749</v>
      </c>
      <c r="E98" s="1">
        <v>34245</v>
      </c>
      <c r="H98" t="s">
        <v>66</v>
      </c>
      <c r="I98">
        <v>13200</v>
      </c>
      <c r="J98" t="s">
        <v>67</v>
      </c>
      <c r="K98" t="s">
        <v>68</v>
      </c>
      <c r="L98" t="s">
        <v>339</v>
      </c>
      <c r="M98" t="s">
        <v>42</v>
      </c>
      <c r="N98" t="s">
        <v>50</v>
      </c>
      <c r="O98">
        <v>1</v>
      </c>
      <c r="P98">
        <v>3</v>
      </c>
      <c r="R98" t="s">
        <v>33</v>
      </c>
      <c r="S98">
        <v>35</v>
      </c>
      <c r="T98" t="s">
        <v>43</v>
      </c>
      <c r="U98" t="s">
        <v>35</v>
      </c>
      <c r="W98" s="2">
        <v>2023.5</v>
      </c>
      <c r="X98" s="3">
        <v>0.1</v>
      </c>
      <c r="Y98" s="2">
        <v>170</v>
      </c>
      <c r="Z98">
        <f t="shared" si="1"/>
        <v>1</v>
      </c>
    </row>
    <row r="99" spans="1:26" x14ac:dyDescent="0.2">
      <c r="A99">
        <v>2532</v>
      </c>
      <c r="B99" t="s">
        <v>340</v>
      </c>
      <c r="C99" t="s">
        <v>341</v>
      </c>
      <c r="D99" s="1">
        <v>27642</v>
      </c>
      <c r="E99" s="1">
        <v>34251</v>
      </c>
      <c r="H99" t="s">
        <v>124</v>
      </c>
      <c r="I99">
        <v>48000</v>
      </c>
      <c r="J99" t="s">
        <v>137</v>
      </c>
      <c r="K99" t="s">
        <v>138</v>
      </c>
      <c r="L99" t="s">
        <v>221</v>
      </c>
      <c r="M99" t="s">
        <v>31</v>
      </c>
      <c r="N99" t="s">
        <v>50</v>
      </c>
      <c r="O99">
        <v>4</v>
      </c>
      <c r="P99">
        <v>4</v>
      </c>
      <c r="R99" t="s">
        <v>33</v>
      </c>
      <c r="S99">
        <v>35</v>
      </c>
      <c r="T99" t="s">
        <v>168</v>
      </c>
      <c r="U99" t="s">
        <v>35</v>
      </c>
      <c r="W99" s="2">
        <v>2676</v>
      </c>
      <c r="X99" s="3">
        <v>7.4999999999999997E-2</v>
      </c>
      <c r="Z99">
        <f t="shared" si="1"/>
        <v>1</v>
      </c>
    </row>
    <row r="100" spans="1:26" x14ac:dyDescent="0.2">
      <c r="A100">
        <v>2535</v>
      </c>
      <c r="B100" t="s">
        <v>342</v>
      </c>
      <c r="C100" t="s">
        <v>343</v>
      </c>
      <c r="D100" s="1">
        <v>23649</v>
      </c>
      <c r="E100" s="1">
        <v>34255</v>
      </c>
      <c r="H100" t="s">
        <v>245</v>
      </c>
      <c r="I100">
        <v>41000</v>
      </c>
      <c r="J100" t="s">
        <v>246</v>
      </c>
      <c r="K100" t="s">
        <v>247</v>
      </c>
      <c r="L100" t="s">
        <v>327</v>
      </c>
      <c r="M100" t="s">
        <v>42</v>
      </c>
      <c r="N100" t="s">
        <v>50</v>
      </c>
      <c r="O100">
        <v>4</v>
      </c>
      <c r="P100">
        <v>5</v>
      </c>
      <c r="R100" t="s">
        <v>33</v>
      </c>
      <c r="S100">
        <v>35</v>
      </c>
      <c r="T100" t="s">
        <v>102</v>
      </c>
      <c r="U100" t="s">
        <v>35</v>
      </c>
      <c r="W100" s="2">
        <v>1906.5</v>
      </c>
      <c r="X100" s="3">
        <v>0.1</v>
      </c>
      <c r="Y100" s="2">
        <v>164</v>
      </c>
      <c r="Z100">
        <f t="shared" si="1"/>
        <v>1</v>
      </c>
    </row>
    <row r="101" spans="1:26" x14ac:dyDescent="0.2">
      <c r="A101">
        <v>2539</v>
      </c>
      <c r="B101" t="s">
        <v>72</v>
      </c>
      <c r="C101" t="s">
        <v>344</v>
      </c>
      <c r="D101" s="1">
        <v>22846</v>
      </c>
      <c r="E101" s="1">
        <v>34308</v>
      </c>
      <c r="H101" t="s">
        <v>59</v>
      </c>
      <c r="I101">
        <v>21000</v>
      </c>
      <c r="J101" t="s">
        <v>155</v>
      </c>
      <c r="K101" t="s">
        <v>61</v>
      </c>
      <c r="L101" t="s">
        <v>345</v>
      </c>
      <c r="M101" t="s">
        <v>42</v>
      </c>
      <c r="N101" t="s">
        <v>50</v>
      </c>
      <c r="O101">
        <v>0</v>
      </c>
      <c r="P101">
        <v>4</v>
      </c>
      <c r="R101" t="s">
        <v>33</v>
      </c>
      <c r="S101">
        <v>35</v>
      </c>
      <c r="T101" t="s">
        <v>193</v>
      </c>
      <c r="U101" t="s">
        <v>135</v>
      </c>
      <c r="V101" s="1">
        <v>38718</v>
      </c>
      <c r="W101" s="2">
        <v>4907.5</v>
      </c>
      <c r="X101" s="3">
        <v>7.4999999999999997E-2</v>
      </c>
      <c r="Y101" s="2">
        <v>86</v>
      </c>
      <c r="Z101">
        <f t="shared" si="1"/>
        <v>1</v>
      </c>
    </row>
    <row r="102" spans="1:26" x14ac:dyDescent="0.2">
      <c r="A102">
        <v>2541</v>
      </c>
      <c r="B102" t="s">
        <v>72</v>
      </c>
      <c r="C102" t="s">
        <v>346</v>
      </c>
      <c r="D102" s="1">
        <v>27930</v>
      </c>
      <c r="E102" s="1">
        <v>34337</v>
      </c>
      <c r="H102" t="s">
        <v>229</v>
      </c>
      <c r="I102">
        <v>26000</v>
      </c>
      <c r="J102" t="s">
        <v>230</v>
      </c>
      <c r="K102" t="s">
        <v>231</v>
      </c>
      <c r="L102" t="s">
        <v>347</v>
      </c>
      <c r="M102" t="s">
        <v>42</v>
      </c>
      <c r="N102" t="s">
        <v>50</v>
      </c>
      <c r="O102">
        <v>2</v>
      </c>
      <c r="P102">
        <v>3</v>
      </c>
      <c r="R102" t="s">
        <v>33</v>
      </c>
      <c r="S102">
        <v>35</v>
      </c>
      <c r="T102" t="s">
        <v>79</v>
      </c>
      <c r="U102" t="s">
        <v>35</v>
      </c>
      <c r="W102" s="2">
        <v>2252.5</v>
      </c>
      <c r="X102" s="3">
        <v>0.1</v>
      </c>
      <c r="Z102">
        <f t="shared" si="1"/>
        <v>1</v>
      </c>
    </row>
    <row r="103" spans="1:26" x14ac:dyDescent="0.2">
      <c r="A103">
        <v>2545</v>
      </c>
      <c r="B103" t="s">
        <v>348</v>
      </c>
      <c r="C103" t="s">
        <v>349</v>
      </c>
      <c r="D103" s="1">
        <v>26914</v>
      </c>
      <c r="E103" s="1">
        <v>34356</v>
      </c>
      <c r="H103" t="s">
        <v>229</v>
      </c>
      <c r="I103">
        <v>26000</v>
      </c>
      <c r="J103" t="s">
        <v>230</v>
      </c>
      <c r="K103" t="s">
        <v>231</v>
      </c>
      <c r="L103" t="s">
        <v>350</v>
      </c>
      <c r="M103" t="s">
        <v>42</v>
      </c>
      <c r="N103" t="s">
        <v>50</v>
      </c>
      <c r="O103">
        <v>1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1906.5</v>
      </c>
      <c r="X103" s="3">
        <v>7.4999999999999997E-2</v>
      </c>
      <c r="Y103" s="2">
        <v>244</v>
      </c>
      <c r="Z103">
        <f t="shared" si="1"/>
        <v>1</v>
      </c>
    </row>
    <row r="104" spans="1:26" x14ac:dyDescent="0.2">
      <c r="A104">
        <v>2550</v>
      </c>
      <c r="B104" t="s">
        <v>351</v>
      </c>
      <c r="C104" t="s">
        <v>352</v>
      </c>
      <c r="D104" s="1">
        <v>27997</v>
      </c>
      <c r="E104" s="1">
        <v>34366</v>
      </c>
      <c r="H104" t="s">
        <v>66</v>
      </c>
      <c r="I104">
        <v>13200</v>
      </c>
      <c r="J104" t="s">
        <v>67</v>
      </c>
      <c r="K104" t="s">
        <v>68</v>
      </c>
      <c r="L104" t="s">
        <v>130</v>
      </c>
      <c r="M104" t="s">
        <v>42</v>
      </c>
      <c r="N104" t="s">
        <v>50</v>
      </c>
      <c r="O104">
        <v>5</v>
      </c>
      <c r="P104">
        <v>5</v>
      </c>
      <c r="R104" t="s">
        <v>33</v>
      </c>
      <c r="S104">
        <v>35</v>
      </c>
      <c r="T104" t="s">
        <v>102</v>
      </c>
      <c r="U104" t="s">
        <v>35</v>
      </c>
      <c r="W104" s="2">
        <v>1906.5</v>
      </c>
      <c r="X104" s="3">
        <v>0.1</v>
      </c>
      <c r="Y104" s="2">
        <v>101</v>
      </c>
      <c r="Z104">
        <f t="shared" si="1"/>
        <v>1</v>
      </c>
    </row>
    <row r="105" spans="1:26" x14ac:dyDescent="0.2">
      <c r="A105">
        <v>2551</v>
      </c>
      <c r="B105" t="s">
        <v>353</v>
      </c>
      <c r="C105" t="s">
        <v>354</v>
      </c>
      <c r="D105" s="1">
        <v>23660</v>
      </c>
      <c r="E105" s="1">
        <v>34370</v>
      </c>
      <c r="H105" t="s">
        <v>59</v>
      </c>
      <c r="I105">
        <v>22020</v>
      </c>
      <c r="J105" t="s">
        <v>60</v>
      </c>
      <c r="K105" t="s">
        <v>61</v>
      </c>
      <c r="L105" t="s">
        <v>355</v>
      </c>
      <c r="M105" t="s">
        <v>42</v>
      </c>
      <c r="N105" t="s">
        <v>50</v>
      </c>
      <c r="O105">
        <v>3</v>
      </c>
      <c r="P105">
        <v>4</v>
      </c>
      <c r="R105" t="s">
        <v>33</v>
      </c>
      <c r="S105">
        <v>35</v>
      </c>
      <c r="T105" t="s">
        <v>43</v>
      </c>
      <c r="U105" t="s">
        <v>35</v>
      </c>
      <c r="W105" s="2">
        <v>2023.5</v>
      </c>
      <c r="X105" s="3">
        <v>8.7499999999999994E-2</v>
      </c>
      <c r="Z105">
        <f t="shared" si="1"/>
        <v>1</v>
      </c>
    </row>
    <row r="106" spans="1:26" x14ac:dyDescent="0.2">
      <c r="A106">
        <v>2560</v>
      </c>
      <c r="B106" t="s">
        <v>356</v>
      </c>
      <c r="C106" t="s">
        <v>357</v>
      </c>
      <c r="D106" s="1">
        <v>33106</v>
      </c>
      <c r="E106" s="1">
        <v>39295</v>
      </c>
      <c r="H106" t="s">
        <v>66</v>
      </c>
      <c r="I106">
        <v>13200</v>
      </c>
      <c r="J106" t="s">
        <v>67</v>
      </c>
      <c r="K106" t="s">
        <v>68</v>
      </c>
      <c r="L106" t="s">
        <v>315</v>
      </c>
      <c r="M106" t="s">
        <v>31</v>
      </c>
      <c r="N106" t="s">
        <v>50</v>
      </c>
      <c r="O106">
        <v>1</v>
      </c>
      <c r="P106">
        <v>5</v>
      </c>
      <c r="R106" t="s">
        <v>316</v>
      </c>
      <c r="S106">
        <v>35</v>
      </c>
      <c r="T106" t="s">
        <v>317</v>
      </c>
      <c r="U106" t="s">
        <v>358</v>
      </c>
      <c r="V106" s="1">
        <v>39295</v>
      </c>
      <c r="W106" s="2">
        <v>804.18</v>
      </c>
      <c r="Z106">
        <f t="shared" si="1"/>
        <v>1</v>
      </c>
    </row>
    <row r="107" spans="1:26" x14ac:dyDescent="0.2">
      <c r="A107">
        <v>2564</v>
      </c>
      <c r="B107" t="s">
        <v>36</v>
      </c>
      <c r="C107" t="s">
        <v>359</v>
      </c>
      <c r="D107" s="1">
        <v>26890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274</v>
      </c>
      <c r="M107" t="s">
        <v>42</v>
      </c>
      <c r="N107" t="s">
        <v>50</v>
      </c>
      <c r="O107">
        <v>0</v>
      </c>
      <c r="P107">
        <v>5</v>
      </c>
      <c r="R107" t="s">
        <v>33</v>
      </c>
      <c r="S107">
        <v>35</v>
      </c>
      <c r="T107" t="s">
        <v>34</v>
      </c>
      <c r="U107" t="s">
        <v>35</v>
      </c>
      <c r="W107" s="2">
        <v>2435</v>
      </c>
      <c r="X107" s="3">
        <v>0.1125</v>
      </c>
      <c r="Z107">
        <f t="shared" si="1"/>
        <v>1</v>
      </c>
    </row>
    <row r="108" spans="1:26" x14ac:dyDescent="0.2">
      <c r="A108">
        <v>2567</v>
      </c>
      <c r="B108" t="s">
        <v>222</v>
      </c>
      <c r="C108" t="s">
        <v>360</v>
      </c>
      <c r="D108" s="1">
        <v>27558</v>
      </c>
      <c r="E108" s="1">
        <v>34426</v>
      </c>
      <c r="H108" t="s">
        <v>229</v>
      </c>
      <c r="I108">
        <v>26000</v>
      </c>
      <c r="J108" t="s">
        <v>230</v>
      </c>
      <c r="K108" t="s">
        <v>231</v>
      </c>
      <c r="L108" t="s">
        <v>299</v>
      </c>
      <c r="M108" t="s">
        <v>42</v>
      </c>
      <c r="N108" t="s">
        <v>50</v>
      </c>
      <c r="O108">
        <v>4</v>
      </c>
      <c r="P108">
        <v>4</v>
      </c>
      <c r="R108" t="s">
        <v>33</v>
      </c>
      <c r="S108">
        <v>35</v>
      </c>
      <c r="T108" t="s">
        <v>142</v>
      </c>
      <c r="U108" t="s">
        <v>35</v>
      </c>
      <c r="W108" s="2">
        <v>1982.5</v>
      </c>
      <c r="X108" s="3">
        <v>0.1</v>
      </c>
      <c r="Z108">
        <f t="shared" si="1"/>
        <v>1</v>
      </c>
    </row>
    <row r="109" spans="1:26" x14ac:dyDescent="0.2">
      <c r="A109">
        <v>2570</v>
      </c>
      <c r="B109" t="s">
        <v>36</v>
      </c>
      <c r="C109" t="s">
        <v>360</v>
      </c>
      <c r="D109" s="1">
        <v>26632</v>
      </c>
      <c r="E109" s="1">
        <v>34441</v>
      </c>
      <c r="H109" t="s">
        <v>229</v>
      </c>
      <c r="I109">
        <v>26000</v>
      </c>
      <c r="J109" t="s">
        <v>230</v>
      </c>
      <c r="K109" t="s">
        <v>231</v>
      </c>
      <c r="L109" t="s">
        <v>361</v>
      </c>
      <c r="M109" t="s">
        <v>42</v>
      </c>
      <c r="N109" t="s">
        <v>50</v>
      </c>
      <c r="O109">
        <v>1</v>
      </c>
      <c r="P109">
        <v>5</v>
      </c>
      <c r="R109" t="s">
        <v>33</v>
      </c>
      <c r="S109">
        <v>35</v>
      </c>
      <c r="T109" t="s">
        <v>142</v>
      </c>
      <c r="U109" t="s">
        <v>35</v>
      </c>
      <c r="W109" s="2">
        <v>1982.5</v>
      </c>
      <c r="X109" s="3">
        <v>7.4999999999999997E-2</v>
      </c>
      <c r="Y109" s="2">
        <v>136</v>
      </c>
      <c r="Z109">
        <f t="shared" si="1"/>
        <v>1</v>
      </c>
    </row>
    <row r="110" spans="1:26" x14ac:dyDescent="0.2">
      <c r="A110">
        <v>2593</v>
      </c>
      <c r="B110" t="s">
        <v>72</v>
      </c>
      <c r="C110" t="s">
        <v>362</v>
      </c>
      <c r="D110" s="1">
        <v>23018</v>
      </c>
      <c r="E110" s="1">
        <v>34536</v>
      </c>
      <c r="H110" t="s">
        <v>124</v>
      </c>
      <c r="I110">
        <v>48000</v>
      </c>
      <c r="J110" t="s">
        <v>137</v>
      </c>
      <c r="K110" t="s">
        <v>138</v>
      </c>
      <c r="L110" t="s">
        <v>363</v>
      </c>
      <c r="M110" t="s">
        <v>42</v>
      </c>
      <c r="N110" t="s">
        <v>50</v>
      </c>
      <c r="O110">
        <v>3</v>
      </c>
      <c r="P110">
        <v>4</v>
      </c>
      <c r="R110" t="s">
        <v>33</v>
      </c>
      <c r="S110">
        <v>35</v>
      </c>
      <c r="T110" t="s">
        <v>79</v>
      </c>
      <c r="U110" t="s">
        <v>35</v>
      </c>
      <c r="W110" s="2">
        <v>2252.5</v>
      </c>
      <c r="X110" s="3">
        <v>0.1</v>
      </c>
      <c r="Z110">
        <f t="shared" si="1"/>
        <v>1</v>
      </c>
    </row>
    <row r="111" spans="1:26" x14ac:dyDescent="0.2">
      <c r="A111">
        <v>2596</v>
      </c>
      <c r="B111" t="s">
        <v>364</v>
      </c>
      <c r="C111" t="s">
        <v>365</v>
      </c>
      <c r="D111" s="1">
        <v>24962</v>
      </c>
      <c r="E111" s="1">
        <v>34590</v>
      </c>
      <c r="H111" t="s">
        <v>236</v>
      </c>
      <c r="I111">
        <v>46000</v>
      </c>
      <c r="J111" t="s">
        <v>237</v>
      </c>
      <c r="K111" t="s">
        <v>238</v>
      </c>
      <c r="L111" t="s">
        <v>366</v>
      </c>
      <c r="M111" t="s">
        <v>42</v>
      </c>
      <c r="N111" t="s">
        <v>50</v>
      </c>
      <c r="O111">
        <v>3</v>
      </c>
      <c r="P111">
        <v>3</v>
      </c>
      <c r="R111" t="s">
        <v>33</v>
      </c>
      <c r="S111">
        <v>35</v>
      </c>
      <c r="T111" t="s">
        <v>193</v>
      </c>
      <c r="U111" t="s">
        <v>135</v>
      </c>
      <c r="V111" s="1">
        <v>38718</v>
      </c>
      <c r="W111" s="2">
        <v>4907.5</v>
      </c>
      <c r="X111" s="3">
        <v>7.4999999999999997E-2</v>
      </c>
      <c r="Z111">
        <f t="shared" si="1"/>
        <v>1</v>
      </c>
    </row>
    <row r="112" spans="1:26" x14ac:dyDescent="0.2">
      <c r="A112">
        <v>2602</v>
      </c>
      <c r="B112" t="s">
        <v>107</v>
      </c>
      <c r="C112" t="s">
        <v>367</v>
      </c>
      <c r="D112" s="1">
        <v>26361</v>
      </c>
      <c r="E112" s="1">
        <v>34153</v>
      </c>
      <c r="H112" t="s">
        <v>66</v>
      </c>
      <c r="I112">
        <v>13200</v>
      </c>
      <c r="J112" t="s">
        <v>67</v>
      </c>
      <c r="K112" t="s">
        <v>68</v>
      </c>
      <c r="L112" t="s">
        <v>368</v>
      </c>
      <c r="M112" t="s">
        <v>31</v>
      </c>
      <c r="N112" t="s">
        <v>32</v>
      </c>
      <c r="O112">
        <v>0</v>
      </c>
      <c r="P112">
        <v>1</v>
      </c>
      <c r="R112" t="s">
        <v>33</v>
      </c>
      <c r="S112">
        <v>35</v>
      </c>
      <c r="T112" t="s">
        <v>70</v>
      </c>
      <c r="U112" t="s">
        <v>135</v>
      </c>
      <c r="V112" s="1">
        <v>38718</v>
      </c>
      <c r="W112" s="2">
        <v>3435</v>
      </c>
      <c r="X112" s="3">
        <v>0.1</v>
      </c>
      <c r="Z112">
        <f t="shared" si="1"/>
        <v>1</v>
      </c>
    </row>
    <row r="113" spans="1:26" x14ac:dyDescent="0.2">
      <c r="A113">
        <v>2604</v>
      </c>
      <c r="B113" t="s">
        <v>369</v>
      </c>
      <c r="C113" t="s">
        <v>370</v>
      </c>
      <c r="D113" s="1">
        <v>25170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347</v>
      </c>
      <c r="M113" t="s">
        <v>31</v>
      </c>
      <c r="N113" t="s">
        <v>50</v>
      </c>
      <c r="O113">
        <v>5</v>
      </c>
      <c r="P113">
        <v>5</v>
      </c>
      <c r="R113" t="s">
        <v>33</v>
      </c>
      <c r="S113">
        <v>35</v>
      </c>
      <c r="T113" t="s">
        <v>79</v>
      </c>
      <c r="U113" t="s">
        <v>35</v>
      </c>
      <c r="W113" s="2">
        <v>2252.5</v>
      </c>
      <c r="X113" s="3">
        <v>8.7499999999999994E-2</v>
      </c>
      <c r="Z113">
        <f t="shared" si="1"/>
        <v>1</v>
      </c>
    </row>
    <row r="114" spans="1:26" x14ac:dyDescent="0.2">
      <c r="A114">
        <v>2605</v>
      </c>
      <c r="B114" t="s">
        <v>219</v>
      </c>
      <c r="C114" t="s">
        <v>371</v>
      </c>
      <c r="D114" s="1">
        <v>27180</v>
      </c>
      <c r="E114" s="1">
        <v>34759</v>
      </c>
      <c r="H114" t="s">
        <v>229</v>
      </c>
      <c r="I114">
        <v>26000</v>
      </c>
      <c r="J114" t="s">
        <v>230</v>
      </c>
      <c r="K114" t="s">
        <v>231</v>
      </c>
      <c r="L114" t="s">
        <v>372</v>
      </c>
      <c r="M114" t="s">
        <v>31</v>
      </c>
      <c r="N114" t="s">
        <v>50</v>
      </c>
      <c r="O114">
        <v>0</v>
      </c>
      <c r="P114">
        <v>4</v>
      </c>
      <c r="R114" t="s">
        <v>33</v>
      </c>
      <c r="S114">
        <v>35</v>
      </c>
      <c r="T114" t="s">
        <v>63</v>
      </c>
      <c r="U114" t="s">
        <v>35</v>
      </c>
      <c r="W114" s="2">
        <v>1952.5</v>
      </c>
      <c r="X114" s="3">
        <v>0.1</v>
      </c>
      <c r="Z114">
        <f t="shared" si="1"/>
        <v>1</v>
      </c>
    </row>
    <row r="115" spans="1:26" x14ac:dyDescent="0.2">
      <c r="A115">
        <v>2608</v>
      </c>
      <c r="B115" t="s">
        <v>57</v>
      </c>
      <c r="C115" t="s">
        <v>373</v>
      </c>
      <c r="D115" s="1">
        <v>27661</v>
      </c>
      <c r="E115" s="1">
        <v>34751</v>
      </c>
      <c r="H115" t="s">
        <v>229</v>
      </c>
      <c r="I115">
        <v>26000</v>
      </c>
      <c r="J115" t="s">
        <v>230</v>
      </c>
      <c r="K115" t="s">
        <v>231</v>
      </c>
      <c r="L115" t="s">
        <v>284</v>
      </c>
      <c r="M115" t="s">
        <v>42</v>
      </c>
      <c r="N115" t="s">
        <v>50</v>
      </c>
      <c r="O115">
        <v>4</v>
      </c>
      <c r="P115">
        <v>5</v>
      </c>
      <c r="R115" t="s">
        <v>33</v>
      </c>
      <c r="S115">
        <v>35</v>
      </c>
      <c r="T115" t="s">
        <v>180</v>
      </c>
      <c r="U115" t="s">
        <v>35</v>
      </c>
      <c r="W115" s="2">
        <v>2141.5</v>
      </c>
      <c r="X115" s="3">
        <v>8.7499999999999994E-2</v>
      </c>
      <c r="Y115" s="2">
        <v>111</v>
      </c>
      <c r="Z115">
        <f t="shared" si="1"/>
        <v>1</v>
      </c>
    </row>
    <row r="116" spans="1:26" x14ac:dyDescent="0.2">
      <c r="A116">
        <v>2621</v>
      </c>
      <c r="B116" t="s">
        <v>36</v>
      </c>
      <c r="C116" t="s">
        <v>374</v>
      </c>
      <c r="D116" s="1">
        <v>21361</v>
      </c>
      <c r="E116" s="1">
        <v>34867</v>
      </c>
      <c r="H116" t="s">
        <v>38</v>
      </c>
      <c r="I116">
        <v>25000</v>
      </c>
      <c r="J116" t="s">
        <v>39</v>
      </c>
      <c r="K116" t="s">
        <v>40</v>
      </c>
      <c r="L116" t="s">
        <v>335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97</v>
      </c>
      <c r="U116" t="s">
        <v>35</v>
      </c>
      <c r="W116" s="2">
        <v>3000</v>
      </c>
      <c r="X116" s="3">
        <v>0.1</v>
      </c>
      <c r="Z116">
        <f t="shared" si="1"/>
        <v>1</v>
      </c>
    </row>
    <row r="117" spans="1:26" x14ac:dyDescent="0.2">
      <c r="A117">
        <v>2624</v>
      </c>
      <c r="B117" t="s">
        <v>36</v>
      </c>
      <c r="C117" t="s">
        <v>375</v>
      </c>
      <c r="D117" s="1">
        <v>29383</v>
      </c>
      <c r="E117" s="1">
        <v>35977</v>
      </c>
      <c r="H117" t="s">
        <v>66</v>
      </c>
      <c r="I117">
        <v>13200</v>
      </c>
      <c r="J117" t="s">
        <v>67</v>
      </c>
      <c r="K117" t="s">
        <v>68</v>
      </c>
      <c r="L117" t="s">
        <v>376</v>
      </c>
      <c r="M117" t="s">
        <v>42</v>
      </c>
      <c r="N117" t="s">
        <v>32</v>
      </c>
      <c r="O117">
        <v>0</v>
      </c>
      <c r="P117">
        <v>1</v>
      </c>
      <c r="R117" t="s">
        <v>33</v>
      </c>
      <c r="S117">
        <v>35</v>
      </c>
      <c r="T117" t="s">
        <v>34</v>
      </c>
      <c r="U117" t="s">
        <v>35</v>
      </c>
      <c r="W117" s="2">
        <v>2435</v>
      </c>
      <c r="X117" s="3">
        <v>0.1125</v>
      </c>
      <c r="Z117">
        <f t="shared" si="1"/>
        <v>1</v>
      </c>
    </row>
    <row r="118" spans="1:26" x14ac:dyDescent="0.2">
      <c r="A118">
        <v>2644</v>
      </c>
      <c r="B118" t="s">
        <v>240</v>
      </c>
      <c r="C118" t="s">
        <v>377</v>
      </c>
      <c r="D118" s="1">
        <v>25554</v>
      </c>
      <c r="E118" s="1">
        <v>34924</v>
      </c>
      <c r="H118" t="s">
        <v>229</v>
      </c>
      <c r="I118">
        <v>26000</v>
      </c>
      <c r="J118" t="s">
        <v>230</v>
      </c>
      <c r="K118" t="s">
        <v>231</v>
      </c>
      <c r="L118" t="s">
        <v>378</v>
      </c>
      <c r="M118" t="s">
        <v>42</v>
      </c>
      <c r="N118" t="s">
        <v>50</v>
      </c>
      <c r="O118">
        <v>2</v>
      </c>
      <c r="P118">
        <v>4</v>
      </c>
      <c r="R118" t="s">
        <v>33</v>
      </c>
      <c r="S118">
        <v>35</v>
      </c>
      <c r="T118" t="s">
        <v>160</v>
      </c>
      <c r="U118" t="s">
        <v>35</v>
      </c>
      <c r="W118" s="2">
        <v>1929.5</v>
      </c>
      <c r="X118" s="3">
        <v>0.1</v>
      </c>
      <c r="Z118">
        <f t="shared" si="1"/>
        <v>1</v>
      </c>
    </row>
    <row r="119" spans="1:26" x14ac:dyDescent="0.2">
      <c r="A119">
        <v>2675</v>
      </c>
      <c r="B119" t="s">
        <v>72</v>
      </c>
      <c r="C119" t="s">
        <v>379</v>
      </c>
      <c r="D119" s="1">
        <v>27379</v>
      </c>
      <c r="E119" s="1">
        <v>35176</v>
      </c>
      <c r="H119" t="s">
        <v>260</v>
      </c>
      <c r="I119">
        <v>43000</v>
      </c>
      <c r="J119" t="s">
        <v>261</v>
      </c>
      <c r="K119" t="s">
        <v>262</v>
      </c>
      <c r="L119" t="s">
        <v>380</v>
      </c>
      <c r="M119" t="s">
        <v>42</v>
      </c>
      <c r="N119" t="s">
        <v>50</v>
      </c>
      <c r="O119">
        <v>5</v>
      </c>
      <c r="P119">
        <v>3</v>
      </c>
      <c r="R119" t="s">
        <v>33</v>
      </c>
      <c r="S119">
        <v>35</v>
      </c>
      <c r="T119" t="s">
        <v>34</v>
      </c>
      <c r="U119" t="s">
        <v>35</v>
      </c>
      <c r="W119" s="2">
        <v>2435</v>
      </c>
      <c r="X119" s="3">
        <v>0.1</v>
      </c>
      <c r="Z119">
        <f t="shared" si="1"/>
        <v>1</v>
      </c>
    </row>
    <row r="120" spans="1:26" x14ac:dyDescent="0.2">
      <c r="A120">
        <v>2679</v>
      </c>
      <c r="B120" t="s">
        <v>297</v>
      </c>
      <c r="C120" t="s">
        <v>381</v>
      </c>
      <c r="D120" s="1">
        <v>27257</v>
      </c>
      <c r="E120" s="1">
        <v>35190</v>
      </c>
      <c r="H120" t="s">
        <v>124</v>
      </c>
      <c r="I120">
        <v>48000</v>
      </c>
      <c r="J120" t="s">
        <v>137</v>
      </c>
      <c r="K120" t="s">
        <v>138</v>
      </c>
      <c r="L120" t="s">
        <v>306</v>
      </c>
      <c r="M120" t="s">
        <v>42</v>
      </c>
      <c r="N120" t="s">
        <v>50</v>
      </c>
      <c r="O120">
        <v>5</v>
      </c>
      <c r="P120">
        <v>5</v>
      </c>
      <c r="R120" t="s">
        <v>33</v>
      </c>
      <c r="S120">
        <v>35</v>
      </c>
      <c r="T120" t="s">
        <v>102</v>
      </c>
      <c r="U120" t="s">
        <v>35</v>
      </c>
      <c r="W120" s="2">
        <v>1906.5</v>
      </c>
      <c r="X120" s="3">
        <v>0.1</v>
      </c>
      <c r="Y120" s="2">
        <v>124</v>
      </c>
      <c r="Z120">
        <f t="shared" si="1"/>
        <v>1</v>
      </c>
    </row>
    <row r="121" spans="1:26" x14ac:dyDescent="0.2">
      <c r="A121">
        <v>2688</v>
      </c>
      <c r="B121" t="s">
        <v>382</v>
      </c>
      <c r="C121" t="s">
        <v>383</v>
      </c>
      <c r="D121" s="1">
        <v>25738</v>
      </c>
      <c r="E121" s="1">
        <v>35206</v>
      </c>
      <c r="H121" t="s">
        <v>229</v>
      </c>
      <c r="I121">
        <v>26000</v>
      </c>
      <c r="J121" t="s">
        <v>230</v>
      </c>
      <c r="K121" t="s">
        <v>231</v>
      </c>
      <c r="L121" t="s">
        <v>378</v>
      </c>
      <c r="M121" t="s">
        <v>31</v>
      </c>
      <c r="N121" t="s">
        <v>50</v>
      </c>
      <c r="O121">
        <v>3</v>
      </c>
      <c r="P121">
        <v>3</v>
      </c>
      <c r="R121" t="s">
        <v>33</v>
      </c>
      <c r="S121">
        <v>35</v>
      </c>
      <c r="T121" t="s">
        <v>160</v>
      </c>
      <c r="U121" t="s">
        <v>35</v>
      </c>
      <c r="W121" s="2">
        <v>1929.5</v>
      </c>
      <c r="X121" s="3">
        <v>0.1</v>
      </c>
      <c r="Y121" s="2">
        <v>136</v>
      </c>
      <c r="Z121">
        <f t="shared" si="1"/>
        <v>1</v>
      </c>
    </row>
    <row r="122" spans="1:26" x14ac:dyDescent="0.2">
      <c r="A122">
        <v>2689</v>
      </c>
      <c r="B122" t="s">
        <v>57</v>
      </c>
      <c r="C122" t="s">
        <v>384</v>
      </c>
      <c r="D122" s="1">
        <v>24581</v>
      </c>
      <c r="E122" s="1">
        <v>39142</v>
      </c>
      <c r="H122" t="s">
        <v>236</v>
      </c>
      <c r="I122">
        <v>46000</v>
      </c>
      <c r="J122" t="s">
        <v>237</v>
      </c>
      <c r="K122" t="s">
        <v>238</v>
      </c>
      <c r="L122" t="s">
        <v>366</v>
      </c>
      <c r="M122" t="s">
        <v>42</v>
      </c>
      <c r="N122" t="s">
        <v>50</v>
      </c>
      <c r="O122">
        <v>2</v>
      </c>
      <c r="P122">
        <v>3</v>
      </c>
      <c r="R122" t="s">
        <v>33</v>
      </c>
      <c r="S122">
        <v>35</v>
      </c>
      <c r="T122" t="s">
        <v>193</v>
      </c>
      <c r="U122" t="s">
        <v>258</v>
      </c>
      <c r="V122" s="1">
        <v>39142</v>
      </c>
      <c r="W122" s="2">
        <v>3925</v>
      </c>
      <c r="X122" s="3">
        <v>0.1</v>
      </c>
      <c r="Z122">
        <f t="shared" si="1"/>
        <v>1</v>
      </c>
    </row>
    <row r="123" spans="1:26" x14ac:dyDescent="0.2">
      <c r="A123">
        <v>2695</v>
      </c>
      <c r="B123" t="s">
        <v>195</v>
      </c>
      <c r="C123" t="s">
        <v>385</v>
      </c>
      <c r="D123" s="1">
        <v>27523</v>
      </c>
      <c r="E123" s="1">
        <v>35249</v>
      </c>
      <c r="H123" t="s">
        <v>59</v>
      </c>
      <c r="I123">
        <v>22020</v>
      </c>
      <c r="J123" t="s">
        <v>60</v>
      </c>
      <c r="K123" t="s">
        <v>61</v>
      </c>
      <c r="L123" t="s">
        <v>386</v>
      </c>
      <c r="M123" t="s">
        <v>42</v>
      </c>
      <c r="N123" t="s">
        <v>50</v>
      </c>
      <c r="O123">
        <v>3</v>
      </c>
      <c r="P123">
        <v>5</v>
      </c>
      <c r="R123" t="s">
        <v>33</v>
      </c>
      <c r="S123">
        <v>35</v>
      </c>
      <c r="T123" t="s">
        <v>134</v>
      </c>
      <c r="U123" t="s">
        <v>135</v>
      </c>
      <c r="V123" s="1">
        <v>38718</v>
      </c>
      <c r="W123" s="2">
        <v>4064</v>
      </c>
      <c r="X123" s="3">
        <v>0.1</v>
      </c>
      <c r="Y123" s="2">
        <v>80</v>
      </c>
      <c r="Z123">
        <f t="shared" si="1"/>
        <v>1</v>
      </c>
    </row>
    <row r="124" spans="1:26" x14ac:dyDescent="0.2">
      <c r="A124">
        <v>2717</v>
      </c>
      <c r="B124" t="s">
        <v>57</v>
      </c>
      <c r="C124" t="s">
        <v>387</v>
      </c>
      <c r="D124" s="1">
        <v>33305</v>
      </c>
      <c r="E124" s="1">
        <v>39661</v>
      </c>
      <c r="H124" t="s">
        <v>66</v>
      </c>
      <c r="I124">
        <v>13200</v>
      </c>
      <c r="J124" t="s">
        <v>67</v>
      </c>
      <c r="K124" t="s">
        <v>68</v>
      </c>
      <c r="L124" t="s">
        <v>315</v>
      </c>
      <c r="M124" t="s">
        <v>42</v>
      </c>
      <c r="N124" t="s">
        <v>32</v>
      </c>
      <c r="O124">
        <v>0</v>
      </c>
      <c r="P124">
        <v>1</v>
      </c>
      <c r="R124" t="s">
        <v>316</v>
      </c>
      <c r="S124">
        <v>35</v>
      </c>
      <c r="T124" t="s">
        <v>317</v>
      </c>
      <c r="U124" t="s">
        <v>318</v>
      </c>
      <c r="V124" s="1">
        <v>39661</v>
      </c>
      <c r="W124" s="2">
        <v>766.04</v>
      </c>
      <c r="Z124">
        <f t="shared" si="1"/>
        <v>1</v>
      </c>
    </row>
    <row r="125" spans="1:26" x14ac:dyDescent="0.2">
      <c r="A125">
        <v>2735</v>
      </c>
      <c r="B125" t="s">
        <v>388</v>
      </c>
      <c r="C125" t="s">
        <v>389</v>
      </c>
      <c r="D125" s="1">
        <v>22365</v>
      </c>
      <c r="E125" s="1">
        <v>35462</v>
      </c>
      <c r="H125" t="s">
        <v>245</v>
      </c>
      <c r="I125">
        <v>41000</v>
      </c>
      <c r="J125" t="s">
        <v>246</v>
      </c>
      <c r="K125" t="s">
        <v>247</v>
      </c>
      <c r="L125" t="s">
        <v>390</v>
      </c>
      <c r="M125" t="s">
        <v>31</v>
      </c>
      <c r="N125" t="s">
        <v>50</v>
      </c>
      <c r="O125">
        <v>0</v>
      </c>
      <c r="P125">
        <v>5</v>
      </c>
      <c r="R125" t="s">
        <v>33</v>
      </c>
      <c r="S125">
        <v>35</v>
      </c>
      <c r="T125" t="s">
        <v>168</v>
      </c>
      <c r="U125" t="s">
        <v>35</v>
      </c>
      <c r="W125" s="2">
        <v>2676</v>
      </c>
      <c r="X125" s="3">
        <v>0.1</v>
      </c>
      <c r="Z125">
        <f t="shared" si="1"/>
        <v>1</v>
      </c>
    </row>
    <row r="126" spans="1:26" x14ac:dyDescent="0.2">
      <c r="A126">
        <v>2763</v>
      </c>
      <c r="B126" t="s">
        <v>328</v>
      </c>
      <c r="C126" t="s">
        <v>391</v>
      </c>
      <c r="D126" s="1">
        <v>29151</v>
      </c>
      <c r="E126" s="1">
        <v>35582</v>
      </c>
      <c r="H126" t="s">
        <v>236</v>
      </c>
      <c r="I126">
        <v>46000</v>
      </c>
      <c r="J126" t="s">
        <v>237</v>
      </c>
      <c r="K126" t="s">
        <v>238</v>
      </c>
      <c r="L126" t="s">
        <v>392</v>
      </c>
      <c r="M126" t="s">
        <v>42</v>
      </c>
      <c r="N126" t="s">
        <v>50</v>
      </c>
      <c r="O126">
        <v>5</v>
      </c>
      <c r="P126">
        <v>4</v>
      </c>
      <c r="R126" t="s">
        <v>33</v>
      </c>
      <c r="S126">
        <v>35</v>
      </c>
      <c r="T126" t="s">
        <v>193</v>
      </c>
      <c r="U126" t="s">
        <v>135</v>
      </c>
      <c r="V126" s="1">
        <v>38718</v>
      </c>
      <c r="W126" s="2">
        <v>4907.5</v>
      </c>
      <c r="X126" s="3">
        <v>0.1</v>
      </c>
      <c r="Z126">
        <f t="shared" si="1"/>
        <v>1</v>
      </c>
    </row>
    <row r="127" spans="1:26" x14ac:dyDescent="0.2">
      <c r="A127">
        <v>2767</v>
      </c>
      <c r="B127" t="s">
        <v>36</v>
      </c>
      <c r="C127" t="s">
        <v>393</v>
      </c>
      <c r="D127" s="1">
        <v>29221</v>
      </c>
      <c r="E127" s="1">
        <v>35582</v>
      </c>
      <c r="H127" t="s">
        <v>229</v>
      </c>
      <c r="I127">
        <v>26000</v>
      </c>
      <c r="J127" t="s">
        <v>230</v>
      </c>
      <c r="K127" t="s">
        <v>231</v>
      </c>
      <c r="L127" t="s">
        <v>394</v>
      </c>
      <c r="M127" t="s">
        <v>42</v>
      </c>
      <c r="N127" t="s">
        <v>50</v>
      </c>
      <c r="O127">
        <v>2</v>
      </c>
      <c r="P127">
        <v>3</v>
      </c>
      <c r="R127" t="s">
        <v>33</v>
      </c>
      <c r="S127">
        <v>35</v>
      </c>
      <c r="T127" t="s">
        <v>134</v>
      </c>
      <c r="U127" t="s">
        <v>135</v>
      </c>
      <c r="V127" s="1">
        <v>38718</v>
      </c>
      <c r="W127" s="2">
        <v>4064</v>
      </c>
      <c r="X127" s="3">
        <v>0.1</v>
      </c>
      <c r="Z127">
        <f t="shared" si="1"/>
        <v>1</v>
      </c>
    </row>
    <row r="128" spans="1:26" x14ac:dyDescent="0.2">
      <c r="A128">
        <v>2769</v>
      </c>
      <c r="B128" t="s">
        <v>57</v>
      </c>
      <c r="C128" t="s">
        <v>395</v>
      </c>
      <c r="D128" s="1">
        <v>24774</v>
      </c>
      <c r="E128" s="1">
        <v>35604</v>
      </c>
      <c r="H128" t="s">
        <v>59</v>
      </c>
      <c r="I128">
        <v>22020</v>
      </c>
      <c r="J128" t="s">
        <v>60</v>
      </c>
      <c r="K128" t="s">
        <v>61</v>
      </c>
      <c r="L128" t="s">
        <v>355</v>
      </c>
      <c r="M128" t="s">
        <v>42</v>
      </c>
      <c r="N128" t="s">
        <v>50</v>
      </c>
      <c r="O128">
        <v>0</v>
      </c>
      <c r="P128">
        <v>3</v>
      </c>
      <c r="R128" t="s">
        <v>33</v>
      </c>
      <c r="S128">
        <v>35</v>
      </c>
      <c r="T128" t="s">
        <v>43</v>
      </c>
      <c r="U128" t="s">
        <v>35</v>
      </c>
      <c r="W128" s="2">
        <v>2023.5</v>
      </c>
      <c r="X128" s="3">
        <v>8.7499999999999994E-2</v>
      </c>
      <c r="Z128">
        <f t="shared" si="1"/>
        <v>1</v>
      </c>
    </row>
    <row r="129" spans="1:26" x14ac:dyDescent="0.2">
      <c r="A129">
        <v>2770</v>
      </c>
      <c r="B129" t="s">
        <v>57</v>
      </c>
      <c r="C129" t="s">
        <v>396</v>
      </c>
      <c r="D129" s="1">
        <v>29562</v>
      </c>
      <c r="E129" s="1">
        <v>35613</v>
      </c>
      <c r="H129" t="s">
        <v>236</v>
      </c>
      <c r="I129">
        <v>46000</v>
      </c>
      <c r="J129" t="s">
        <v>237</v>
      </c>
      <c r="K129" t="s">
        <v>238</v>
      </c>
      <c r="L129" t="s">
        <v>397</v>
      </c>
      <c r="M129" t="s">
        <v>42</v>
      </c>
      <c r="N129" t="s">
        <v>50</v>
      </c>
      <c r="O129">
        <v>0</v>
      </c>
      <c r="P129">
        <v>4</v>
      </c>
      <c r="R129" t="s">
        <v>33</v>
      </c>
      <c r="S129">
        <v>35</v>
      </c>
      <c r="T129" t="s">
        <v>97</v>
      </c>
      <c r="U129" t="s">
        <v>35</v>
      </c>
      <c r="W129" s="2">
        <v>3000</v>
      </c>
      <c r="X129" s="3">
        <v>0.1125</v>
      </c>
      <c r="Z129">
        <f t="shared" si="1"/>
        <v>1</v>
      </c>
    </row>
    <row r="130" spans="1:26" x14ac:dyDescent="0.2">
      <c r="A130">
        <v>2791</v>
      </c>
      <c r="B130" t="s">
        <v>398</v>
      </c>
      <c r="C130" t="s">
        <v>399</v>
      </c>
      <c r="D130" s="1">
        <v>27508</v>
      </c>
      <c r="E130" s="1">
        <v>35651</v>
      </c>
      <c r="H130" t="s">
        <v>229</v>
      </c>
      <c r="I130">
        <v>26000</v>
      </c>
      <c r="J130" t="s">
        <v>230</v>
      </c>
      <c r="K130" t="s">
        <v>231</v>
      </c>
      <c r="L130" t="s">
        <v>400</v>
      </c>
      <c r="M130" t="s">
        <v>31</v>
      </c>
      <c r="N130" t="s">
        <v>50</v>
      </c>
      <c r="O130">
        <v>2</v>
      </c>
      <c r="P130">
        <v>4</v>
      </c>
      <c r="R130" t="s">
        <v>33</v>
      </c>
      <c r="S130">
        <v>35</v>
      </c>
      <c r="T130" t="s">
        <v>168</v>
      </c>
      <c r="U130" t="s">
        <v>35</v>
      </c>
      <c r="W130" s="2">
        <v>2676</v>
      </c>
      <c r="X130" s="3">
        <v>0.1</v>
      </c>
      <c r="Z130">
        <f t="shared" si="1"/>
        <v>1</v>
      </c>
    </row>
    <row r="131" spans="1:26" x14ac:dyDescent="0.2">
      <c r="A131">
        <v>2848</v>
      </c>
      <c r="B131" t="s">
        <v>36</v>
      </c>
      <c r="C131" t="s">
        <v>401</v>
      </c>
      <c r="D131" s="1">
        <v>29208</v>
      </c>
      <c r="E131" s="1">
        <v>36101</v>
      </c>
      <c r="H131" t="s">
        <v>260</v>
      </c>
      <c r="I131">
        <v>43000</v>
      </c>
      <c r="J131" t="s">
        <v>261</v>
      </c>
      <c r="K131" t="s">
        <v>262</v>
      </c>
      <c r="L131" t="s">
        <v>402</v>
      </c>
      <c r="M131" t="s">
        <v>42</v>
      </c>
      <c r="N131" t="s">
        <v>50</v>
      </c>
      <c r="O131">
        <v>3</v>
      </c>
      <c r="P131">
        <v>3</v>
      </c>
      <c r="R131" t="s">
        <v>33</v>
      </c>
      <c r="S131">
        <v>35</v>
      </c>
      <c r="T131" t="s">
        <v>134</v>
      </c>
      <c r="U131" t="s">
        <v>135</v>
      </c>
      <c r="V131" s="1">
        <v>38718</v>
      </c>
      <c r="W131" s="2">
        <v>4064</v>
      </c>
      <c r="X131" s="3">
        <v>0.1125</v>
      </c>
      <c r="Z131">
        <f t="shared" ref="Z131:Z182" si="2">ROUND(IF(R131="AT",S131/40,S131/35),2)</f>
        <v>1</v>
      </c>
    </row>
    <row r="132" spans="1:26" x14ac:dyDescent="0.2">
      <c r="A132">
        <v>2874</v>
      </c>
      <c r="B132" t="s">
        <v>36</v>
      </c>
      <c r="C132" t="s">
        <v>403</v>
      </c>
      <c r="D132" s="1">
        <v>29254</v>
      </c>
      <c r="E132" s="1">
        <v>36281</v>
      </c>
      <c r="H132" t="s">
        <v>229</v>
      </c>
      <c r="I132">
        <v>26000</v>
      </c>
      <c r="J132" t="s">
        <v>230</v>
      </c>
      <c r="K132" t="s">
        <v>231</v>
      </c>
      <c r="L132" t="s">
        <v>284</v>
      </c>
      <c r="M132" t="s">
        <v>42</v>
      </c>
      <c r="N132" t="s">
        <v>50</v>
      </c>
      <c r="O132">
        <v>2</v>
      </c>
      <c r="P132">
        <v>3</v>
      </c>
      <c r="R132" t="s">
        <v>33</v>
      </c>
      <c r="S132">
        <v>35</v>
      </c>
      <c r="T132" t="s">
        <v>180</v>
      </c>
      <c r="U132" t="s">
        <v>35</v>
      </c>
      <c r="W132" s="2">
        <v>2141.5</v>
      </c>
      <c r="X132" s="3">
        <v>0.1</v>
      </c>
      <c r="Z132">
        <f t="shared" si="2"/>
        <v>1</v>
      </c>
    </row>
    <row r="133" spans="1:26" x14ac:dyDescent="0.2">
      <c r="A133">
        <v>2969</v>
      </c>
      <c r="B133" t="s">
        <v>72</v>
      </c>
      <c r="C133" t="s">
        <v>404</v>
      </c>
      <c r="D133" s="1">
        <v>25732</v>
      </c>
      <c r="E133" s="1">
        <v>36925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32</v>
      </c>
      <c r="O133">
        <v>0</v>
      </c>
      <c r="P133">
        <v>1</v>
      </c>
      <c r="R133" t="s">
        <v>33</v>
      </c>
      <c r="S133">
        <v>35</v>
      </c>
      <c r="T133" t="s">
        <v>160</v>
      </c>
      <c r="U133" t="s">
        <v>35</v>
      </c>
      <c r="W133" s="2">
        <v>1929.5</v>
      </c>
      <c r="X133" s="3">
        <v>7.4999999999999997E-2</v>
      </c>
      <c r="Y133" s="2">
        <v>87</v>
      </c>
      <c r="Z133">
        <f t="shared" si="2"/>
        <v>1</v>
      </c>
    </row>
    <row r="134" spans="1:26" x14ac:dyDescent="0.2">
      <c r="A134">
        <v>2990</v>
      </c>
      <c r="B134" t="s">
        <v>72</v>
      </c>
      <c r="C134" t="s">
        <v>406</v>
      </c>
      <c r="D134" s="1">
        <v>30767</v>
      </c>
      <c r="E134" s="1">
        <v>37044</v>
      </c>
      <c r="H134" t="s">
        <v>245</v>
      </c>
      <c r="I134">
        <v>41000</v>
      </c>
      <c r="J134" t="s">
        <v>246</v>
      </c>
      <c r="K134" t="s">
        <v>247</v>
      </c>
      <c r="L134" t="s">
        <v>405</v>
      </c>
      <c r="M134" t="s">
        <v>42</v>
      </c>
      <c r="N134" t="s">
        <v>50</v>
      </c>
      <c r="O134">
        <v>1</v>
      </c>
      <c r="P134">
        <v>5</v>
      </c>
      <c r="R134" t="s">
        <v>33</v>
      </c>
      <c r="S134">
        <v>35</v>
      </c>
      <c r="T134" t="s">
        <v>160</v>
      </c>
      <c r="U134" t="s">
        <v>35</v>
      </c>
      <c r="W134" s="2">
        <v>1929.5</v>
      </c>
      <c r="X134" s="3">
        <v>0.1</v>
      </c>
      <c r="Z134">
        <f t="shared" si="2"/>
        <v>1</v>
      </c>
    </row>
    <row r="135" spans="1:26" x14ac:dyDescent="0.2">
      <c r="A135">
        <v>3037</v>
      </c>
      <c r="B135" t="s">
        <v>351</v>
      </c>
      <c r="C135" t="s">
        <v>407</v>
      </c>
      <c r="D135" s="1">
        <v>29817</v>
      </c>
      <c r="E135" s="1">
        <v>37149</v>
      </c>
      <c r="H135" t="s">
        <v>245</v>
      </c>
      <c r="I135">
        <v>41000</v>
      </c>
      <c r="J135" t="s">
        <v>246</v>
      </c>
      <c r="K135" t="s">
        <v>247</v>
      </c>
      <c r="L135" t="s">
        <v>408</v>
      </c>
      <c r="M135" t="s">
        <v>42</v>
      </c>
      <c r="N135" t="s">
        <v>50</v>
      </c>
      <c r="O135">
        <v>5</v>
      </c>
      <c r="P135">
        <v>4</v>
      </c>
      <c r="R135" t="s">
        <v>33</v>
      </c>
      <c r="S135">
        <v>35</v>
      </c>
      <c r="T135" t="s">
        <v>102</v>
      </c>
      <c r="U135" t="s">
        <v>35</v>
      </c>
      <c r="W135" s="2">
        <v>1906.5</v>
      </c>
      <c r="X135" s="3">
        <v>0.1125</v>
      </c>
      <c r="Y135" s="2">
        <v>249</v>
      </c>
      <c r="Z135">
        <f t="shared" si="2"/>
        <v>1</v>
      </c>
    </row>
    <row r="136" spans="1:26" x14ac:dyDescent="0.2">
      <c r="A136">
        <v>3041</v>
      </c>
      <c r="B136" t="s">
        <v>227</v>
      </c>
      <c r="C136" t="s">
        <v>409</v>
      </c>
      <c r="D136" s="1">
        <v>26246</v>
      </c>
      <c r="E136" s="1">
        <v>37261</v>
      </c>
      <c r="H136" t="s">
        <v>245</v>
      </c>
      <c r="I136">
        <v>41000</v>
      </c>
      <c r="J136" t="s">
        <v>246</v>
      </c>
      <c r="K136" t="s">
        <v>247</v>
      </c>
      <c r="L136" t="s">
        <v>410</v>
      </c>
      <c r="M136" t="s">
        <v>42</v>
      </c>
      <c r="N136" t="s">
        <v>50</v>
      </c>
      <c r="O136">
        <v>4</v>
      </c>
      <c r="P136">
        <v>3</v>
      </c>
      <c r="R136" t="s">
        <v>33</v>
      </c>
      <c r="S136">
        <v>35</v>
      </c>
      <c r="T136" t="s">
        <v>70</v>
      </c>
      <c r="U136" t="s">
        <v>135</v>
      </c>
      <c r="V136" s="1">
        <v>38718</v>
      </c>
      <c r="W136" s="2">
        <v>3435</v>
      </c>
      <c r="X136" s="3">
        <v>7.4999999999999997E-2</v>
      </c>
      <c r="Z136">
        <f t="shared" si="2"/>
        <v>1</v>
      </c>
    </row>
    <row r="137" spans="1:26" x14ac:dyDescent="0.2">
      <c r="A137">
        <v>3044</v>
      </c>
      <c r="B137" t="s">
        <v>411</v>
      </c>
      <c r="C137" t="s">
        <v>412</v>
      </c>
      <c r="D137" s="1">
        <v>31210</v>
      </c>
      <c r="E137" s="1">
        <v>37317</v>
      </c>
      <c r="H137" t="s">
        <v>245</v>
      </c>
      <c r="I137">
        <v>41000</v>
      </c>
      <c r="J137" t="s">
        <v>246</v>
      </c>
      <c r="K137" t="s">
        <v>247</v>
      </c>
      <c r="L137" t="s">
        <v>337</v>
      </c>
      <c r="M137" t="s">
        <v>42</v>
      </c>
      <c r="N137" t="s">
        <v>50</v>
      </c>
      <c r="O137">
        <v>0</v>
      </c>
      <c r="P137">
        <v>3</v>
      </c>
      <c r="R137" t="s">
        <v>33</v>
      </c>
      <c r="S137">
        <v>40</v>
      </c>
      <c r="T137" t="s">
        <v>160</v>
      </c>
      <c r="U137" t="s">
        <v>35</v>
      </c>
      <c r="W137" s="2">
        <v>1929.5</v>
      </c>
      <c r="X137" s="3">
        <v>7.4999999999999997E-2</v>
      </c>
      <c r="Z137">
        <f t="shared" si="2"/>
        <v>1.1399999999999999</v>
      </c>
    </row>
    <row r="138" spans="1:26" x14ac:dyDescent="0.2">
      <c r="A138">
        <v>3052</v>
      </c>
      <c r="B138" t="s">
        <v>36</v>
      </c>
      <c r="C138" t="s">
        <v>413</v>
      </c>
      <c r="D138" s="1">
        <v>31557</v>
      </c>
      <c r="E138" s="1">
        <v>37625</v>
      </c>
      <c r="H138" t="s">
        <v>245</v>
      </c>
      <c r="I138">
        <v>41000</v>
      </c>
      <c r="J138" t="s">
        <v>246</v>
      </c>
      <c r="K138" t="s">
        <v>247</v>
      </c>
      <c r="L138" t="s">
        <v>408</v>
      </c>
      <c r="M138" t="s">
        <v>42</v>
      </c>
      <c r="N138" t="s">
        <v>50</v>
      </c>
      <c r="O138">
        <v>2</v>
      </c>
      <c r="P138">
        <v>5</v>
      </c>
      <c r="R138" t="s">
        <v>33</v>
      </c>
      <c r="S138">
        <v>35</v>
      </c>
      <c r="T138" t="s">
        <v>102</v>
      </c>
      <c r="U138" t="s">
        <v>35</v>
      </c>
      <c r="W138" s="2">
        <v>1906.5</v>
      </c>
      <c r="X138" s="3">
        <v>8.7499999999999994E-2</v>
      </c>
      <c r="Y138" s="2">
        <v>200</v>
      </c>
      <c r="Z138">
        <f t="shared" si="2"/>
        <v>1</v>
      </c>
    </row>
    <row r="139" spans="1:26" x14ac:dyDescent="0.2">
      <c r="A139">
        <v>3053</v>
      </c>
      <c r="B139" t="s">
        <v>300</v>
      </c>
      <c r="C139" t="s">
        <v>414</v>
      </c>
      <c r="D139" s="1">
        <v>30617</v>
      </c>
      <c r="E139" s="1">
        <v>37653</v>
      </c>
      <c r="H139" t="s">
        <v>245</v>
      </c>
      <c r="I139">
        <v>41000</v>
      </c>
      <c r="J139" t="s">
        <v>246</v>
      </c>
      <c r="K139" t="s">
        <v>247</v>
      </c>
      <c r="L139" t="s">
        <v>415</v>
      </c>
      <c r="M139" t="s">
        <v>31</v>
      </c>
      <c r="N139" t="s">
        <v>50</v>
      </c>
      <c r="O139">
        <v>2</v>
      </c>
      <c r="P139">
        <v>3</v>
      </c>
      <c r="R139" t="s">
        <v>33</v>
      </c>
      <c r="S139">
        <v>35</v>
      </c>
      <c r="T139" t="s">
        <v>79</v>
      </c>
      <c r="U139" t="s">
        <v>35</v>
      </c>
      <c r="W139" s="2">
        <v>2252.5</v>
      </c>
      <c r="X139" s="3">
        <v>7.4999999999999997E-2</v>
      </c>
      <c r="Z139">
        <f t="shared" si="2"/>
        <v>1</v>
      </c>
    </row>
    <row r="140" spans="1:26" x14ac:dyDescent="0.2">
      <c r="A140">
        <v>3054</v>
      </c>
      <c r="B140" t="s">
        <v>72</v>
      </c>
      <c r="C140" t="s">
        <v>416</v>
      </c>
      <c r="D140" s="1">
        <v>26849</v>
      </c>
      <c r="E140" s="1">
        <v>37681</v>
      </c>
      <c r="H140" t="s">
        <v>245</v>
      </c>
      <c r="I140">
        <v>41000</v>
      </c>
      <c r="J140" t="s">
        <v>246</v>
      </c>
      <c r="K140" t="s">
        <v>247</v>
      </c>
      <c r="L140" t="s">
        <v>417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35</v>
      </c>
      <c r="T140" t="s">
        <v>97</v>
      </c>
      <c r="U140" t="s">
        <v>35</v>
      </c>
      <c r="W140" s="2">
        <v>3000</v>
      </c>
      <c r="X140" s="3">
        <v>7.4999999999999997E-2</v>
      </c>
      <c r="Z140">
        <f t="shared" si="2"/>
        <v>1</v>
      </c>
    </row>
    <row r="141" spans="1:26" x14ac:dyDescent="0.2">
      <c r="A141">
        <v>3055</v>
      </c>
      <c r="B141" t="s">
        <v>72</v>
      </c>
      <c r="C141" t="s">
        <v>418</v>
      </c>
      <c r="D141" s="1">
        <v>30004</v>
      </c>
      <c r="E141" s="1">
        <v>37712</v>
      </c>
      <c r="H141" t="s">
        <v>53</v>
      </c>
      <c r="I141">
        <v>55000</v>
      </c>
      <c r="J141" t="s">
        <v>54</v>
      </c>
      <c r="K141" t="s">
        <v>55</v>
      </c>
      <c r="L141" t="s">
        <v>56</v>
      </c>
      <c r="M141" t="s">
        <v>42</v>
      </c>
      <c r="N141" t="s">
        <v>32</v>
      </c>
      <c r="O141">
        <v>0</v>
      </c>
      <c r="P141">
        <v>1</v>
      </c>
      <c r="R141" t="s">
        <v>33</v>
      </c>
      <c r="S141">
        <v>40</v>
      </c>
      <c r="T141" t="s">
        <v>34</v>
      </c>
      <c r="U141" t="s">
        <v>35</v>
      </c>
      <c r="W141" s="2">
        <v>2435</v>
      </c>
      <c r="X141" s="3">
        <v>8.7499999999999994E-2</v>
      </c>
      <c r="Z141">
        <f t="shared" si="2"/>
        <v>1.1399999999999999</v>
      </c>
    </row>
    <row r="142" spans="1:26" x14ac:dyDescent="0.2">
      <c r="A142">
        <v>3056</v>
      </c>
      <c r="B142" t="s">
        <v>36</v>
      </c>
      <c r="C142" t="s">
        <v>419</v>
      </c>
      <c r="D142" s="1">
        <v>30441</v>
      </c>
      <c r="E142" s="1">
        <v>37773</v>
      </c>
      <c r="H142" t="s">
        <v>245</v>
      </c>
      <c r="I142">
        <v>41000</v>
      </c>
      <c r="J142" t="s">
        <v>246</v>
      </c>
      <c r="K142" t="s">
        <v>247</v>
      </c>
      <c r="L142" t="s">
        <v>337</v>
      </c>
      <c r="M142" t="s">
        <v>42</v>
      </c>
      <c r="N142" t="s">
        <v>32</v>
      </c>
      <c r="O142">
        <v>0</v>
      </c>
      <c r="P142">
        <v>1</v>
      </c>
      <c r="R142" t="s">
        <v>33</v>
      </c>
      <c r="S142">
        <v>35</v>
      </c>
      <c r="T142" t="s">
        <v>160</v>
      </c>
      <c r="U142" t="s">
        <v>35</v>
      </c>
      <c r="W142" s="2">
        <v>1929.5</v>
      </c>
      <c r="X142" s="3">
        <v>0.1</v>
      </c>
      <c r="Y142" s="2">
        <v>100</v>
      </c>
      <c r="Z142">
        <f t="shared" si="2"/>
        <v>1</v>
      </c>
    </row>
    <row r="143" spans="1:26" x14ac:dyDescent="0.2">
      <c r="A143">
        <v>3057</v>
      </c>
      <c r="B143" t="s">
        <v>222</v>
      </c>
      <c r="C143" t="s">
        <v>420</v>
      </c>
      <c r="D143" s="1">
        <v>28071</v>
      </c>
      <c r="E143" s="1">
        <v>37773</v>
      </c>
      <c r="H143" t="s">
        <v>245</v>
      </c>
      <c r="I143">
        <v>41000</v>
      </c>
      <c r="J143" t="s">
        <v>246</v>
      </c>
      <c r="K143" t="s">
        <v>247</v>
      </c>
      <c r="L143" t="s">
        <v>281</v>
      </c>
      <c r="M143" t="s">
        <v>42</v>
      </c>
      <c r="N143" t="s">
        <v>50</v>
      </c>
      <c r="O143">
        <v>5</v>
      </c>
      <c r="P143">
        <v>4</v>
      </c>
      <c r="R143" t="s">
        <v>33</v>
      </c>
      <c r="S143">
        <v>35</v>
      </c>
      <c r="T143" t="s">
        <v>106</v>
      </c>
      <c r="U143" t="s">
        <v>35</v>
      </c>
      <c r="W143" s="2">
        <v>2076.5</v>
      </c>
      <c r="X143" s="3">
        <v>0.1</v>
      </c>
      <c r="Z143">
        <f t="shared" si="2"/>
        <v>1</v>
      </c>
    </row>
    <row r="144" spans="1:26" x14ac:dyDescent="0.2">
      <c r="A144">
        <v>3062</v>
      </c>
      <c r="B144" t="s">
        <v>195</v>
      </c>
      <c r="C144" t="s">
        <v>421</v>
      </c>
      <c r="D144" s="1">
        <v>30870</v>
      </c>
      <c r="E144" s="1">
        <v>37895</v>
      </c>
      <c r="H144" t="s">
        <v>90</v>
      </c>
      <c r="I144">
        <v>44000</v>
      </c>
      <c r="J144" t="s">
        <v>91</v>
      </c>
      <c r="K144" t="s">
        <v>92</v>
      </c>
      <c r="L144" t="s">
        <v>422</v>
      </c>
      <c r="M144" t="s">
        <v>42</v>
      </c>
      <c r="N144" t="s">
        <v>50</v>
      </c>
      <c r="O144">
        <v>0</v>
      </c>
      <c r="P144">
        <v>5</v>
      </c>
      <c r="R144" t="s">
        <v>33</v>
      </c>
      <c r="S144">
        <v>35</v>
      </c>
      <c r="T144" t="s">
        <v>180</v>
      </c>
      <c r="U144" t="s">
        <v>35</v>
      </c>
      <c r="W144" s="2">
        <v>2141.5</v>
      </c>
      <c r="X144" s="3">
        <v>0.1</v>
      </c>
      <c r="Z144">
        <f t="shared" si="2"/>
        <v>1</v>
      </c>
    </row>
    <row r="145" spans="1:26" x14ac:dyDescent="0.2">
      <c r="A145">
        <v>3063</v>
      </c>
      <c r="B145" t="s">
        <v>319</v>
      </c>
      <c r="C145" t="s">
        <v>421</v>
      </c>
      <c r="D145" s="1">
        <v>27001</v>
      </c>
      <c r="E145" s="1">
        <v>37926</v>
      </c>
      <c r="H145" t="s">
        <v>245</v>
      </c>
      <c r="I145">
        <v>41000</v>
      </c>
      <c r="J145" t="s">
        <v>246</v>
      </c>
      <c r="K145" t="s">
        <v>247</v>
      </c>
      <c r="L145" t="s">
        <v>272</v>
      </c>
      <c r="M145" t="s">
        <v>42</v>
      </c>
      <c r="N145" t="s">
        <v>50</v>
      </c>
      <c r="O145">
        <v>5</v>
      </c>
      <c r="P145">
        <v>3</v>
      </c>
      <c r="R145" t="s">
        <v>33</v>
      </c>
      <c r="S145">
        <v>35</v>
      </c>
      <c r="T145" t="s">
        <v>142</v>
      </c>
      <c r="U145" t="s">
        <v>35</v>
      </c>
      <c r="W145" s="2">
        <v>1982.5</v>
      </c>
      <c r="X145" s="3">
        <v>0.1</v>
      </c>
      <c r="Z145">
        <f t="shared" si="2"/>
        <v>1</v>
      </c>
    </row>
    <row r="146" spans="1:26" x14ac:dyDescent="0.2">
      <c r="A146">
        <v>3064</v>
      </c>
      <c r="B146" t="s">
        <v>57</v>
      </c>
      <c r="C146" t="s">
        <v>423</v>
      </c>
      <c r="D146" s="1">
        <v>32019</v>
      </c>
      <c r="E146" s="1">
        <v>37956</v>
      </c>
      <c r="H146" t="s">
        <v>245</v>
      </c>
      <c r="I146">
        <v>41000</v>
      </c>
      <c r="J146" t="s">
        <v>246</v>
      </c>
      <c r="K146" t="s">
        <v>247</v>
      </c>
      <c r="L146" t="s">
        <v>415</v>
      </c>
      <c r="M146" t="s">
        <v>42</v>
      </c>
      <c r="N146" t="s">
        <v>32</v>
      </c>
      <c r="O146">
        <v>0</v>
      </c>
      <c r="P146">
        <v>1</v>
      </c>
      <c r="R146" t="s">
        <v>33</v>
      </c>
      <c r="S146">
        <v>35</v>
      </c>
      <c r="T146" t="s">
        <v>79</v>
      </c>
      <c r="U146" t="s">
        <v>35</v>
      </c>
      <c r="W146" s="2">
        <v>2252.5</v>
      </c>
      <c r="X146" s="3">
        <v>0.1</v>
      </c>
      <c r="Z146">
        <f t="shared" si="2"/>
        <v>1</v>
      </c>
    </row>
    <row r="147" spans="1:26" x14ac:dyDescent="0.2">
      <c r="A147">
        <v>3065</v>
      </c>
      <c r="B147" t="s">
        <v>240</v>
      </c>
      <c r="C147" t="s">
        <v>424</v>
      </c>
      <c r="D147" s="1">
        <v>29760</v>
      </c>
      <c r="E147" s="1">
        <v>37987</v>
      </c>
      <c r="H147" t="s">
        <v>245</v>
      </c>
      <c r="I147">
        <v>41000</v>
      </c>
      <c r="J147" t="s">
        <v>246</v>
      </c>
      <c r="K147" t="s">
        <v>247</v>
      </c>
      <c r="L147" t="s">
        <v>425</v>
      </c>
      <c r="M147" t="s">
        <v>42</v>
      </c>
      <c r="N147" t="s">
        <v>32</v>
      </c>
      <c r="O147">
        <v>0</v>
      </c>
      <c r="P147">
        <v>1</v>
      </c>
      <c r="R147" t="s">
        <v>33</v>
      </c>
      <c r="S147">
        <v>35</v>
      </c>
      <c r="T147" t="s">
        <v>102</v>
      </c>
      <c r="U147" t="s">
        <v>35</v>
      </c>
      <c r="W147" s="2">
        <v>1906.5</v>
      </c>
      <c r="X147" s="3">
        <v>7.4999999999999997E-2</v>
      </c>
      <c r="Y147" s="2">
        <v>168</v>
      </c>
      <c r="Z147">
        <f t="shared" si="2"/>
        <v>1</v>
      </c>
    </row>
    <row r="148" spans="1:26" x14ac:dyDescent="0.2">
      <c r="A148">
        <v>3068</v>
      </c>
      <c r="B148" t="s">
        <v>426</v>
      </c>
      <c r="C148" t="s">
        <v>427</v>
      </c>
      <c r="D148" s="1">
        <v>29568</v>
      </c>
      <c r="E148" s="1">
        <v>38078</v>
      </c>
      <c r="H148" t="s">
        <v>245</v>
      </c>
      <c r="I148">
        <v>41000</v>
      </c>
      <c r="J148" t="s">
        <v>246</v>
      </c>
      <c r="K148" t="s">
        <v>247</v>
      </c>
      <c r="L148" t="s">
        <v>257</v>
      </c>
      <c r="M148" t="s">
        <v>31</v>
      </c>
      <c r="N148" t="s">
        <v>50</v>
      </c>
      <c r="O148">
        <v>1</v>
      </c>
      <c r="P148">
        <v>3</v>
      </c>
      <c r="R148" t="s">
        <v>33</v>
      </c>
      <c r="S148">
        <v>35</v>
      </c>
      <c r="T148" t="s">
        <v>97</v>
      </c>
      <c r="U148" t="s">
        <v>35</v>
      </c>
      <c r="W148" s="2">
        <v>3000</v>
      </c>
      <c r="X148" s="3">
        <v>0.1</v>
      </c>
      <c r="Z148">
        <f t="shared" si="2"/>
        <v>1</v>
      </c>
    </row>
    <row r="149" spans="1:26" x14ac:dyDescent="0.2">
      <c r="A149">
        <v>3071</v>
      </c>
      <c r="B149" t="s">
        <v>36</v>
      </c>
      <c r="C149" t="s">
        <v>428</v>
      </c>
      <c r="D149" s="1">
        <v>30854</v>
      </c>
      <c r="E149" s="1">
        <v>38108</v>
      </c>
      <c r="H149" t="s">
        <v>229</v>
      </c>
      <c r="I149">
        <v>26000</v>
      </c>
      <c r="J149" t="s">
        <v>230</v>
      </c>
      <c r="K149" t="s">
        <v>231</v>
      </c>
      <c r="L149" t="s">
        <v>400</v>
      </c>
      <c r="M149" t="s">
        <v>42</v>
      </c>
      <c r="N149" t="s">
        <v>50</v>
      </c>
      <c r="O149">
        <v>5</v>
      </c>
      <c r="P149">
        <v>5</v>
      </c>
      <c r="R149" t="s">
        <v>33</v>
      </c>
      <c r="S149">
        <v>35</v>
      </c>
      <c r="T149" t="s">
        <v>168</v>
      </c>
      <c r="U149" t="s">
        <v>35</v>
      </c>
      <c r="W149" s="2">
        <v>2676</v>
      </c>
      <c r="X149" s="3">
        <v>0.1</v>
      </c>
      <c r="Y149" s="2">
        <v>127</v>
      </c>
      <c r="Z149">
        <f t="shared" si="2"/>
        <v>1</v>
      </c>
    </row>
    <row r="150" spans="1:26" x14ac:dyDescent="0.2">
      <c r="A150">
        <v>3072</v>
      </c>
      <c r="B150" t="s">
        <v>36</v>
      </c>
      <c r="C150" t="s">
        <v>429</v>
      </c>
      <c r="D150" s="1">
        <v>27017</v>
      </c>
      <c r="E150" s="1">
        <v>38169</v>
      </c>
      <c r="H150" t="s">
        <v>236</v>
      </c>
      <c r="I150">
        <v>46000</v>
      </c>
      <c r="J150" t="s">
        <v>237</v>
      </c>
      <c r="K150" t="s">
        <v>238</v>
      </c>
      <c r="L150" t="s">
        <v>430</v>
      </c>
      <c r="M150" t="s">
        <v>42</v>
      </c>
      <c r="N150" t="s">
        <v>50</v>
      </c>
      <c r="O150">
        <v>5</v>
      </c>
      <c r="P150">
        <v>5</v>
      </c>
      <c r="R150" t="s">
        <v>33</v>
      </c>
      <c r="S150">
        <v>35</v>
      </c>
      <c r="T150" t="s">
        <v>168</v>
      </c>
      <c r="U150" t="s">
        <v>35</v>
      </c>
      <c r="W150" s="2">
        <v>2676</v>
      </c>
      <c r="X150" s="3">
        <v>0.1</v>
      </c>
      <c r="Y150" s="2">
        <v>113</v>
      </c>
      <c r="Z150">
        <f t="shared" si="2"/>
        <v>1</v>
      </c>
    </row>
    <row r="151" spans="1:26" x14ac:dyDescent="0.2">
      <c r="A151">
        <v>3073</v>
      </c>
      <c r="B151" t="s">
        <v>57</v>
      </c>
      <c r="C151" t="s">
        <v>431</v>
      </c>
      <c r="D151" s="1">
        <v>29868</v>
      </c>
      <c r="E151" s="1">
        <v>39264</v>
      </c>
      <c r="H151" t="s">
        <v>236</v>
      </c>
      <c r="I151">
        <v>46000</v>
      </c>
      <c r="J151" t="s">
        <v>237</v>
      </c>
      <c r="K151" t="s">
        <v>238</v>
      </c>
      <c r="L151" t="s">
        <v>392</v>
      </c>
      <c r="M151" t="s">
        <v>42</v>
      </c>
      <c r="N151" t="s">
        <v>50</v>
      </c>
      <c r="O151">
        <v>4</v>
      </c>
      <c r="P151">
        <v>3</v>
      </c>
      <c r="R151" t="s">
        <v>33</v>
      </c>
      <c r="S151">
        <v>35</v>
      </c>
      <c r="T151" t="s">
        <v>134</v>
      </c>
      <c r="U151" t="s">
        <v>190</v>
      </c>
      <c r="V151" s="1">
        <v>39264</v>
      </c>
      <c r="W151" s="2">
        <v>3658</v>
      </c>
      <c r="X151" s="3">
        <v>0.1</v>
      </c>
      <c r="Y151" s="2">
        <v>142</v>
      </c>
      <c r="Z151">
        <f t="shared" si="2"/>
        <v>1</v>
      </c>
    </row>
    <row r="152" spans="1:26" x14ac:dyDescent="0.2">
      <c r="A152">
        <v>3074</v>
      </c>
      <c r="B152" t="s">
        <v>216</v>
      </c>
      <c r="C152" t="s">
        <v>432</v>
      </c>
      <c r="D152" s="1">
        <v>23156</v>
      </c>
      <c r="E152" s="1">
        <v>38200</v>
      </c>
      <c r="H152" t="s">
        <v>66</v>
      </c>
      <c r="I152">
        <v>13200</v>
      </c>
      <c r="J152" t="s">
        <v>67</v>
      </c>
      <c r="K152" t="s">
        <v>68</v>
      </c>
      <c r="L152" t="s">
        <v>433</v>
      </c>
      <c r="M152" t="s">
        <v>42</v>
      </c>
      <c r="N152" t="s">
        <v>50</v>
      </c>
      <c r="O152">
        <v>4</v>
      </c>
      <c r="P152">
        <v>4</v>
      </c>
      <c r="R152" t="s">
        <v>75</v>
      </c>
      <c r="S152">
        <v>35</v>
      </c>
      <c r="W152" s="2">
        <v>5028.59</v>
      </c>
      <c r="Z152">
        <f t="shared" si="2"/>
        <v>0.88</v>
      </c>
    </row>
    <row r="153" spans="1:26" x14ac:dyDescent="0.2">
      <c r="A153">
        <v>3075</v>
      </c>
      <c r="B153" t="s">
        <v>267</v>
      </c>
      <c r="C153" t="s">
        <v>434</v>
      </c>
      <c r="D153" s="1">
        <v>28122</v>
      </c>
      <c r="E153" s="1">
        <v>39295</v>
      </c>
      <c r="H153" t="s">
        <v>229</v>
      </c>
      <c r="I153">
        <v>26000</v>
      </c>
      <c r="J153" t="s">
        <v>230</v>
      </c>
      <c r="K153" t="s">
        <v>231</v>
      </c>
      <c r="L153" t="s">
        <v>302</v>
      </c>
      <c r="M153" t="s">
        <v>42</v>
      </c>
      <c r="N153" t="s">
        <v>50</v>
      </c>
      <c r="O153">
        <v>2</v>
      </c>
      <c r="P153">
        <v>5</v>
      </c>
      <c r="R153" t="s">
        <v>33</v>
      </c>
      <c r="S153">
        <v>35</v>
      </c>
      <c r="T153" t="s">
        <v>193</v>
      </c>
      <c r="U153" t="s">
        <v>258</v>
      </c>
      <c r="V153" s="1">
        <v>39295</v>
      </c>
      <c r="W153" s="2">
        <v>4170.5</v>
      </c>
      <c r="X153" s="3">
        <v>7.4999999999999997E-2</v>
      </c>
      <c r="Z153">
        <f t="shared" si="2"/>
        <v>1</v>
      </c>
    </row>
    <row r="154" spans="1:26" x14ac:dyDescent="0.2">
      <c r="A154">
        <v>3076</v>
      </c>
      <c r="B154" t="s">
        <v>267</v>
      </c>
      <c r="C154" t="s">
        <v>435</v>
      </c>
      <c r="D154" s="1">
        <v>21637</v>
      </c>
      <c r="E154" s="1">
        <v>38224</v>
      </c>
      <c r="H154" t="s">
        <v>260</v>
      </c>
      <c r="I154">
        <v>43000</v>
      </c>
      <c r="J154" t="s">
        <v>261</v>
      </c>
      <c r="K154" t="s">
        <v>262</v>
      </c>
      <c r="L154" t="s">
        <v>436</v>
      </c>
      <c r="M154" t="s">
        <v>42</v>
      </c>
      <c r="N154" t="s">
        <v>50</v>
      </c>
      <c r="O154">
        <v>2</v>
      </c>
      <c r="P154">
        <v>5</v>
      </c>
      <c r="R154" t="s">
        <v>33</v>
      </c>
      <c r="S154">
        <v>35</v>
      </c>
      <c r="T154" t="s">
        <v>43</v>
      </c>
      <c r="U154" t="s">
        <v>35</v>
      </c>
      <c r="W154" s="2">
        <v>2023.5</v>
      </c>
      <c r="X154" s="3">
        <v>0.1</v>
      </c>
      <c r="Z154">
        <f t="shared" si="2"/>
        <v>1</v>
      </c>
    </row>
    <row r="155" spans="1:26" x14ac:dyDescent="0.2">
      <c r="A155">
        <v>3078</v>
      </c>
      <c r="B155" t="s">
        <v>240</v>
      </c>
      <c r="C155" t="s">
        <v>437</v>
      </c>
      <c r="D155" s="1">
        <v>30379</v>
      </c>
      <c r="E155" s="1">
        <v>38231</v>
      </c>
      <c r="H155" t="s">
        <v>229</v>
      </c>
      <c r="I155">
        <v>26000</v>
      </c>
      <c r="J155" t="s">
        <v>230</v>
      </c>
      <c r="K155" t="s">
        <v>231</v>
      </c>
      <c r="L155" t="s">
        <v>361</v>
      </c>
      <c r="M155" t="s">
        <v>42</v>
      </c>
      <c r="N155" t="s">
        <v>32</v>
      </c>
      <c r="O155">
        <v>0</v>
      </c>
      <c r="P155">
        <v>1</v>
      </c>
      <c r="R155" t="s">
        <v>33</v>
      </c>
      <c r="S155">
        <v>35</v>
      </c>
      <c r="T155" t="s">
        <v>142</v>
      </c>
      <c r="U155" t="s">
        <v>35</v>
      </c>
      <c r="W155" s="2">
        <v>1982.5</v>
      </c>
      <c r="X155" s="3">
        <v>0.1</v>
      </c>
      <c r="Y155" s="2">
        <v>278</v>
      </c>
      <c r="Z155">
        <f t="shared" si="2"/>
        <v>1</v>
      </c>
    </row>
    <row r="156" spans="1:26" x14ac:dyDescent="0.2">
      <c r="A156">
        <v>3079</v>
      </c>
      <c r="B156" t="s">
        <v>72</v>
      </c>
      <c r="C156" t="s">
        <v>437</v>
      </c>
      <c r="D156" s="1">
        <v>31982</v>
      </c>
      <c r="E156" s="1">
        <v>39692</v>
      </c>
      <c r="F156" s="1">
        <v>40056</v>
      </c>
      <c r="H156" t="s">
        <v>66</v>
      </c>
      <c r="I156">
        <v>13200</v>
      </c>
      <c r="J156" t="s">
        <v>67</v>
      </c>
      <c r="K156" t="s">
        <v>68</v>
      </c>
      <c r="L156" t="s">
        <v>438</v>
      </c>
      <c r="M156" t="s">
        <v>42</v>
      </c>
      <c r="N156" t="s">
        <v>50</v>
      </c>
      <c r="O156">
        <v>4</v>
      </c>
      <c r="P156">
        <v>5</v>
      </c>
      <c r="R156" t="s">
        <v>33</v>
      </c>
      <c r="S156">
        <v>35</v>
      </c>
      <c r="T156" t="s">
        <v>168</v>
      </c>
      <c r="U156" t="s">
        <v>35</v>
      </c>
      <c r="W156" s="2">
        <v>2676</v>
      </c>
      <c r="X156" s="3">
        <v>8.7499999999999994E-2</v>
      </c>
      <c r="Z156">
        <f t="shared" si="2"/>
        <v>1</v>
      </c>
    </row>
    <row r="157" spans="1:26" x14ac:dyDescent="0.2">
      <c r="A157">
        <v>3083</v>
      </c>
      <c r="B157" t="s">
        <v>72</v>
      </c>
      <c r="C157" t="s">
        <v>439</v>
      </c>
      <c r="D157" s="1">
        <v>31673</v>
      </c>
      <c r="E157" s="1">
        <v>38292</v>
      </c>
      <c r="H157" t="s">
        <v>229</v>
      </c>
      <c r="I157">
        <v>26000</v>
      </c>
      <c r="J157" t="s">
        <v>230</v>
      </c>
      <c r="K157" t="s">
        <v>231</v>
      </c>
      <c r="L157" t="s">
        <v>440</v>
      </c>
      <c r="M157" t="s">
        <v>42</v>
      </c>
      <c r="N157" t="s">
        <v>50</v>
      </c>
      <c r="O157">
        <v>0</v>
      </c>
      <c r="P157">
        <v>4</v>
      </c>
      <c r="R157" t="s">
        <v>33</v>
      </c>
      <c r="S157">
        <v>35</v>
      </c>
      <c r="T157" t="s">
        <v>70</v>
      </c>
      <c r="U157" t="s">
        <v>135</v>
      </c>
      <c r="V157" s="1">
        <v>38718</v>
      </c>
      <c r="W157" s="2">
        <v>3435</v>
      </c>
      <c r="X157" s="3">
        <v>0.1125</v>
      </c>
      <c r="Z157">
        <f t="shared" si="2"/>
        <v>1</v>
      </c>
    </row>
    <row r="158" spans="1:26" x14ac:dyDescent="0.2">
      <c r="A158">
        <v>3084</v>
      </c>
      <c r="B158" t="s">
        <v>348</v>
      </c>
      <c r="C158" t="s">
        <v>441</v>
      </c>
      <c r="D158" s="1">
        <v>32184</v>
      </c>
      <c r="E158" s="1">
        <v>38353</v>
      </c>
      <c r="H158" t="s">
        <v>245</v>
      </c>
      <c r="I158">
        <v>41000</v>
      </c>
      <c r="J158" t="s">
        <v>246</v>
      </c>
      <c r="K158" t="s">
        <v>247</v>
      </c>
      <c r="L158" t="s">
        <v>257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97</v>
      </c>
      <c r="U158" t="s">
        <v>35</v>
      </c>
      <c r="W158" s="2">
        <v>3000</v>
      </c>
      <c r="X158" s="3">
        <v>0.1</v>
      </c>
      <c r="Z158">
        <f t="shared" si="2"/>
        <v>1</v>
      </c>
    </row>
    <row r="159" spans="1:26" x14ac:dyDescent="0.2">
      <c r="A159">
        <v>3085</v>
      </c>
      <c r="B159" t="s">
        <v>398</v>
      </c>
      <c r="C159" t="s">
        <v>442</v>
      </c>
      <c r="D159" s="1">
        <v>26872</v>
      </c>
      <c r="E159" s="1">
        <v>38353</v>
      </c>
      <c r="H159" t="s">
        <v>245</v>
      </c>
      <c r="I159">
        <v>41000</v>
      </c>
      <c r="J159" t="s">
        <v>246</v>
      </c>
      <c r="K159" t="s">
        <v>247</v>
      </c>
      <c r="L159" t="s">
        <v>332</v>
      </c>
      <c r="M159" t="s">
        <v>31</v>
      </c>
      <c r="N159" t="s">
        <v>50</v>
      </c>
      <c r="O159">
        <v>3</v>
      </c>
      <c r="P159">
        <v>5</v>
      </c>
      <c r="R159" t="s">
        <v>33</v>
      </c>
      <c r="S159">
        <v>35</v>
      </c>
      <c r="T159" t="s">
        <v>106</v>
      </c>
      <c r="U159" t="s">
        <v>35</v>
      </c>
      <c r="W159" s="2">
        <v>2076.5</v>
      </c>
      <c r="X159" s="3">
        <v>0.1</v>
      </c>
      <c r="Z159">
        <f t="shared" si="2"/>
        <v>1</v>
      </c>
    </row>
    <row r="160" spans="1:26" x14ac:dyDescent="0.2">
      <c r="A160">
        <v>3087</v>
      </c>
      <c r="B160" t="s">
        <v>227</v>
      </c>
      <c r="C160" t="s">
        <v>442</v>
      </c>
      <c r="D160" s="1">
        <v>30059</v>
      </c>
      <c r="E160" s="1">
        <v>38353</v>
      </c>
      <c r="H160" t="s">
        <v>59</v>
      </c>
      <c r="I160">
        <v>22030</v>
      </c>
      <c r="J160" t="s">
        <v>289</v>
      </c>
      <c r="K160" t="s">
        <v>61</v>
      </c>
      <c r="L160" t="s">
        <v>443</v>
      </c>
      <c r="M160" t="s">
        <v>42</v>
      </c>
      <c r="N160" t="s">
        <v>32</v>
      </c>
      <c r="O160">
        <v>0</v>
      </c>
      <c r="P160">
        <v>1</v>
      </c>
      <c r="R160" t="s">
        <v>33</v>
      </c>
      <c r="S160">
        <v>35</v>
      </c>
      <c r="T160" t="s">
        <v>97</v>
      </c>
      <c r="U160" t="s">
        <v>35</v>
      </c>
      <c r="W160" s="2">
        <v>3000</v>
      </c>
      <c r="X160" s="3">
        <v>0.1</v>
      </c>
      <c r="Z160">
        <f t="shared" si="2"/>
        <v>1</v>
      </c>
    </row>
    <row r="161" spans="1:26" x14ac:dyDescent="0.2">
      <c r="A161">
        <v>3090</v>
      </c>
      <c r="B161" t="s">
        <v>36</v>
      </c>
      <c r="C161" t="s">
        <v>444</v>
      </c>
      <c r="D161" s="1">
        <v>29858</v>
      </c>
      <c r="E161" s="1">
        <v>38412</v>
      </c>
      <c r="H161" t="s">
        <v>236</v>
      </c>
      <c r="I161">
        <v>46000</v>
      </c>
      <c r="J161" t="s">
        <v>237</v>
      </c>
      <c r="K161" t="s">
        <v>238</v>
      </c>
      <c r="L161" t="s">
        <v>445</v>
      </c>
      <c r="M161" t="s">
        <v>42</v>
      </c>
      <c r="N161" t="s">
        <v>32</v>
      </c>
      <c r="O161">
        <v>0</v>
      </c>
      <c r="P161">
        <v>1</v>
      </c>
      <c r="R161" t="s">
        <v>33</v>
      </c>
      <c r="S161">
        <v>35</v>
      </c>
      <c r="T161" t="s">
        <v>97</v>
      </c>
      <c r="U161" t="s">
        <v>35</v>
      </c>
      <c r="W161" s="2">
        <v>3000</v>
      </c>
      <c r="X161" s="3">
        <v>8.7499999999999994E-2</v>
      </c>
      <c r="Y161" s="2">
        <v>100</v>
      </c>
      <c r="Z161">
        <f t="shared" si="2"/>
        <v>1</v>
      </c>
    </row>
    <row r="162" spans="1:26" x14ac:dyDescent="0.2">
      <c r="A162">
        <v>3092</v>
      </c>
      <c r="B162" t="s">
        <v>446</v>
      </c>
      <c r="C162" t="s">
        <v>447</v>
      </c>
      <c r="D162" s="1">
        <v>31388</v>
      </c>
      <c r="E162" s="1">
        <v>39569</v>
      </c>
      <c r="H162" t="s">
        <v>27</v>
      </c>
      <c r="I162">
        <v>64000</v>
      </c>
      <c r="J162" t="s">
        <v>28</v>
      </c>
      <c r="K162" t="s">
        <v>29</v>
      </c>
      <c r="L162" t="s">
        <v>448</v>
      </c>
      <c r="M162" t="s">
        <v>31</v>
      </c>
      <c r="N162" t="s">
        <v>50</v>
      </c>
      <c r="O162">
        <v>5</v>
      </c>
      <c r="P162">
        <v>4</v>
      </c>
      <c r="R162" t="s">
        <v>33</v>
      </c>
      <c r="S162">
        <v>35</v>
      </c>
      <c r="T162" t="s">
        <v>134</v>
      </c>
      <c r="U162" t="s">
        <v>255</v>
      </c>
      <c r="V162" s="1">
        <v>39569</v>
      </c>
      <c r="W162" s="2">
        <v>3455</v>
      </c>
      <c r="X162" s="3">
        <v>0.1</v>
      </c>
      <c r="Z162">
        <f t="shared" si="2"/>
        <v>1</v>
      </c>
    </row>
    <row r="163" spans="1:26" x14ac:dyDescent="0.2">
      <c r="A163">
        <v>3093</v>
      </c>
      <c r="B163" t="s">
        <v>36</v>
      </c>
      <c r="C163" t="s">
        <v>447</v>
      </c>
      <c r="D163" s="1">
        <v>29557</v>
      </c>
      <c r="E163" s="1">
        <v>38534</v>
      </c>
      <c r="H163" t="s">
        <v>66</v>
      </c>
      <c r="I163">
        <v>13200</v>
      </c>
      <c r="J163" t="s">
        <v>67</v>
      </c>
      <c r="K163" t="s">
        <v>68</v>
      </c>
      <c r="L163" t="s">
        <v>368</v>
      </c>
      <c r="M163" t="s">
        <v>42</v>
      </c>
      <c r="N163" t="s">
        <v>50</v>
      </c>
      <c r="O163">
        <v>2</v>
      </c>
      <c r="P163">
        <v>5</v>
      </c>
      <c r="R163" t="s">
        <v>33</v>
      </c>
      <c r="S163">
        <v>35</v>
      </c>
      <c r="T163" t="s">
        <v>70</v>
      </c>
      <c r="U163" t="s">
        <v>135</v>
      </c>
      <c r="V163" s="1">
        <v>38718</v>
      </c>
      <c r="W163" s="2">
        <v>3435</v>
      </c>
      <c r="X163" s="3">
        <v>8.7499999999999994E-2</v>
      </c>
      <c r="Y163" s="2">
        <v>88</v>
      </c>
      <c r="Z163">
        <f t="shared" si="2"/>
        <v>1</v>
      </c>
    </row>
    <row r="164" spans="1:26" x14ac:dyDescent="0.2">
      <c r="A164">
        <v>3095</v>
      </c>
      <c r="B164" t="s">
        <v>195</v>
      </c>
      <c r="C164" t="s">
        <v>449</v>
      </c>
      <c r="D164" s="1">
        <v>28251</v>
      </c>
      <c r="E164" s="1">
        <v>38565</v>
      </c>
      <c r="H164" t="s">
        <v>59</v>
      </c>
      <c r="I164">
        <v>22030</v>
      </c>
      <c r="J164" t="s">
        <v>289</v>
      </c>
      <c r="K164" t="s">
        <v>61</v>
      </c>
      <c r="L164" t="s">
        <v>450</v>
      </c>
      <c r="M164" t="s">
        <v>42</v>
      </c>
      <c r="N164" t="s">
        <v>50</v>
      </c>
      <c r="O164">
        <v>5</v>
      </c>
      <c r="P164">
        <v>4</v>
      </c>
      <c r="R164" t="s">
        <v>33</v>
      </c>
      <c r="S164">
        <v>35</v>
      </c>
      <c r="T164" t="s">
        <v>70</v>
      </c>
      <c r="U164" t="s">
        <v>135</v>
      </c>
      <c r="V164" s="1">
        <v>38718</v>
      </c>
      <c r="W164" s="2">
        <v>3435</v>
      </c>
      <c r="X164" s="3">
        <v>7.4999999999999997E-2</v>
      </c>
      <c r="Z164">
        <f t="shared" si="2"/>
        <v>1</v>
      </c>
    </row>
    <row r="165" spans="1:26" x14ac:dyDescent="0.2">
      <c r="A165">
        <v>3096</v>
      </c>
      <c r="B165" t="s">
        <v>195</v>
      </c>
      <c r="C165" t="s">
        <v>451</v>
      </c>
      <c r="D165" s="1">
        <v>32380</v>
      </c>
      <c r="E165" s="1">
        <v>38596</v>
      </c>
      <c r="H165" t="s">
        <v>59</v>
      </c>
      <c r="I165">
        <v>22030</v>
      </c>
      <c r="J165" t="s">
        <v>289</v>
      </c>
      <c r="K165" t="s">
        <v>61</v>
      </c>
      <c r="L165" t="s">
        <v>443</v>
      </c>
      <c r="M165" t="s">
        <v>42</v>
      </c>
      <c r="N165" t="s">
        <v>50</v>
      </c>
      <c r="O165">
        <v>3</v>
      </c>
      <c r="P165">
        <v>4</v>
      </c>
      <c r="R165" t="s">
        <v>33</v>
      </c>
      <c r="S165">
        <v>35</v>
      </c>
      <c r="T165" t="s">
        <v>97</v>
      </c>
      <c r="U165" t="s">
        <v>35</v>
      </c>
      <c r="W165" s="2">
        <v>3000</v>
      </c>
      <c r="X165" s="3">
        <v>7.4999999999999997E-2</v>
      </c>
      <c r="Z165">
        <f t="shared" si="2"/>
        <v>1</v>
      </c>
    </row>
    <row r="166" spans="1:26" x14ac:dyDescent="0.2">
      <c r="A166">
        <v>3099</v>
      </c>
      <c r="B166" t="s">
        <v>452</v>
      </c>
      <c r="C166" t="s">
        <v>451</v>
      </c>
      <c r="D166" s="1">
        <v>28368</v>
      </c>
      <c r="E166" s="1">
        <v>39194</v>
      </c>
      <c r="H166" t="s">
        <v>245</v>
      </c>
      <c r="I166">
        <v>41000</v>
      </c>
      <c r="J166" t="s">
        <v>246</v>
      </c>
      <c r="K166" t="s">
        <v>247</v>
      </c>
      <c r="L166" t="s">
        <v>394</v>
      </c>
      <c r="M166" t="s">
        <v>42</v>
      </c>
      <c r="N166" t="s">
        <v>32</v>
      </c>
      <c r="O166">
        <v>0</v>
      </c>
      <c r="P166">
        <v>1</v>
      </c>
      <c r="R166" t="s">
        <v>33</v>
      </c>
      <c r="S166">
        <v>35</v>
      </c>
      <c r="T166" t="s">
        <v>134</v>
      </c>
      <c r="U166" t="s">
        <v>190</v>
      </c>
      <c r="V166" s="1">
        <v>39194</v>
      </c>
      <c r="W166" s="2">
        <v>3658</v>
      </c>
      <c r="X166" s="3">
        <v>0.1</v>
      </c>
      <c r="Z166">
        <f t="shared" si="2"/>
        <v>1</v>
      </c>
    </row>
    <row r="167" spans="1:26" x14ac:dyDescent="0.2">
      <c r="A167">
        <v>3100</v>
      </c>
      <c r="B167" t="s">
        <v>36</v>
      </c>
      <c r="C167" t="s">
        <v>453</v>
      </c>
      <c r="D167" s="1">
        <v>29521</v>
      </c>
      <c r="E167" s="1">
        <v>38838</v>
      </c>
      <c r="H167" t="s">
        <v>245</v>
      </c>
      <c r="I167">
        <v>41000</v>
      </c>
      <c r="J167" t="s">
        <v>246</v>
      </c>
      <c r="K167" t="s">
        <v>247</v>
      </c>
      <c r="L167" t="s">
        <v>454</v>
      </c>
      <c r="M167" t="s">
        <v>42</v>
      </c>
      <c r="N167" t="s">
        <v>50</v>
      </c>
      <c r="O167">
        <v>1</v>
      </c>
      <c r="P167">
        <v>3</v>
      </c>
      <c r="R167" t="s">
        <v>33</v>
      </c>
      <c r="S167">
        <v>35</v>
      </c>
      <c r="T167" t="s">
        <v>34</v>
      </c>
      <c r="U167" t="s">
        <v>35</v>
      </c>
      <c r="W167" s="2">
        <v>2435</v>
      </c>
      <c r="X167" s="3">
        <v>0.1125</v>
      </c>
      <c r="Z167">
        <f t="shared" si="2"/>
        <v>1</v>
      </c>
    </row>
    <row r="168" spans="1:26" x14ac:dyDescent="0.2">
      <c r="A168">
        <v>3101</v>
      </c>
      <c r="B168" t="s">
        <v>216</v>
      </c>
      <c r="C168" t="s">
        <v>455</v>
      </c>
      <c r="D168" s="1">
        <v>30709</v>
      </c>
      <c r="E168" s="1">
        <v>38838</v>
      </c>
      <c r="H168" t="s">
        <v>124</v>
      </c>
      <c r="I168">
        <v>48000</v>
      </c>
      <c r="J168" t="s">
        <v>137</v>
      </c>
      <c r="K168" t="s">
        <v>138</v>
      </c>
      <c r="L168" t="s">
        <v>456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70</v>
      </c>
      <c r="U168" t="s">
        <v>71</v>
      </c>
      <c r="V168" s="1">
        <v>38838</v>
      </c>
      <c r="W168" s="2">
        <v>3091.5</v>
      </c>
      <c r="X168" s="3">
        <v>0.1</v>
      </c>
      <c r="Z168">
        <f t="shared" si="2"/>
        <v>1</v>
      </c>
    </row>
    <row r="169" spans="1:26" x14ac:dyDescent="0.2">
      <c r="A169">
        <v>3102</v>
      </c>
      <c r="B169" t="s">
        <v>195</v>
      </c>
      <c r="C169" t="s">
        <v>455</v>
      </c>
      <c r="D169" s="1">
        <v>29578</v>
      </c>
      <c r="E169" s="1">
        <v>38930</v>
      </c>
      <c r="H169" t="s">
        <v>236</v>
      </c>
      <c r="I169">
        <v>46000</v>
      </c>
      <c r="J169" t="s">
        <v>237</v>
      </c>
      <c r="K169" t="s">
        <v>238</v>
      </c>
      <c r="L169" t="s">
        <v>392</v>
      </c>
      <c r="M169" t="s">
        <v>42</v>
      </c>
      <c r="N169" t="s">
        <v>50</v>
      </c>
      <c r="O169">
        <v>0</v>
      </c>
      <c r="P169">
        <v>5</v>
      </c>
      <c r="R169" t="s">
        <v>33</v>
      </c>
      <c r="S169">
        <v>35</v>
      </c>
      <c r="T169" t="s">
        <v>193</v>
      </c>
      <c r="U169" t="s">
        <v>457</v>
      </c>
      <c r="V169" s="1">
        <v>38930</v>
      </c>
      <c r="W169" s="2">
        <v>4416</v>
      </c>
      <c r="X169" s="3">
        <v>7.4999999999999997E-2</v>
      </c>
      <c r="Y169" s="2">
        <v>137</v>
      </c>
      <c r="Z169">
        <f t="shared" si="2"/>
        <v>1</v>
      </c>
    </row>
    <row r="170" spans="1:26" x14ac:dyDescent="0.2">
      <c r="A170">
        <v>3103</v>
      </c>
      <c r="B170" t="s">
        <v>76</v>
      </c>
      <c r="C170" t="s">
        <v>458</v>
      </c>
      <c r="D170" s="1">
        <v>31923</v>
      </c>
      <c r="E170" s="1">
        <v>38961</v>
      </c>
      <c r="H170" t="s">
        <v>90</v>
      </c>
      <c r="I170">
        <v>44000</v>
      </c>
      <c r="J170" t="s">
        <v>91</v>
      </c>
      <c r="K170" t="s">
        <v>92</v>
      </c>
      <c r="L170" t="s">
        <v>459</v>
      </c>
      <c r="M170" t="s">
        <v>42</v>
      </c>
      <c r="N170" t="s">
        <v>50</v>
      </c>
      <c r="O170">
        <v>2</v>
      </c>
      <c r="P170">
        <v>3</v>
      </c>
      <c r="R170" t="s">
        <v>33</v>
      </c>
      <c r="S170">
        <v>35</v>
      </c>
      <c r="T170" t="s">
        <v>34</v>
      </c>
      <c r="U170" t="s">
        <v>35</v>
      </c>
      <c r="W170" s="2">
        <v>2435</v>
      </c>
      <c r="X170" s="3">
        <v>8.7499999999999994E-2</v>
      </c>
      <c r="Y170" s="2">
        <v>237</v>
      </c>
      <c r="Z170">
        <f t="shared" si="2"/>
        <v>1</v>
      </c>
    </row>
    <row r="171" spans="1:26" x14ac:dyDescent="0.2">
      <c r="A171">
        <v>3104</v>
      </c>
      <c r="B171" t="s">
        <v>323</v>
      </c>
      <c r="C171" t="s">
        <v>460</v>
      </c>
      <c r="D171" s="1">
        <v>17073</v>
      </c>
      <c r="E171" s="1">
        <v>39343</v>
      </c>
      <c r="H171" t="s">
        <v>59</v>
      </c>
      <c r="I171">
        <v>22010</v>
      </c>
      <c r="J171" t="s">
        <v>60</v>
      </c>
      <c r="K171" t="s">
        <v>61</v>
      </c>
      <c r="L171" t="s">
        <v>461</v>
      </c>
      <c r="M171" t="s">
        <v>42</v>
      </c>
      <c r="N171" t="s">
        <v>50</v>
      </c>
      <c r="O171">
        <v>1</v>
      </c>
      <c r="P171">
        <v>5</v>
      </c>
      <c r="R171" t="s">
        <v>75</v>
      </c>
      <c r="S171">
        <v>40</v>
      </c>
      <c r="W171" s="2">
        <v>5156.84</v>
      </c>
      <c r="Z171">
        <f t="shared" si="2"/>
        <v>1</v>
      </c>
    </row>
    <row r="172" spans="1:26" x14ac:dyDescent="0.2">
      <c r="A172">
        <v>3105</v>
      </c>
      <c r="B172" t="s">
        <v>72</v>
      </c>
      <c r="C172" t="s">
        <v>462</v>
      </c>
      <c r="D172" s="1">
        <v>32581</v>
      </c>
      <c r="E172" s="1">
        <v>39326</v>
      </c>
      <c r="H172" t="s">
        <v>236</v>
      </c>
      <c r="I172">
        <v>46000</v>
      </c>
      <c r="J172" t="s">
        <v>237</v>
      </c>
      <c r="K172" t="s">
        <v>238</v>
      </c>
      <c r="L172" t="s">
        <v>463</v>
      </c>
      <c r="M172" t="s">
        <v>42</v>
      </c>
      <c r="N172" t="s">
        <v>32</v>
      </c>
      <c r="O172">
        <v>0</v>
      </c>
      <c r="P172">
        <v>1</v>
      </c>
      <c r="R172" t="s">
        <v>33</v>
      </c>
      <c r="S172">
        <v>40</v>
      </c>
      <c r="T172" t="s">
        <v>142</v>
      </c>
      <c r="U172" t="s">
        <v>35</v>
      </c>
      <c r="W172" s="2">
        <v>1982.5</v>
      </c>
      <c r="X172" s="3">
        <v>0.1</v>
      </c>
      <c r="Z172">
        <f t="shared" si="2"/>
        <v>1.1399999999999999</v>
      </c>
    </row>
    <row r="173" spans="1:26" x14ac:dyDescent="0.2">
      <c r="A173">
        <v>3106</v>
      </c>
      <c r="B173" t="s">
        <v>103</v>
      </c>
      <c r="C173" t="s">
        <v>462</v>
      </c>
      <c r="D173" s="1">
        <v>21486</v>
      </c>
      <c r="E173" s="1">
        <v>38611</v>
      </c>
      <c r="H173" t="s">
        <v>236</v>
      </c>
      <c r="I173">
        <v>46000</v>
      </c>
      <c r="J173" t="s">
        <v>237</v>
      </c>
      <c r="K173" t="s">
        <v>238</v>
      </c>
      <c r="L173" t="s">
        <v>239</v>
      </c>
      <c r="M173" t="s">
        <v>42</v>
      </c>
      <c r="N173" t="s">
        <v>50</v>
      </c>
      <c r="O173">
        <v>1</v>
      </c>
      <c r="P173">
        <v>5</v>
      </c>
      <c r="R173" t="s">
        <v>33</v>
      </c>
      <c r="S173">
        <v>35</v>
      </c>
      <c r="T173" t="s">
        <v>70</v>
      </c>
      <c r="U173" t="s">
        <v>135</v>
      </c>
      <c r="V173" s="1">
        <v>38718</v>
      </c>
      <c r="W173" s="2">
        <v>3435</v>
      </c>
      <c r="X173" s="3">
        <v>0.1</v>
      </c>
      <c r="Z173">
        <f t="shared" si="2"/>
        <v>1</v>
      </c>
    </row>
    <row r="174" spans="1:26" x14ac:dyDescent="0.2">
      <c r="A174">
        <v>3108</v>
      </c>
      <c r="B174" t="s">
        <v>195</v>
      </c>
      <c r="C174" t="s">
        <v>462</v>
      </c>
      <c r="D174" s="1">
        <v>32741</v>
      </c>
      <c r="E174" s="1">
        <v>38749</v>
      </c>
      <c r="H174" t="s">
        <v>245</v>
      </c>
      <c r="I174">
        <v>41000</v>
      </c>
      <c r="J174" t="s">
        <v>246</v>
      </c>
      <c r="K174" t="s">
        <v>247</v>
      </c>
      <c r="L174" t="s">
        <v>417</v>
      </c>
      <c r="M174" t="s">
        <v>42</v>
      </c>
      <c r="N174" t="s">
        <v>50</v>
      </c>
      <c r="O174">
        <v>2</v>
      </c>
      <c r="P174">
        <v>5</v>
      </c>
      <c r="R174" t="s">
        <v>33</v>
      </c>
      <c r="S174">
        <v>35</v>
      </c>
      <c r="T174" t="s">
        <v>106</v>
      </c>
      <c r="U174" t="s">
        <v>35</v>
      </c>
      <c r="W174" s="2">
        <v>2076.5</v>
      </c>
      <c r="X174" s="3">
        <v>0.1</v>
      </c>
      <c r="Y174" s="2">
        <v>222</v>
      </c>
      <c r="Z174">
        <f t="shared" si="2"/>
        <v>1</v>
      </c>
    </row>
    <row r="175" spans="1:26" x14ac:dyDescent="0.2">
      <c r="A175">
        <v>3111</v>
      </c>
      <c r="B175" t="s">
        <v>464</v>
      </c>
      <c r="C175" t="s">
        <v>465</v>
      </c>
      <c r="D175" s="1">
        <v>30462</v>
      </c>
      <c r="E175" s="1">
        <v>38869</v>
      </c>
      <c r="H175" t="s">
        <v>66</v>
      </c>
      <c r="I175">
        <v>13200</v>
      </c>
      <c r="J175" t="s">
        <v>67</v>
      </c>
      <c r="K175" t="s">
        <v>68</v>
      </c>
      <c r="L175" t="s">
        <v>296</v>
      </c>
      <c r="M175" t="s">
        <v>42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142</v>
      </c>
      <c r="U175" t="s">
        <v>35</v>
      </c>
      <c r="W175" s="2">
        <v>1982.5</v>
      </c>
      <c r="X175" s="3">
        <v>0.1125</v>
      </c>
      <c r="Z175">
        <f t="shared" si="2"/>
        <v>1</v>
      </c>
    </row>
    <row r="176" spans="1:26" x14ac:dyDescent="0.2">
      <c r="A176">
        <v>3112</v>
      </c>
      <c r="B176" t="s">
        <v>275</v>
      </c>
      <c r="C176" t="s">
        <v>466</v>
      </c>
      <c r="D176" s="1">
        <v>28631</v>
      </c>
      <c r="E176" s="1">
        <v>38869</v>
      </c>
      <c r="H176" t="s">
        <v>59</v>
      </c>
      <c r="I176">
        <v>22030</v>
      </c>
      <c r="J176" t="s">
        <v>289</v>
      </c>
      <c r="K176" t="s">
        <v>61</v>
      </c>
      <c r="L176" t="s">
        <v>350</v>
      </c>
      <c r="M176" t="s">
        <v>42</v>
      </c>
      <c r="N176" t="s">
        <v>32</v>
      </c>
      <c r="O176">
        <v>0</v>
      </c>
      <c r="P176">
        <v>1</v>
      </c>
      <c r="R176" t="s">
        <v>33</v>
      </c>
      <c r="S176">
        <v>35</v>
      </c>
      <c r="T176" t="s">
        <v>102</v>
      </c>
      <c r="U176" t="s">
        <v>35</v>
      </c>
      <c r="W176" s="2">
        <v>1906.5</v>
      </c>
      <c r="X176" s="3">
        <v>8.7499999999999994E-2</v>
      </c>
      <c r="Y176" s="2">
        <v>104</v>
      </c>
      <c r="Z176">
        <f t="shared" si="2"/>
        <v>1</v>
      </c>
    </row>
    <row r="177" spans="1:26" x14ac:dyDescent="0.2">
      <c r="A177">
        <v>3113</v>
      </c>
      <c r="B177" t="s">
        <v>467</v>
      </c>
      <c r="C177" t="s">
        <v>468</v>
      </c>
      <c r="D177" s="1">
        <v>27975</v>
      </c>
      <c r="E177" s="1">
        <v>38869</v>
      </c>
      <c r="H177" t="s">
        <v>245</v>
      </c>
      <c r="I177">
        <v>41000</v>
      </c>
      <c r="J177" t="s">
        <v>246</v>
      </c>
      <c r="K177" t="s">
        <v>247</v>
      </c>
      <c r="L177" t="s">
        <v>337</v>
      </c>
      <c r="M177" t="s">
        <v>31</v>
      </c>
      <c r="N177" t="s">
        <v>32</v>
      </c>
      <c r="O177">
        <v>0</v>
      </c>
      <c r="P177">
        <v>1</v>
      </c>
      <c r="R177" t="s">
        <v>33</v>
      </c>
      <c r="S177">
        <v>35</v>
      </c>
      <c r="T177" t="s">
        <v>160</v>
      </c>
      <c r="U177" t="s">
        <v>35</v>
      </c>
      <c r="W177" s="2">
        <v>1929.5</v>
      </c>
      <c r="X177" s="3">
        <v>0.1</v>
      </c>
      <c r="Z177">
        <f t="shared" si="2"/>
        <v>1</v>
      </c>
    </row>
    <row r="178" spans="1:26" x14ac:dyDescent="0.2">
      <c r="A178">
        <v>3117</v>
      </c>
      <c r="B178" t="s">
        <v>297</v>
      </c>
      <c r="C178" t="s">
        <v>469</v>
      </c>
      <c r="D178" s="1">
        <v>31059</v>
      </c>
      <c r="E178" s="1">
        <v>38991</v>
      </c>
      <c r="H178" t="s">
        <v>236</v>
      </c>
      <c r="I178">
        <v>46000</v>
      </c>
      <c r="J178" t="s">
        <v>237</v>
      </c>
      <c r="K178" t="s">
        <v>238</v>
      </c>
      <c r="L178" t="s">
        <v>470</v>
      </c>
      <c r="M178" t="s">
        <v>42</v>
      </c>
      <c r="N178" t="s">
        <v>50</v>
      </c>
      <c r="O178">
        <v>3</v>
      </c>
      <c r="P178">
        <v>5</v>
      </c>
      <c r="R178" t="s">
        <v>33</v>
      </c>
      <c r="S178">
        <v>35</v>
      </c>
      <c r="T178" t="s">
        <v>63</v>
      </c>
      <c r="U178" t="s">
        <v>35</v>
      </c>
      <c r="W178" s="2">
        <v>1952.5</v>
      </c>
      <c r="X178" s="3">
        <v>0.1125</v>
      </c>
      <c r="Z178">
        <f t="shared" si="2"/>
        <v>1</v>
      </c>
    </row>
    <row r="179" spans="1:26" x14ac:dyDescent="0.2">
      <c r="A179">
        <v>3118</v>
      </c>
      <c r="B179" t="s">
        <v>72</v>
      </c>
      <c r="C179" t="s">
        <v>471</v>
      </c>
      <c r="D179" s="1">
        <v>33168</v>
      </c>
      <c r="E179" s="1">
        <v>39083</v>
      </c>
      <c r="H179" t="s">
        <v>59</v>
      </c>
      <c r="I179">
        <v>22010</v>
      </c>
      <c r="J179" t="s">
        <v>60</v>
      </c>
      <c r="K179" t="s">
        <v>61</v>
      </c>
      <c r="L179" t="s">
        <v>472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142</v>
      </c>
      <c r="U179" t="s">
        <v>35</v>
      </c>
      <c r="W179" s="2">
        <v>1982.5</v>
      </c>
      <c r="X179" s="3">
        <v>0.1</v>
      </c>
      <c r="Y179" s="2">
        <v>254</v>
      </c>
      <c r="Z179">
        <f t="shared" si="2"/>
        <v>1</v>
      </c>
    </row>
    <row r="180" spans="1:26" x14ac:dyDescent="0.2">
      <c r="A180">
        <v>3119</v>
      </c>
      <c r="B180" t="s">
        <v>473</v>
      </c>
      <c r="C180" t="s">
        <v>474</v>
      </c>
      <c r="D180" s="1">
        <v>29330</v>
      </c>
      <c r="E180" s="1">
        <v>38718</v>
      </c>
      <c r="H180" t="s">
        <v>66</v>
      </c>
      <c r="I180">
        <v>13200</v>
      </c>
      <c r="J180" t="s">
        <v>67</v>
      </c>
      <c r="K180" t="s">
        <v>68</v>
      </c>
      <c r="L180" t="s">
        <v>78</v>
      </c>
      <c r="M180" t="s">
        <v>42</v>
      </c>
      <c r="N180" t="s">
        <v>157</v>
      </c>
      <c r="O180">
        <v>0</v>
      </c>
      <c r="P180">
        <v>1</v>
      </c>
      <c r="R180" t="s">
        <v>33</v>
      </c>
      <c r="S180">
        <v>35</v>
      </c>
      <c r="T180" t="s">
        <v>79</v>
      </c>
      <c r="U180" t="s">
        <v>35</v>
      </c>
      <c r="W180" s="2">
        <v>2252.5</v>
      </c>
      <c r="X180" s="3">
        <v>0.1125</v>
      </c>
      <c r="Z180">
        <f t="shared" si="2"/>
        <v>1</v>
      </c>
    </row>
    <row r="181" spans="1:26" x14ac:dyDescent="0.2">
      <c r="A181">
        <v>3120</v>
      </c>
      <c r="B181" t="s">
        <v>275</v>
      </c>
      <c r="C181" t="s">
        <v>475</v>
      </c>
      <c r="D181" s="1">
        <v>30306</v>
      </c>
      <c r="E181" s="1">
        <v>39814</v>
      </c>
      <c r="H181" t="s">
        <v>113</v>
      </c>
      <c r="I181">
        <v>31000</v>
      </c>
      <c r="J181" t="s">
        <v>114</v>
      </c>
      <c r="K181" t="s">
        <v>115</v>
      </c>
      <c r="L181" t="s">
        <v>476</v>
      </c>
      <c r="M181" t="s">
        <v>42</v>
      </c>
      <c r="N181" t="s">
        <v>50</v>
      </c>
      <c r="O181">
        <v>4</v>
      </c>
      <c r="P181">
        <v>4</v>
      </c>
      <c r="R181" t="s">
        <v>33</v>
      </c>
      <c r="S181">
        <v>35</v>
      </c>
      <c r="T181" t="s">
        <v>134</v>
      </c>
      <c r="U181" t="s">
        <v>255</v>
      </c>
      <c r="V181" s="1">
        <v>39814</v>
      </c>
      <c r="W181" s="2">
        <v>3455</v>
      </c>
      <c r="X181" s="3">
        <v>8.7499999999999994E-2</v>
      </c>
      <c r="Z181">
        <f t="shared" si="2"/>
        <v>1</v>
      </c>
    </row>
    <row r="182" spans="1:26" x14ac:dyDescent="0.2">
      <c r="A182">
        <v>3121</v>
      </c>
      <c r="B182" t="s">
        <v>353</v>
      </c>
      <c r="C182" t="s">
        <v>477</v>
      </c>
      <c r="D182" s="1">
        <v>31355</v>
      </c>
      <c r="E182" s="1">
        <v>38718</v>
      </c>
      <c r="F182" s="1">
        <v>40009</v>
      </c>
      <c r="H182" t="s">
        <v>245</v>
      </c>
      <c r="I182">
        <v>41000</v>
      </c>
      <c r="J182" t="s">
        <v>246</v>
      </c>
      <c r="K182" t="s">
        <v>247</v>
      </c>
      <c r="L182" t="s">
        <v>478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35</v>
      </c>
      <c r="T182" t="s">
        <v>63</v>
      </c>
      <c r="U182" t="s">
        <v>35</v>
      </c>
      <c r="W182" s="2">
        <v>1952.5</v>
      </c>
      <c r="X182" s="3">
        <v>7.4999999999999997E-2</v>
      </c>
      <c r="Z182">
        <f t="shared" si="2"/>
        <v>1</v>
      </c>
    </row>
    <row r="183" spans="1:26" x14ac:dyDescent="0.2">
      <c r="A183">
        <v>3122</v>
      </c>
      <c r="B183" t="s">
        <v>76</v>
      </c>
      <c r="C183" t="s">
        <v>479</v>
      </c>
      <c r="D183" s="1">
        <v>28004</v>
      </c>
      <c r="E183" s="1">
        <v>38718</v>
      </c>
      <c r="H183" t="s">
        <v>236</v>
      </c>
      <c r="I183">
        <v>46000</v>
      </c>
      <c r="J183" t="s">
        <v>237</v>
      </c>
      <c r="K183" t="s">
        <v>238</v>
      </c>
      <c r="L183" t="s">
        <v>445</v>
      </c>
      <c r="M183" t="s">
        <v>42</v>
      </c>
      <c r="N183" t="s">
        <v>50</v>
      </c>
      <c r="O183">
        <v>1</v>
      </c>
      <c r="P183">
        <v>5</v>
      </c>
      <c r="R183" t="s">
        <v>33</v>
      </c>
      <c r="S183">
        <v>35</v>
      </c>
      <c r="T183" t="s">
        <v>97</v>
      </c>
      <c r="U183" t="s">
        <v>35</v>
      </c>
      <c r="W183" s="2">
        <v>3000</v>
      </c>
      <c r="X183" s="3">
        <v>0.1125</v>
      </c>
      <c r="Z183">
        <f>ROUND(IF(R183="AT",S183/40,S183/35),2)</f>
        <v>1</v>
      </c>
    </row>
    <row r="184" spans="1:26" x14ac:dyDescent="0.2">
      <c r="A184">
        <v>3123</v>
      </c>
      <c r="B184" t="s">
        <v>240</v>
      </c>
      <c r="C184" t="s">
        <v>480</v>
      </c>
      <c r="D184" s="1">
        <v>32978</v>
      </c>
      <c r="E184" s="1">
        <v>38822</v>
      </c>
      <c r="H184" t="s">
        <v>66</v>
      </c>
      <c r="I184">
        <v>13200</v>
      </c>
      <c r="J184" t="s">
        <v>67</v>
      </c>
      <c r="K184" t="s">
        <v>68</v>
      </c>
      <c r="L184" t="s">
        <v>481</v>
      </c>
      <c r="M184" t="s">
        <v>42</v>
      </c>
      <c r="N184" t="s">
        <v>50</v>
      </c>
      <c r="O184">
        <v>3</v>
      </c>
      <c r="P184">
        <v>3</v>
      </c>
      <c r="R184" t="s">
        <v>33</v>
      </c>
      <c r="S184">
        <v>35</v>
      </c>
      <c r="T184" t="s">
        <v>180</v>
      </c>
      <c r="U184" t="s">
        <v>35</v>
      </c>
      <c r="W184" s="2">
        <v>2141.5</v>
      </c>
      <c r="X184" s="3">
        <v>0.1125</v>
      </c>
      <c r="Z184">
        <f t="shared" ref="Z184:Z192" si="3">ROUND(IF(R184="AT",S184/40,S184/35),2)</f>
        <v>1</v>
      </c>
    </row>
    <row r="185" spans="1:26" x14ac:dyDescent="0.2">
      <c r="A185">
        <v>3125</v>
      </c>
      <c r="B185" t="s">
        <v>282</v>
      </c>
      <c r="C185" t="s">
        <v>482</v>
      </c>
      <c r="D185" s="1">
        <v>28520</v>
      </c>
      <c r="E185" s="1">
        <v>38869</v>
      </c>
      <c r="H185" t="s">
        <v>229</v>
      </c>
      <c r="I185">
        <v>26000</v>
      </c>
      <c r="J185" t="s">
        <v>230</v>
      </c>
      <c r="K185" t="s">
        <v>231</v>
      </c>
      <c r="L185" t="s">
        <v>483</v>
      </c>
      <c r="M185" t="s">
        <v>31</v>
      </c>
      <c r="N185" t="s">
        <v>50</v>
      </c>
      <c r="O185">
        <v>2</v>
      </c>
      <c r="P185">
        <v>5</v>
      </c>
      <c r="R185" t="s">
        <v>33</v>
      </c>
      <c r="S185">
        <v>35</v>
      </c>
      <c r="T185" t="s">
        <v>43</v>
      </c>
      <c r="U185" t="s">
        <v>35</v>
      </c>
      <c r="W185" s="2">
        <v>2023.5</v>
      </c>
      <c r="X185" s="3">
        <v>7.4999999999999997E-2</v>
      </c>
      <c r="Z185">
        <f t="shared" si="3"/>
        <v>1</v>
      </c>
    </row>
    <row r="186" spans="1:26" x14ac:dyDescent="0.2">
      <c r="A186">
        <v>3126</v>
      </c>
      <c r="B186" t="s">
        <v>72</v>
      </c>
      <c r="C186" t="s">
        <v>484</v>
      </c>
      <c r="D186" s="1">
        <v>28047</v>
      </c>
      <c r="E186" s="1">
        <v>38869</v>
      </c>
      <c r="H186" t="s">
        <v>245</v>
      </c>
      <c r="I186">
        <v>41000</v>
      </c>
      <c r="J186" t="s">
        <v>246</v>
      </c>
      <c r="K186" t="s">
        <v>247</v>
      </c>
      <c r="L186" t="s">
        <v>425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35</v>
      </c>
      <c r="T186" t="s">
        <v>102</v>
      </c>
      <c r="U186" t="s">
        <v>35</v>
      </c>
      <c r="W186" s="2">
        <v>1906.5</v>
      </c>
      <c r="X186" s="3">
        <v>0.1</v>
      </c>
      <c r="Y186" s="2">
        <v>80</v>
      </c>
      <c r="Z186">
        <f t="shared" si="3"/>
        <v>1</v>
      </c>
    </row>
    <row r="187" spans="1:26" x14ac:dyDescent="0.2">
      <c r="A187">
        <v>3128</v>
      </c>
      <c r="B187" t="s">
        <v>485</v>
      </c>
      <c r="C187" t="s">
        <v>486</v>
      </c>
      <c r="D187" s="1">
        <v>29501</v>
      </c>
      <c r="E187" s="1">
        <v>38930</v>
      </c>
      <c r="H187" t="s">
        <v>90</v>
      </c>
      <c r="I187">
        <v>44000</v>
      </c>
      <c r="J187" t="s">
        <v>91</v>
      </c>
      <c r="K187" t="s">
        <v>92</v>
      </c>
      <c r="L187" t="s">
        <v>487</v>
      </c>
      <c r="M187" t="s">
        <v>42</v>
      </c>
      <c r="N187" t="s">
        <v>50</v>
      </c>
      <c r="O187">
        <v>0</v>
      </c>
      <c r="P187">
        <v>3</v>
      </c>
      <c r="R187" t="s">
        <v>33</v>
      </c>
      <c r="S187">
        <v>35</v>
      </c>
      <c r="T187" t="s">
        <v>97</v>
      </c>
      <c r="U187" t="s">
        <v>35</v>
      </c>
      <c r="W187" s="2">
        <v>3000</v>
      </c>
      <c r="X187" s="3">
        <v>0.1125</v>
      </c>
      <c r="Z187">
        <f t="shared" si="3"/>
        <v>1</v>
      </c>
    </row>
    <row r="188" spans="1:26" x14ac:dyDescent="0.2">
      <c r="A188">
        <v>3129</v>
      </c>
      <c r="B188" t="s">
        <v>103</v>
      </c>
      <c r="C188" t="s">
        <v>488</v>
      </c>
      <c r="D188" s="1">
        <v>28533</v>
      </c>
      <c r="E188" s="1">
        <v>38961</v>
      </c>
      <c r="H188" t="s">
        <v>85</v>
      </c>
      <c r="I188">
        <v>65010</v>
      </c>
      <c r="J188" t="s">
        <v>202</v>
      </c>
      <c r="K188" t="s">
        <v>87</v>
      </c>
      <c r="L188" t="s">
        <v>489</v>
      </c>
      <c r="M188" t="s">
        <v>42</v>
      </c>
      <c r="N188" t="s">
        <v>32</v>
      </c>
      <c r="O188">
        <v>0</v>
      </c>
      <c r="P188">
        <v>1</v>
      </c>
      <c r="R188" t="s">
        <v>33</v>
      </c>
      <c r="S188">
        <v>35</v>
      </c>
      <c r="T188" t="s">
        <v>106</v>
      </c>
      <c r="U188" t="s">
        <v>35</v>
      </c>
      <c r="W188" s="2">
        <v>2076.5</v>
      </c>
      <c r="X188" s="3">
        <v>8.7499999999999994E-2</v>
      </c>
      <c r="Z188">
        <f t="shared" si="3"/>
        <v>1</v>
      </c>
    </row>
    <row r="189" spans="1:26" x14ac:dyDescent="0.2">
      <c r="A189">
        <v>3130</v>
      </c>
      <c r="B189" t="s">
        <v>348</v>
      </c>
      <c r="C189" t="s">
        <v>490</v>
      </c>
      <c r="D189" s="1">
        <v>32989</v>
      </c>
      <c r="E189" s="1">
        <v>38961</v>
      </c>
      <c r="H189" t="s">
        <v>66</v>
      </c>
      <c r="I189">
        <v>13200</v>
      </c>
      <c r="J189" t="s">
        <v>67</v>
      </c>
      <c r="K189" t="s">
        <v>68</v>
      </c>
      <c r="L189" t="s">
        <v>78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35</v>
      </c>
      <c r="T189" t="s">
        <v>168</v>
      </c>
      <c r="U189" t="s">
        <v>35</v>
      </c>
      <c r="W189" s="2">
        <v>2676</v>
      </c>
      <c r="X189" s="3">
        <v>0.1</v>
      </c>
      <c r="Y189" s="2">
        <v>143</v>
      </c>
      <c r="Z189">
        <f t="shared" si="3"/>
        <v>1</v>
      </c>
    </row>
    <row r="190" spans="1:26" x14ac:dyDescent="0.2">
      <c r="A190">
        <v>3131</v>
      </c>
      <c r="B190" t="s">
        <v>348</v>
      </c>
      <c r="C190" t="s">
        <v>491</v>
      </c>
      <c r="D190" s="1">
        <v>29173</v>
      </c>
      <c r="E190" s="1">
        <v>38961</v>
      </c>
      <c r="H190" t="s">
        <v>85</v>
      </c>
      <c r="I190">
        <v>65010</v>
      </c>
      <c r="J190" t="s">
        <v>202</v>
      </c>
      <c r="K190" t="s">
        <v>87</v>
      </c>
      <c r="L190" t="s">
        <v>492</v>
      </c>
      <c r="M190" t="s">
        <v>42</v>
      </c>
      <c r="N190" t="s">
        <v>32</v>
      </c>
      <c r="O190">
        <v>0</v>
      </c>
      <c r="P190">
        <v>1</v>
      </c>
      <c r="R190" t="s">
        <v>33</v>
      </c>
      <c r="S190">
        <v>35</v>
      </c>
      <c r="T190" t="s">
        <v>106</v>
      </c>
      <c r="U190" t="s">
        <v>35</v>
      </c>
      <c r="W190" s="2">
        <v>2076.5</v>
      </c>
      <c r="X190" s="3">
        <v>8.7499999999999994E-2</v>
      </c>
      <c r="Y190" s="2">
        <v>236</v>
      </c>
      <c r="Z190">
        <f t="shared" si="3"/>
        <v>1</v>
      </c>
    </row>
    <row r="191" spans="1:26" x14ac:dyDescent="0.2">
      <c r="A191">
        <v>3132</v>
      </c>
      <c r="B191" t="s">
        <v>36</v>
      </c>
      <c r="C191" t="s">
        <v>493</v>
      </c>
      <c r="D191" s="1">
        <v>32611</v>
      </c>
      <c r="E191" s="1">
        <v>39326</v>
      </c>
      <c r="F191" s="1">
        <v>40056</v>
      </c>
      <c r="H191" t="s">
        <v>245</v>
      </c>
      <c r="I191">
        <v>41000</v>
      </c>
      <c r="J191" t="s">
        <v>246</v>
      </c>
      <c r="K191" t="s">
        <v>247</v>
      </c>
      <c r="L191" t="s">
        <v>327</v>
      </c>
      <c r="M191" t="s">
        <v>42</v>
      </c>
      <c r="N191" t="s">
        <v>32</v>
      </c>
      <c r="O191">
        <v>0</v>
      </c>
      <c r="P191">
        <v>1</v>
      </c>
      <c r="R191" t="s">
        <v>33</v>
      </c>
      <c r="S191">
        <v>35</v>
      </c>
      <c r="T191" t="s">
        <v>102</v>
      </c>
      <c r="U191" t="s">
        <v>35</v>
      </c>
      <c r="W191" s="2">
        <v>1906.5</v>
      </c>
      <c r="X191" s="3">
        <v>0.1</v>
      </c>
      <c r="Y191" s="2">
        <v>211</v>
      </c>
      <c r="Z191">
        <f t="shared" si="3"/>
        <v>1</v>
      </c>
    </row>
    <row r="192" spans="1:26" x14ac:dyDescent="0.2">
      <c r="A192">
        <v>3133</v>
      </c>
      <c r="B192" t="s">
        <v>240</v>
      </c>
      <c r="C192" t="s">
        <v>494</v>
      </c>
      <c r="D192" s="1">
        <v>32251</v>
      </c>
      <c r="E192" s="1">
        <v>39326</v>
      </c>
      <c r="F192" s="1">
        <v>40056</v>
      </c>
      <c r="H192" t="s">
        <v>245</v>
      </c>
      <c r="I192">
        <v>41000</v>
      </c>
      <c r="J192" t="s">
        <v>246</v>
      </c>
      <c r="K192" t="s">
        <v>247</v>
      </c>
      <c r="L192" t="s">
        <v>405</v>
      </c>
      <c r="M192" t="s">
        <v>42</v>
      </c>
      <c r="N192" t="s">
        <v>32</v>
      </c>
      <c r="O192">
        <v>0</v>
      </c>
      <c r="P192">
        <v>1</v>
      </c>
      <c r="R192" t="s">
        <v>33</v>
      </c>
      <c r="S192">
        <v>35</v>
      </c>
      <c r="T192" t="s">
        <v>160</v>
      </c>
      <c r="U192" t="s">
        <v>35</v>
      </c>
      <c r="W192" s="2">
        <v>1929.5</v>
      </c>
      <c r="X192" s="3">
        <v>7.4999999999999997E-2</v>
      </c>
      <c r="Y192" s="2">
        <v>283</v>
      </c>
      <c r="Z192">
        <f t="shared" si="3"/>
        <v>1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3"/>
  <sheetViews>
    <sheetView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2435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2023.5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2023.5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2435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1952.5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3091.5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2252.5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1952.5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3000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1906.5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2076.5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2076.5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2252.5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2252.5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1952.5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1906.5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4064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2023.5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1982.5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2252.5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2076.5</v>
      </c>
      <c r="X28" s="3">
        <v>8.7499999999999994E-2</v>
      </c>
      <c r="Z28">
        <f t="shared" si="0"/>
        <v>1</v>
      </c>
    </row>
    <row r="29" spans="1:26" x14ac:dyDescent="0.2">
      <c r="A29">
        <v>1176</v>
      </c>
      <c r="B29" t="s">
        <v>149</v>
      </c>
      <c r="C29" t="s">
        <v>150</v>
      </c>
      <c r="D29" s="1">
        <v>27581</v>
      </c>
      <c r="E29" s="1">
        <v>38353</v>
      </c>
      <c r="H29" t="s">
        <v>27</v>
      </c>
      <c r="I29">
        <v>64000</v>
      </c>
      <c r="J29" t="s">
        <v>28</v>
      </c>
      <c r="K29" t="s">
        <v>29</v>
      </c>
      <c r="L29" t="s">
        <v>151</v>
      </c>
      <c r="M29" t="s">
        <v>42</v>
      </c>
      <c r="N29" t="s">
        <v>32</v>
      </c>
      <c r="O29">
        <v>0</v>
      </c>
      <c r="P29">
        <v>1</v>
      </c>
      <c r="R29" t="s">
        <v>33</v>
      </c>
      <c r="S29">
        <v>40</v>
      </c>
      <c r="T29" t="s">
        <v>106</v>
      </c>
      <c r="U29" t="s">
        <v>35</v>
      </c>
      <c r="W29" s="2">
        <v>2076.5</v>
      </c>
      <c r="X29" s="3">
        <v>7.4999999999999997E-2</v>
      </c>
      <c r="Y29" s="2">
        <v>65</v>
      </c>
      <c r="Z29">
        <f t="shared" si="0"/>
        <v>1.1399999999999999</v>
      </c>
    </row>
    <row r="30" spans="1:26" x14ac:dyDescent="0.2">
      <c r="A30">
        <v>1177</v>
      </c>
      <c r="B30" t="s">
        <v>76</v>
      </c>
      <c r="C30" t="s">
        <v>152</v>
      </c>
      <c r="D30" s="1">
        <v>28524</v>
      </c>
      <c r="E30" s="1">
        <v>38353</v>
      </c>
      <c r="H30" t="s">
        <v>124</v>
      </c>
      <c r="I30">
        <v>49000</v>
      </c>
      <c r="J30" t="s">
        <v>125</v>
      </c>
      <c r="K30" t="s">
        <v>126</v>
      </c>
      <c r="L30" t="s">
        <v>153</v>
      </c>
      <c r="M30" t="s">
        <v>42</v>
      </c>
      <c r="N30" t="s">
        <v>32</v>
      </c>
      <c r="O30">
        <v>0</v>
      </c>
      <c r="P30">
        <v>1</v>
      </c>
      <c r="R30" t="s">
        <v>75</v>
      </c>
      <c r="S30">
        <v>40</v>
      </c>
      <c r="W30" s="2">
        <v>5436.63</v>
      </c>
      <c r="Z30">
        <f t="shared" si="0"/>
        <v>1</v>
      </c>
    </row>
    <row r="31" spans="1:26" x14ac:dyDescent="0.2">
      <c r="A31">
        <v>1178</v>
      </c>
      <c r="B31" t="s">
        <v>131</v>
      </c>
      <c r="C31" t="s">
        <v>154</v>
      </c>
      <c r="D31" s="1">
        <v>28425</v>
      </c>
      <c r="E31" s="1">
        <v>38384</v>
      </c>
      <c r="H31" t="s">
        <v>59</v>
      </c>
      <c r="I31">
        <v>21000</v>
      </c>
      <c r="J31" t="s">
        <v>155</v>
      </c>
      <c r="K31" t="s">
        <v>61</v>
      </c>
      <c r="L31" t="s">
        <v>156</v>
      </c>
      <c r="M31" t="s">
        <v>31</v>
      </c>
      <c r="N31" t="s">
        <v>157</v>
      </c>
      <c r="O31">
        <v>0</v>
      </c>
      <c r="P31">
        <v>1</v>
      </c>
      <c r="R31" t="s">
        <v>33</v>
      </c>
      <c r="S31">
        <v>20</v>
      </c>
      <c r="T31" t="s">
        <v>142</v>
      </c>
      <c r="U31" t="s">
        <v>35</v>
      </c>
      <c r="W31" s="2">
        <v>1982.5</v>
      </c>
      <c r="X31" s="3">
        <v>0.1</v>
      </c>
      <c r="Z31">
        <f t="shared" si="0"/>
        <v>0.56999999999999995</v>
      </c>
    </row>
    <row r="32" spans="1:26" x14ac:dyDescent="0.2">
      <c r="A32">
        <v>1181</v>
      </c>
      <c r="B32" t="s">
        <v>131</v>
      </c>
      <c r="C32" t="s">
        <v>158</v>
      </c>
      <c r="D32" s="1">
        <v>29019</v>
      </c>
      <c r="E32" s="1">
        <v>39539</v>
      </c>
      <c r="F32" s="1">
        <v>40268</v>
      </c>
      <c r="H32" t="s">
        <v>46</v>
      </c>
      <c r="I32">
        <v>51020</v>
      </c>
      <c r="J32" t="s">
        <v>47</v>
      </c>
      <c r="K32" t="s">
        <v>48</v>
      </c>
      <c r="L32" t="s">
        <v>159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160</v>
      </c>
      <c r="U32" t="s">
        <v>35</v>
      </c>
      <c r="W32" s="2">
        <v>1929.5</v>
      </c>
      <c r="X32" s="3">
        <v>0.1</v>
      </c>
      <c r="Y32" s="2">
        <v>63</v>
      </c>
      <c r="Z32">
        <f t="shared" si="0"/>
        <v>1</v>
      </c>
    </row>
    <row r="33" spans="1:26" x14ac:dyDescent="0.2">
      <c r="A33">
        <v>1183</v>
      </c>
      <c r="B33" t="s">
        <v>44</v>
      </c>
      <c r="C33" t="s">
        <v>161</v>
      </c>
      <c r="D33" s="1">
        <v>30702</v>
      </c>
      <c r="E33" s="1">
        <v>37289</v>
      </c>
      <c r="H33" t="s">
        <v>27</v>
      </c>
      <c r="I33">
        <v>64000</v>
      </c>
      <c r="J33" t="s">
        <v>28</v>
      </c>
      <c r="K33" t="s">
        <v>29</v>
      </c>
      <c r="L33" t="s">
        <v>162</v>
      </c>
      <c r="M33" t="s">
        <v>31</v>
      </c>
      <c r="N33" t="s">
        <v>32</v>
      </c>
      <c r="O33">
        <v>0</v>
      </c>
      <c r="P33">
        <v>1</v>
      </c>
      <c r="R33" t="s">
        <v>33</v>
      </c>
      <c r="S33">
        <v>35</v>
      </c>
      <c r="T33" t="s">
        <v>63</v>
      </c>
      <c r="U33" t="s">
        <v>35</v>
      </c>
      <c r="W33" s="2">
        <v>1952.5</v>
      </c>
      <c r="X33" s="3">
        <v>0.1</v>
      </c>
      <c r="Z33">
        <f t="shared" si="0"/>
        <v>1</v>
      </c>
    </row>
    <row r="34" spans="1:26" x14ac:dyDescent="0.2">
      <c r="A34">
        <v>1186</v>
      </c>
      <c r="B34" t="s">
        <v>119</v>
      </c>
      <c r="C34" t="s">
        <v>163</v>
      </c>
      <c r="D34" s="1">
        <v>32794</v>
      </c>
      <c r="E34" s="1">
        <v>38808</v>
      </c>
      <c r="H34" t="s">
        <v>59</v>
      </c>
      <c r="I34">
        <v>21000</v>
      </c>
      <c r="J34" t="s">
        <v>155</v>
      </c>
      <c r="K34" t="s">
        <v>61</v>
      </c>
      <c r="L34" t="s">
        <v>164</v>
      </c>
      <c r="M34" t="s">
        <v>31</v>
      </c>
      <c r="N34" t="s">
        <v>50</v>
      </c>
      <c r="O34">
        <v>3</v>
      </c>
      <c r="P34">
        <v>5</v>
      </c>
      <c r="R34" t="s">
        <v>33</v>
      </c>
      <c r="S34">
        <v>35</v>
      </c>
      <c r="T34" t="s">
        <v>70</v>
      </c>
      <c r="U34" t="s">
        <v>71</v>
      </c>
      <c r="V34" s="1">
        <v>38808</v>
      </c>
      <c r="W34" s="2">
        <v>3091.5</v>
      </c>
      <c r="X34" s="3">
        <v>0.1</v>
      </c>
      <c r="Z34">
        <f t="shared" si="0"/>
        <v>1</v>
      </c>
    </row>
    <row r="35" spans="1:26" x14ac:dyDescent="0.2">
      <c r="A35">
        <v>1188</v>
      </c>
      <c r="B35" t="s">
        <v>165</v>
      </c>
      <c r="C35" t="s">
        <v>166</v>
      </c>
      <c r="D35" s="1">
        <v>29077</v>
      </c>
      <c r="E35" s="1">
        <v>38473</v>
      </c>
      <c r="H35" t="s">
        <v>27</v>
      </c>
      <c r="I35">
        <v>64000</v>
      </c>
      <c r="J35" t="s">
        <v>28</v>
      </c>
      <c r="K35" t="s">
        <v>29</v>
      </c>
      <c r="L35" t="s">
        <v>167</v>
      </c>
      <c r="M35" t="s">
        <v>31</v>
      </c>
      <c r="N35" t="s">
        <v>32</v>
      </c>
      <c r="O35">
        <v>0</v>
      </c>
      <c r="P35">
        <v>1</v>
      </c>
      <c r="R35" t="s">
        <v>33</v>
      </c>
      <c r="S35">
        <v>35</v>
      </c>
      <c r="T35" t="s">
        <v>168</v>
      </c>
      <c r="U35" t="s">
        <v>35</v>
      </c>
      <c r="W35" s="2">
        <v>2676</v>
      </c>
      <c r="X35" s="3">
        <v>0.1</v>
      </c>
      <c r="Z35">
        <f t="shared" si="0"/>
        <v>1</v>
      </c>
    </row>
    <row r="36" spans="1:26" x14ac:dyDescent="0.2">
      <c r="A36">
        <v>1193</v>
      </c>
      <c r="B36" t="s">
        <v>169</v>
      </c>
      <c r="C36" t="s">
        <v>170</v>
      </c>
      <c r="D36" s="1">
        <v>28411</v>
      </c>
      <c r="E36" s="1">
        <v>38565</v>
      </c>
      <c r="H36" t="s">
        <v>59</v>
      </c>
      <c r="I36">
        <v>21000</v>
      </c>
      <c r="J36" t="s">
        <v>155</v>
      </c>
      <c r="K36" t="s">
        <v>61</v>
      </c>
      <c r="L36" t="s">
        <v>171</v>
      </c>
      <c r="M36" t="s">
        <v>31</v>
      </c>
      <c r="N36" t="s">
        <v>50</v>
      </c>
      <c r="O36">
        <v>2</v>
      </c>
      <c r="P36">
        <v>4</v>
      </c>
      <c r="R36" t="s">
        <v>33</v>
      </c>
      <c r="S36">
        <v>40</v>
      </c>
      <c r="T36" t="s">
        <v>43</v>
      </c>
      <c r="U36" t="s">
        <v>35</v>
      </c>
      <c r="W36" s="2">
        <v>2023.5</v>
      </c>
      <c r="X36" s="3">
        <v>8.7499999999999994E-2</v>
      </c>
      <c r="Z36">
        <f t="shared" si="0"/>
        <v>1.1399999999999999</v>
      </c>
    </row>
    <row r="37" spans="1:26" x14ac:dyDescent="0.2">
      <c r="A37">
        <v>1194</v>
      </c>
      <c r="B37" t="s">
        <v>172</v>
      </c>
      <c r="C37" t="s">
        <v>173</v>
      </c>
      <c r="D37" s="1">
        <v>30177</v>
      </c>
      <c r="E37" s="1">
        <v>38579</v>
      </c>
      <c r="H37" t="s">
        <v>113</v>
      </c>
      <c r="I37">
        <v>31000</v>
      </c>
      <c r="J37" t="s">
        <v>114</v>
      </c>
      <c r="K37" t="s">
        <v>115</v>
      </c>
      <c r="L37" t="s">
        <v>174</v>
      </c>
      <c r="M37" t="s">
        <v>42</v>
      </c>
      <c r="N37" t="s">
        <v>50</v>
      </c>
      <c r="O37">
        <v>0</v>
      </c>
      <c r="P37">
        <v>4</v>
      </c>
      <c r="R37" t="s">
        <v>75</v>
      </c>
      <c r="S37">
        <v>40</v>
      </c>
      <c r="W37" s="2">
        <v>5085.8500000000004</v>
      </c>
      <c r="Z37">
        <f t="shared" si="0"/>
        <v>1</v>
      </c>
    </row>
    <row r="38" spans="1:26" x14ac:dyDescent="0.2">
      <c r="A38">
        <v>1197</v>
      </c>
      <c r="B38" t="s">
        <v>131</v>
      </c>
      <c r="C38" t="s">
        <v>175</v>
      </c>
      <c r="D38" s="1">
        <v>28366</v>
      </c>
      <c r="E38" s="1">
        <v>38626</v>
      </c>
      <c r="H38" t="s">
        <v>124</v>
      </c>
      <c r="I38">
        <v>48000</v>
      </c>
      <c r="J38" t="s">
        <v>137</v>
      </c>
      <c r="K38" t="s">
        <v>138</v>
      </c>
      <c r="L38" t="s">
        <v>176</v>
      </c>
      <c r="M38" t="s">
        <v>31</v>
      </c>
      <c r="N38" t="s">
        <v>50</v>
      </c>
      <c r="O38">
        <v>0</v>
      </c>
      <c r="P38">
        <v>4</v>
      </c>
      <c r="R38" t="s">
        <v>33</v>
      </c>
      <c r="S38">
        <v>25</v>
      </c>
      <c r="T38" t="s">
        <v>134</v>
      </c>
      <c r="U38" t="s">
        <v>135</v>
      </c>
      <c r="V38" s="1">
        <v>38718</v>
      </c>
      <c r="W38" s="2">
        <v>4064</v>
      </c>
      <c r="X38" s="3">
        <v>0.1</v>
      </c>
      <c r="Z38">
        <f t="shared" si="0"/>
        <v>0.71</v>
      </c>
    </row>
    <row r="39" spans="1:26" x14ac:dyDescent="0.2">
      <c r="A39">
        <v>1198</v>
      </c>
      <c r="B39" t="s">
        <v>177</v>
      </c>
      <c r="C39" t="s">
        <v>178</v>
      </c>
      <c r="D39" s="1">
        <v>27167</v>
      </c>
      <c r="E39" s="1">
        <v>38676</v>
      </c>
      <c r="H39" t="s">
        <v>46</v>
      </c>
      <c r="I39">
        <v>51000</v>
      </c>
      <c r="J39" t="s">
        <v>100</v>
      </c>
      <c r="K39" t="s">
        <v>48</v>
      </c>
      <c r="L39" t="s">
        <v>179</v>
      </c>
      <c r="M39" t="s">
        <v>31</v>
      </c>
      <c r="N39" t="s">
        <v>50</v>
      </c>
      <c r="O39">
        <v>1</v>
      </c>
      <c r="P39">
        <v>4</v>
      </c>
      <c r="R39" t="s">
        <v>33</v>
      </c>
      <c r="S39">
        <v>25</v>
      </c>
      <c r="T39" t="s">
        <v>180</v>
      </c>
      <c r="U39" t="s">
        <v>35</v>
      </c>
      <c r="W39" s="2">
        <v>2141.5</v>
      </c>
      <c r="X39" s="3">
        <v>0.1125</v>
      </c>
      <c r="Z39">
        <f t="shared" si="0"/>
        <v>0.71</v>
      </c>
    </row>
    <row r="40" spans="1:26" x14ac:dyDescent="0.2">
      <c r="A40">
        <v>1199</v>
      </c>
      <c r="B40" t="s">
        <v>72</v>
      </c>
      <c r="C40" t="s">
        <v>181</v>
      </c>
      <c r="D40" s="1">
        <v>30506</v>
      </c>
      <c r="E40" s="1">
        <v>39083</v>
      </c>
      <c r="H40" t="s">
        <v>59</v>
      </c>
      <c r="I40">
        <v>21000</v>
      </c>
      <c r="J40" t="s">
        <v>155</v>
      </c>
      <c r="K40" t="s">
        <v>61</v>
      </c>
      <c r="L40" t="s">
        <v>164</v>
      </c>
      <c r="M40" t="s">
        <v>42</v>
      </c>
      <c r="N40" t="s">
        <v>50</v>
      </c>
      <c r="O40">
        <v>2</v>
      </c>
      <c r="P40">
        <v>4</v>
      </c>
      <c r="R40" t="s">
        <v>33</v>
      </c>
      <c r="S40">
        <v>40</v>
      </c>
      <c r="T40" t="s">
        <v>70</v>
      </c>
      <c r="U40" t="s">
        <v>71</v>
      </c>
      <c r="V40" s="1">
        <v>39083</v>
      </c>
      <c r="W40" s="2">
        <v>3091.5</v>
      </c>
      <c r="X40" s="3">
        <v>0.1125</v>
      </c>
      <c r="Y40" s="2">
        <v>221</v>
      </c>
      <c r="Z40">
        <f t="shared" si="0"/>
        <v>1.1399999999999999</v>
      </c>
    </row>
    <row r="41" spans="1:26" x14ac:dyDescent="0.2">
      <c r="A41">
        <v>1200</v>
      </c>
      <c r="B41" t="s">
        <v>182</v>
      </c>
      <c r="C41" t="s">
        <v>183</v>
      </c>
      <c r="D41" s="1">
        <v>28105</v>
      </c>
      <c r="E41" s="1">
        <v>39142</v>
      </c>
      <c r="H41" t="s">
        <v>38</v>
      </c>
      <c r="I41">
        <v>25000</v>
      </c>
      <c r="J41" t="s">
        <v>39</v>
      </c>
      <c r="K41" t="s">
        <v>40</v>
      </c>
      <c r="L41" t="s">
        <v>184</v>
      </c>
      <c r="M41" t="s">
        <v>31</v>
      </c>
      <c r="N41" t="s">
        <v>50</v>
      </c>
      <c r="O41">
        <v>2</v>
      </c>
      <c r="P41">
        <v>3</v>
      </c>
      <c r="R41" t="s">
        <v>33</v>
      </c>
      <c r="S41">
        <v>35</v>
      </c>
      <c r="T41" t="s">
        <v>70</v>
      </c>
      <c r="U41" t="s">
        <v>71</v>
      </c>
      <c r="V41" s="1">
        <v>39142</v>
      </c>
      <c r="W41" s="2">
        <v>3091.5</v>
      </c>
      <c r="X41" s="3">
        <v>0.1125</v>
      </c>
      <c r="Z41">
        <f t="shared" si="0"/>
        <v>1</v>
      </c>
    </row>
    <row r="42" spans="1:26" x14ac:dyDescent="0.2">
      <c r="A42">
        <v>1201</v>
      </c>
      <c r="B42" t="s">
        <v>185</v>
      </c>
      <c r="C42" t="s">
        <v>186</v>
      </c>
      <c r="D42" s="1">
        <v>32336</v>
      </c>
      <c r="E42" s="1">
        <v>38808</v>
      </c>
      <c r="H42" t="s">
        <v>46</v>
      </c>
      <c r="I42">
        <v>51020</v>
      </c>
      <c r="J42" t="s">
        <v>47</v>
      </c>
      <c r="K42" t="s">
        <v>48</v>
      </c>
      <c r="L42" t="s">
        <v>187</v>
      </c>
      <c r="M42" t="s">
        <v>42</v>
      </c>
      <c r="N42" t="s">
        <v>50</v>
      </c>
      <c r="O42">
        <v>2</v>
      </c>
      <c r="P42">
        <v>4</v>
      </c>
      <c r="R42" t="s">
        <v>33</v>
      </c>
      <c r="S42">
        <v>40</v>
      </c>
      <c r="T42" t="s">
        <v>180</v>
      </c>
      <c r="U42" t="s">
        <v>35</v>
      </c>
      <c r="W42" s="2">
        <v>2141.5</v>
      </c>
      <c r="X42" s="3">
        <v>8.7499999999999994E-2</v>
      </c>
      <c r="Z42">
        <f t="shared" si="0"/>
        <v>1.1399999999999999</v>
      </c>
    </row>
    <row r="43" spans="1:26" x14ac:dyDescent="0.2">
      <c r="A43">
        <v>1203</v>
      </c>
      <c r="B43" t="s">
        <v>188</v>
      </c>
      <c r="C43" t="s">
        <v>189</v>
      </c>
      <c r="D43" s="1">
        <v>27696</v>
      </c>
      <c r="E43" s="1">
        <v>38961</v>
      </c>
      <c r="H43" t="s">
        <v>38</v>
      </c>
      <c r="I43">
        <v>25000</v>
      </c>
      <c r="J43" t="s">
        <v>39</v>
      </c>
      <c r="K43" t="s">
        <v>40</v>
      </c>
      <c r="L43" t="s">
        <v>133</v>
      </c>
      <c r="M43" t="s">
        <v>42</v>
      </c>
      <c r="N43" t="s">
        <v>32</v>
      </c>
      <c r="O43">
        <v>0</v>
      </c>
      <c r="P43">
        <v>1</v>
      </c>
      <c r="R43" t="s">
        <v>33</v>
      </c>
      <c r="S43">
        <v>40</v>
      </c>
      <c r="T43" t="s">
        <v>134</v>
      </c>
      <c r="U43" t="s">
        <v>190</v>
      </c>
      <c r="V43" s="1">
        <v>38961</v>
      </c>
      <c r="W43" s="2">
        <v>3658</v>
      </c>
      <c r="X43" s="3">
        <v>0.1</v>
      </c>
      <c r="Z43">
        <f t="shared" si="0"/>
        <v>1.1399999999999999</v>
      </c>
    </row>
    <row r="44" spans="1:26" x14ac:dyDescent="0.2">
      <c r="A44">
        <v>1204</v>
      </c>
      <c r="B44" t="s">
        <v>94</v>
      </c>
      <c r="C44" t="s">
        <v>191</v>
      </c>
      <c r="D44" s="1">
        <v>33110</v>
      </c>
      <c r="E44" s="1">
        <v>39722</v>
      </c>
      <c r="H44" t="s">
        <v>59</v>
      </c>
      <c r="I44">
        <v>21000</v>
      </c>
      <c r="J44" t="s">
        <v>155</v>
      </c>
      <c r="K44" t="s">
        <v>61</v>
      </c>
      <c r="L44" t="s">
        <v>192</v>
      </c>
      <c r="M44" t="s">
        <v>31</v>
      </c>
      <c r="N44" t="s">
        <v>50</v>
      </c>
      <c r="O44">
        <v>1</v>
      </c>
      <c r="P44">
        <v>4</v>
      </c>
      <c r="Q44">
        <v>60</v>
      </c>
      <c r="R44" t="s">
        <v>33</v>
      </c>
      <c r="S44">
        <v>35</v>
      </c>
      <c r="T44" t="s">
        <v>193</v>
      </c>
      <c r="U44" t="s">
        <v>194</v>
      </c>
      <c r="V44" s="1">
        <v>39722</v>
      </c>
      <c r="W44" s="2">
        <v>3925</v>
      </c>
      <c r="X44" s="3">
        <v>8.7499999999999994E-2</v>
      </c>
      <c r="Z44">
        <f t="shared" si="0"/>
        <v>1</v>
      </c>
    </row>
    <row r="45" spans="1:26" x14ac:dyDescent="0.2">
      <c r="A45">
        <v>1206</v>
      </c>
      <c r="B45" t="s">
        <v>195</v>
      </c>
      <c r="C45" t="s">
        <v>196</v>
      </c>
      <c r="D45" s="1">
        <v>27484</v>
      </c>
      <c r="E45" s="1">
        <v>38653</v>
      </c>
      <c r="H45" t="s">
        <v>38</v>
      </c>
      <c r="I45">
        <v>25000</v>
      </c>
      <c r="J45" t="s">
        <v>39</v>
      </c>
      <c r="K45" t="s">
        <v>40</v>
      </c>
      <c r="L45" t="s">
        <v>197</v>
      </c>
      <c r="M45" t="s">
        <v>42</v>
      </c>
      <c r="N45" t="s">
        <v>32</v>
      </c>
      <c r="O45">
        <v>0</v>
      </c>
      <c r="P45">
        <v>1</v>
      </c>
      <c r="R45" t="s">
        <v>33</v>
      </c>
      <c r="S45">
        <v>35</v>
      </c>
      <c r="T45" t="s">
        <v>134</v>
      </c>
      <c r="U45" t="s">
        <v>135</v>
      </c>
      <c r="V45" s="1">
        <v>38718</v>
      </c>
      <c r="W45" s="2">
        <v>4064</v>
      </c>
      <c r="X45" s="3">
        <v>0.1</v>
      </c>
      <c r="Y45" s="2">
        <v>99</v>
      </c>
      <c r="Z45">
        <f t="shared" si="0"/>
        <v>1</v>
      </c>
    </row>
    <row r="46" spans="1:26" x14ac:dyDescent="0.2">
      <c r="A46">
        <v>1210</v>
      </c>
      <c r="B46" t="s">
        <v>198</v>
      </c>
      <c r="C46" t="s">
        <v>199</v>
      </c>
      <c r="D46" s="1">
        <v>27783</v>
      </c>
      <c r="E46" s="1">
        <v>38961</v>
      </c>
      <c r="H46" t="s">
        <v>27</v>
      </c>
      <c r="I46">
        <v>64000</v>
      </c>
      <c r="J46" t="s">
        <v>28</v>
      </c>
      <c r="K46" t="s">
        <v>29</v>
      </c>
      <c r="L46" t="s">
        <v>200</v>
      </c>
      <c r="M46" t="s">
        <v>31</v>
      </c>
      <c r="N46" t="s">
        <v>50</v>
      </c>
      <c r="O46">
        <v>3</v>
      </c>
      <c r="P46">
        <v>5</v>
      </c>
      <c r="R46" t="s">
        <v>33</v>
      </c>
      <c r="S46">
        <v>16</v>
      </c>
      <c r="T46" t="s">
        <v>43</v>
      </c>
      <c r="U46" t="s">
        <v>35</v>
      </c>
      <c r="W46" s="2">
        <v>2023.5</v>
      </c>
      <c r="X46" s="3">
        <v>0.1</v>
      </c>
      <c r="Z46">
        <f t="shared" si="0"/>
        <v>0.46</v>
      </c>
    </row>
    <row r="47" spans="1:26" x14ac:dyDescent="0.2">
      <c r="A47">
        <v>1212</v>
      </c>
      <c r="B47" t="s">
        <v>72</v>
      </c>
      <c r="C47" t="s">
        <v>201</v>
      </c>
      <c r="D47" s="1">
        <v>31120</v>
      </c>
      <c r="E47" s="1">
        <v>39783</v>
      </c>
      <c r="F47" s="1">
        <v>40329</v>
      </c>
      <c r="H47" t="s">
        <v>85</v>
      </c>
      <c r="I47">
        <v>65010</v>
      </c>
      <c r="J47" t="s">
        <v>202</v>
      </c>
      <c r="K47" t="s">
        <v>87</v>
      </c>
      <c r="L47" t="s">
        <v>203</v>
      </c>
      <c r="M47" t="s">
        <v>42</v>
      </c>
      <c r="N47" t="s">
        <v>32</v>
      </c>
      <c r="O47">
        <v>0</v>
      </c>
      <c r="P47">
        <v>1</v>
      </c>
      <c r="R47" t="s">
        <v>33</v>
      </c>
      <c r="S47">
        <v>35</v>
      </c>
      <c r="T47" t="s">
        <v>34</v>
      </c>
      <c r="U47" t="s">
        <v>35</v>
      </c>
      <c r="W47" s="2">
        <v>2435</v>
      </c>
      <c r="X47" s="3">
        <v>0.1</v>
      </c>
      <c r="Z47">
        <f t="shared" si="0"/>
        <v>1</v>
      </c>
    </row>
    <row r="48" spans="1:26" x14ac:dyDescent="0.2">
      <c r="A48">
        <v>1215</v>
      </c>
      <c r="B48" t="s">
        <v>72</v>
      </c>
      <c r="C48" t="s">
        <v>204</v>
      </c>
      <c r="D48" s="1">
        <v>32902</v>
      </c>
      <c r="E48" s="1">
        <v>38749</v>
      </c>
      <c r="H48" t="s">
        <v>46</v>
      </c>
      <c r="I48">
        <v>51010</v>
      </c>
      <c r="J48" t="s">
        <v>205</v>
      </c>
      <c r="K48" t="s">
        <v>48</v>
      </c>
      <c r="L48" t="s">
        <v>206</v>
      </c>
      <c r="M48" t="s">
        <v>42</v>
      </c>
      <c r="N48" t="s">
        <v>50</v>
      </c>
      <c r="O48">
        <v>3</v>
      </c>
      <c r="P48">
        <v>5</v>
      </c>
      <c r="R48" t="s">
        <v>33</v>
      </c>
      <c r="S48">
        <v>40</v>
      </c>
      <c r="T48" t="s">
        <v>63</v>
      </c>
      <c r="U48" t="s">
        <v>35</v>
      </c>
      <c r="W48" s="2">
        <v>1952.5</v>
      </c>
      <c r="X48" s="3">
        <v>0.1125</v>
      </c>
      <c r="Z48">
        <f t="shared" si="0"/>
        <v>1.1399999999999999</v>
      </c>
    </row>
    <row r="49" spans="1:26" x14ac:dyDescent="0.2">
      <c r="A49">
        <v>1221</v>
      </c>
      <c r="B49" t="s">
        <v>207</v>
      </c>
      <c r="C49" t="s">
        <v>208</v>
      </c>
      <c r="D49" s="1">
        <v>32989</v>
      </c>
      <c r="E49" s="1">
        <v>38838</v>
      </c>
      <c r="H49" t="s">
        <v>46</v>
      </c>
      <c r="I49">
        <v>51010</v>
      </c>
      <c r="J49" t="s">
        <v>205</v>
      </c>
      <c r="K49" t="s">
        <v>48</v>
      </c>
      <c r="L49" t="s">
        <v>209</v>
      </c>
      <c r="M49" t="s">
        <v>42</v>
      </c>
      <c r="N49" t="s">
        <v>32</v>
      </c>
      <c r="O49">
        <v>0</v>
      </c>
      <c r="P49">
        <v>1</v>
      </c>
      <c r="R49" t="s">
        <v>75</v>
      </c>
      <c r="S49">
        <v>40</v>
      </c>
      <c r="W49" s="2">
        <v>1400</v>
      </c>
      <c r="Z49">
        <f t="shared" si="0"/>
        <v>1</v>
      </c>
    </row>
    <row r="50" spans="1:26" x14ac:dyDescent="0.2">
      <c r="A50">
        <v>1224</v>
      </c>
      <c r="B50" t="s">
        <v>72</v>
      </c>
      <c r="C50" t="s">
        <v>210</v>
      </c>
      <c r="D50" s="1">
        <v>30799</v>
      </c>
      <c r="E50" s="1">
        <v>38869</v>
      </c>
      <c r="H50" t="s">
        <v>46</v>
      </c>
      <c r="I50">
        <v>51010</v>
      </c>
      <c r="J50" t="s">
        <v>205</v>
      </c>
      <c r="K50" t="s">
        <v>48</v>
      </c>
      <c r="L50" t="s">
        <v>211</v>
      </c>
      <c r="M50" t="s">
        <v>42</v>
      </c>
      <c r="N50" t="s">
        <v>50</v>
      </c>
      <c r="O50">
        <v>2</v>
      </c>
      <c r="P50">
        <v>4</v>
      </c>
      <c r="R50" t="s">
        <v>75</v>
      </c>
      <c r="S50">
        <v>40</v>
      </c>
      <c r="W50" s="2">
        <v>1280</v>
      </c>
      <c r="Z50">
        <f t="shared" si="0"/>
        <v>1</v>
      </c>
    </row>
    <row r="51" spans="1:26" x14ac:dyDescent="0.2">
      <c r="A51">
        <v>1227</v>
      </c>
      <c r="B51" t="s">
        <v>212</v>
      </c>
      <c r="C51" t="s">
        <v>213</v>
      </c>
      <c r="D51" s="1">
        <v>29061</v>
      </c>
      <c r="E51" s="1">
        <v>38930</v>
      </c>
      <c r="H51" t="s">
        <v>53</v>
      </c>
      <c r="I51">
        <v>55000</v>
      </c>
      <c r="J51" t="s">
        <v>54</v>
      </c>
      <c r="K51" t="s">
        <v>55</v>
      </c>
      <c r="L51" t="s">
        <v>214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40</v>
      </c>
      <c r="T51" t="s">
        <v>160</v>
      </c>
      <c r="U51" t="s">
        <v>35</v>
      </c>
      <c r="W51" s="2">
        <v>1929.5</v>
      </c>
      <c r="X51" s="3">
        <v>7.4999999999999997E-2</v>
      </c>
      <c r="Z51">
        <f t="shared" si="0"/>
        <v>1.1399999999999999</v>
      </c>
    </row>
    <row r="52" spans="1:26" x14ac:dyDescent="0.2">
      <c r="A52">
        <v>1228</v>
      </c>
      <c r="B52" t="s">
        <v>51</v>
      </c>
      <c r="C52" t="s">
        <v>215</v>
      </c>
      <c r="D52" s="1">
        <v>30903</v>
      </c>
      <c r="E52" s="1">
        <v>38961</v>
      </c>
      <c r="H52" t="s">
        <v>46</v>
      </c>
      <c r="I52">
        <v>51000</v>
      </c>
      <c r="J52" t="s">
        <v>100</v>
      </c>
      <c r="K52" t="s">
        <v>48</v>
      </c>
      <c r="L52" t="s">
        <v>121</v>
      </c>
      <c r="M52" t="s">
        <v>31</v>
      </c>
      <c r="N52" t="s">
        <v>32</v>
      </c>
      <c r="O52">
        <v>0</v>
      </c>
      <c r="P52">
        <v>1</v>
      </c>
      <c r="R52" t="s">
        <v>33</v>
      </c>
      <c r="S52">
        <v>35</v>
      </c>
      <c r="T52" t="s">
        <v>79</v>
      </c>
      <c r="U52" t="s">
        <v>35</v>
      </c>
      <c r="W52" s="2">
        <v>2252.5</v>
      </c>
      <c r="X52" s="3">
        <v>7.4999999999999997E-2</v>
      </c>
      <c r="Y52" s="2">
        <v>147</v>
      </c>
      <c r="Z52">
        <f t="shared" si="0"/>
        <v>1</v>
      </c>
    </row>
    <row r="53" spans="1:26" x14ac:dyDescent="0.2">
      <c r="A53">
        <v>1229</v>
      </c>
      <c r="B53" t="s">
        <v>216</v>
      </c>
      <c r="C53" t="s">
        <v>217</v>
      </c>
      <c r="D53" s="1">
        <v>28724</v>
      </c>
      <c r="E53" s="1">
        <v>38961</v>
      </c>
      <c r="H53" t="s">
        <v>38</v>
      </c>
      <c r="I53">
        <v>25000</v>
      </c>
      <c r="J53" t="s">
        <v>39</v>
      </c>
      <c r="K53" t="s">
        <v>40</v>
      </c>
      <c r="L53" t="s">
        <v>218</v>
      </c>
      <c r="M53" t="s">
        <v>42</v>
      </c>
      <c r="N53" t="s">
        <v>32</v>
      </c>
      <c r="O53">
        <v>0</v>
      </c>
      <c r="P53">
        <v>1</v>
      </c>
      <c r="R53" t="s">
        <v>33</v>
      </c>
      <c r="S53">
        <v>40</v>
      </c>
      <c r="T53" t="s">
        <v>180</v>
      </c>
      <c r="U53" t="s">
        <v>35</v>
      </c>
      <c r="W53" s="2">
        <v>2141.5</v>
      </c>
      <c r="X53" s="3">
        <v>8.7499999999999994E-2</v>
      </c>
      <c r="Y53" s="2">
        <v>165</v>
      </c>
      <c r="Z53">
        <f t="shared" si="0"/>
        <v>1.1399999999999999</v>
      </c>
    </row>
    <row r="54" spans="1:26" x14ac:dyDescent="0.2">
      <c r="A54">
        <v>1231</v>
      </c>
      <c r="B54" t="s">
        <v>219</v>
      </c>
      <c r="C54" t="s">
        <v>220</v>
      </c>
      <c r="D54" s="1">
        <v>21956</v>
      </c>
      <c r="E54" s="1">
        <v>38961</v>
      </c>
      <c r="H54" t="s">
        <v>124</v>
      </c>
      <c r="I54">
        <v>48000</v>
      </c>
      <c r="J54" t="s">
        <v>137</v>
      </c>
      <c r="K54" t="s">
        <v>138</v>
      </c>
      <c r="L54" t="s">
        <v>221</v>
      </c>
      <c r="M54" t="s">
        <v>31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168</v>
      </c>
      <c r="U54" t="s">
        <v>35</v>
      </c>
      <c r="W54" s="2">
        <v>2676</v>
      </c>
      <c r="X54" s="3">
        <v>0.1</v>
      </c>
      <c r="Z54">
        <f t="shared" si="0"/>
        <v>1</v>
      </c>
    </row>
    <row r="55" spans="1:26" x14ac:dyDescent="0.2">
      <c r="A55">
        <v>1232</v>
      </c>
      <c r="B55" t="s">
        <v>222</v>
      </c>
      <c r="C55" t="s">
        <v>223</v>
      </c>
      <c r="D55" s="1">
        <v>28880</v>
      </c>
      <c r="E55" s="1">
        <v>38991</v>
      </c>
      <c r="H55" t="s">
        <v>46</v>
      </c>
      <c r="I55">
        <v>51000</v>
      </c>
      <c r="J55" t="s">
        <v>100</v>
      </c>
      <c r="K55" t="s">
        <v>48</v>
      </c>
      <c r="L55" t="s">
        <v>224</v>
      </c>
      <c r="M55" t="s">
        <v>42</v>
      </c>
      <c r="N55" t="s">
        <v>32</v>
      </c>
      <c r="O55">
        <v>0</v>
      </c>
      <c r="P55">
        <v>1</v>
      </c>
      <c r="R55" t="s">
        <v>33</v>
      </c>
      <c r="S55">
        <v>35</v>
      </c>
      <c r="T55" t="s">
        <v>34</v>
      </c>
      <c r="U55" t="s">
        <v>35</v>
      </c>
      <c r="W55" s="2">
        <v>2435</v>
      </c>
      <c r="X55" s="3">
        <v>0.1</v>
      </c>
      <c r="Z55">
        <f t="shared" si="0"/>
        <v>1</v>
      </c>
    </row>
    <row r="56" spans="1:26" x14ac:dyDescent="0.2">
      <c r="A56">
        <v>1233</v>
      </c>
      <c r="B56" t="s">
        <v>225</v>
      </c>
      <c r="C56" t="s">
        <v>226</v>
      </c>
      <c r="D56" s="1">
        <v>31340</v>
      </c>
      <c r="E56" s="1">
        <v>38991</v>
      </c>
      <c r="H56" t="s">
        <v>59</v>
      </c>
      <c r="I56">
        <v>21000</v>
      </c>
      <c r="J56" t="s">
        <v>155</v>
      </c>
      <c r="K56" t="s">
        <v>61</v>
      </c>
      <c r="L56" t="s">
        <v>156</v>
      </c>
      <c r="M56" t="s">
        <v>42</v>
      </c>
      <c r="N56" t="s">
        <v>50</v>
      </c>
      <c r="O56">
        <v>4</v>
      </c>
      <c r="P56">
        <v>5</v>
      </c>
      <c r="R56" t="s">
        <v>33</v>
      </c>
      <c r="S56">
        <v>40</v>
      </c>
      <c r="T56" t="s">
        <v>142</v>
      </c>
      <c r="U56" t="s">
        <v>35</v>
      </c>
      <c r="W56" s="2">
        <v>1982.5</v>
      </c>
      <c r="X56" s="3">
        <v>7.4999999999999997E-2</v>
      </c>
      <c r="Y56" s="2">
        <v>262</v>
      </c>
      <c r="Z56">
        <f t="shared" si="0"/>
        <v>1.1399999999999999</v>
      </c>
    </row>
    <row r="57" spans="1:26" x14ac:dyDescent="0.2">
      <c r="A57">
        <v>1234</v>
      </c>
      <c r="B57" t="s">
        <v>227</v>
      </c>
      <c r="C57" t="s">
        <v>228</v>
      </c>
      <c r="D57" s="1">
        <v>32870</v>
      </c>
      <c r="E57" s="1">
        <v>39022</v>
      </c>
      <c r="H57" t="s">
        <v>229</v>
      </c>
      <c r="I57">
        <v>26000</v>
      </c>
      <c r="J57" t="s">
        <v>230</v>
      </c>
      <c r="K57" t="s">
        <v>231</v>
      </c>
      <c r="L57" t="s">
        <v>232</v>
      </c>
      <c r="M57" t="s">
        <v>42</v>
      </c>
      <c r="N57" t="s">
        <v>50</v>
      </c>
      <c r="O57">
        <v>3</v>
      </c>
      <c r="P57">
        <v>4</v>
      </c>
      <c r="R57" t="s">
        <v>33</v>
      </c>
      <c r="S57">
        <v>40</v>
      </c>
      <c r="T57" t="s">
        <v>97</v>
      </c>
      <c r="U57" t="s">
        <v>35</v>
      </c>
      <c r="W57" s="2">
        <v>3000</v>
      </c>
      <c r="X57" s="3">
        <v>0.1125</v>
      </c>
      <c r="Z57">
        <f t="shared" si="0"/>
        <v>1.1399999999999999</v>
      </c>
    </row>
    <row r="58" spans="1:26" x14ac:dyDescent="0.2">
      <c r="A58">
        <v>1235</v>
      </c>
      <c r="B58" t="s">
        <v>36</v>
      </c>
      <c r="C58" t="s">
        <v>233</v>
      </c>
      <c r="D58" s="1">
        <v>32489</v>
      </c>
      <c r="E58" s="1">
        <v>39814</v>
      </c>
      <c r="F58" s="1">
        <v>40178</v>
      </c>
      <c r="H58" t="s">
        <v>46</v>
      </c>
      <c r="I58">
        <v>51000</v>
      </c>
      <c r="J58" t="s">
        <v>100</v>
      </c>
      <c r="K58" t="s">
        <v>48</v>
      </c>
      <c r="L58" t="s">
        <v>234</v>
      </c>
      <c r="M58" t="s">
        <v>42</v>
      </c>
      <c r="N58" t="s">
        <v>50</v>
      </c>
      <c r="O58">
        <v>1</v>
      </c>
      <c r="P58">
        <v>3</v>
      </c>
      <c r="R58" t="s">
        <v>33</v>
      </c>
      <c r="S58">
        <v>40</v>
      </c>
      <c r="T58" t="s">
        <v>97</v>
      </c>
      <c r="U58" t="s">
        <v>35</v>
      </c>
      <c r="W58" s="2">
        <v>3000</v>
      </c>
      <c r="X58" s="3">
        <v>0.1125</v>
      </c>
      <c r="Z58">
        <f t="shared" si="0"/>
        <v>1.1399999999999999</v>
      </c>
    </row>
    <row r="59" spans="1:26" x14ac:dyDescent="0.2">
      <c r="A59">
        <v>1236</v>
      </c>
      <c r="B59" t="s">
        <v>188</v>
      </c>
      <c r="C59" t="s">
        <v>235</v>
      </c>
      <c r="D59" s="1">
        <v>25835</v>
      </c>
      <c r="E59" s="1">
        <v>39600</v>
      </c>
      <c r="F59" s="1">
        <v>40329</v>
      </c>
      <c r="H59" t="s">
        <v>236</v>
      </c>
      <c r="I59">
        <v>46000</v>
      </c>
      <c r="J59" t="s">
        <v>237</v>
      </c>
      <c r="K59" t="s">
        <v>238</v>
      </c>
      <c r="L59" t="s">
        <v>239</v>
      </c>
      <c r="M59" t="s">
        <v>42</v>
      </c>
      <c r="N59" t="s">
        <v>32</v>
      </c>
      <c r="O59">
        <v>0</v>
      </c>
      <c r="P59">
        <v>1</v>
      </c>
      <c r="R59" t="s">
        <v>33</v>
      </c>
      <c r="S59">
        <v>35</v>
      </c>
      <c r="T59" t="s">
        <v>70</v>
      </c>
      <c r="U59" t="s">
        <v>71</v>
      </c>
      <c r="V59" s="1">
        <v>39600</v>
      </c>
      <c r="W59" s="2">
        <v>3091.5</v>
      </c>
      <c r="X59" s="3">
        <v>7.4999999999999997E-2</v>
      </c>
      <c r="Z59">
        <f t="shared" si="0"/>
        <v>1</v>
      </c>
    </row>
    <row r="60" spans="1:26" x14ac:dyDescent="0.2">
      <c r="A60">
        <v>1238</v>
      </c>
      <c r="B60" t="s">
        <v>240</v>
      </c>
      <c r="C60" t="s">
        <v>241</v>
      </c>
      <c r="D60" s="1">
        <v>29253</v>
      </c>
      <c r="E60" s="1">
        <v>39264</v>
      </c>
      <c r="H60" t="s">
        <v>46</v>
      </c>
      <c r="I60">
        <v>51020</v>
      </c>
      <c r="J60" t="s">
        <v>47</v>
      </c>
      <c r="K60" t="s">
        <v>48</v>
      </c>
      <c r="L60" t="s">
        <v>242</v>
      </c>
      <c r="M60" t="s">
        <v>42</v>
      </c>
      <c r="N60" t="s">
        <v>50</v>
      </c>
      <c r="O60">
        <v>3</v>
      </c>
      <c r="P60">
        <v>5</v>
      </c>
      <c r="R60" t="s">
        <v>33</v>
      </c>
      <c r="S60">
        <v>40</v>
      </c>
      <c r="T60" t="s">
        <v>134</v>
      </c>
      <c r="U60" t="s">
        <v>190</v>
      </c>
      <c r="V60" s="1">
        <v>39264</v>
      </c>
      <c r="W60" s="2">
        <v>3658</v>
      </c>
      <c r="X60" s="3">
        <v>0.1125</v>
      </c>
      <c r="Z60">
        <f t="shared" si="0"/>
        <v>1.1399999999999999</v>
      </c>
    </row>
    <row r="61" spans="1:26" x14ac:dyDescent="0.2">
      <c r="A61">
        <v>2004</v>
      </c>
      <c r="B61" t="s">
        <v>243</v>
      </c>
      <c r="C61" t="s">
        <v>244</v>
      </c>
      <c r="D61" s="1">
        <v>22961</v>
      </c>
      <c r="E61" s="1">
        <v>38925</v>
      </c>
      <c r="H61" t="s">
        <v>245</v>
      </c>
      <c r="I61">
        <v>41000</v>
      </c>
      <c r="J61" t="s">
        <v>246</v>
      </c>
      <c r="K61" t="s">
        <v>247</v>
      </c>
      <c r="L61" t="s">
        <v>248</v>
      </c>
      <c r="M61" t="s">
        <v>42</v>
      </c>
      <c r="N61" t="s">
        <v>32</v>
      </c>
      <c r="O61">
        <v>0</v>
      </c>
      <c r="P61">
        <v>1</v>
      </c>
      <c r="R61" t="s">
        <v>33</v>
      </c>
      <c r="S61">
        <v>35</v>
      </c>
      <c r="T61" t="s">
        <v>63</v>
      </c>
      <c r="U61" t="s">
        <v>35</v>
      </c>
      <c r="W61" s="2">
        <v>1952.5</v>
      </c>
      <c r="X61" s="3">
        <v>0.1125</v>
      </c>
      <c r="Z61">
        <f t="shared" si="0"/>
        <v>1</v>
      </c>
    </row>
    <row r="62" spans="1:26" x14ac:dyDescent="0.2">
      <c r="A62">
        <v>2017</v>
      </c>
      <c r="B62" t="s">
        <v>249</v>
      </c>
      <c r="C62" t="s">
        <v>250</v>
      </c>
      <c r="D62" s="1">
        <v>17197</v>
      </c>
      <c r="E62" s="1">
        <v>39309</v>
      </c>
      <c r="H62" t="s">
        <v>245</v>
      </c>
      <c r="I62">
        <v>41000</v>
      </c>
      <c r="J62" t="s">
        <v>246</v>
      </c>
      <c r="K62" t="s">
        <v>247</v>
      </c>
      <c r="L62" t="s">
        <v>251</v>
      </c>
      <c r="M62" t="s">
        <v>42</v>
      </c>
      <c r="N62" t="s">
        <v>50</v>
      </c>
      <c r="O62">
        <v>0</v>
      </c>
      <c r="P62">
        <v>5</v>
      </c>
      <c r="R62" t="s">
        <v>33</v>
      </c>
      <c r="S62">
        <v>35</v>
      </c>
      <c r="T62" t="s">
        <v>43</v>
      </c>
      <c r="U62" t="s">
        <v>35</v>
      </c>
      <c r="W62" s="2">
        <v>2023.5</v>
      </c>
      <c r="X62" s="3">
        <v>0.1</v>
      </c>
      <c r="Z62">
        <f t="shared" si="0"/>
        <v>1</v>
      </c>
    </row>
    <row r="63" spans="1:26" x14ac:dyDescent="0.2">
      <c r="A63">
        <v>2024</v>
      </c>
      <c r="B63" t="s">
        <v>252</v>
      </c>
      <c r="C63" t="s">
        <v>253</v>
      </c>
      <c r="D63" s="1">
        <v>21887</v>
      </c>
      <c r="E63" s="1">
        <v>39630</v>
      </c>
      <c r="H63" t="s">
        <v>245</v>
      </c>
      <c r="I63">
        <v>41000</v>
      </c>
      <c r="J63" t="s">
        <v>246</v>
      </c>
      <c r="K63" t="s">
        <v>247</v>
      </c>
      <c r="L63" t="s">
        <v>254</v>
      </c>
      <c r="M63" t="s">
        <v>31</v>
      </c>
      <c r="N63" t="s">
        <v>50</v>
      </c>
      <c r="O63">
        <v>3</v>
      </c>
      <c r="P63">
        <v>5</v>
      </c>
      <c r="R63" t="s">
        <v>33</v>
      </c>
      <c r="S63">
        <v>35</v>
      </c>
      <c r="T63" t="s">
        <v>134</v>
      </c>
      <c r="U63" t="s">
        <v>255</v>
      </c>
      <c r="V63" s="1">
        <v>39630</v>
      </c>
      <c r="W63" s="2">
        <v>3455</v>
      </c>
      <c r="X63" s="3">
        <v>8.7499999999999994E-2</v>
      </c>
      <c r="Z63">
        <f t="shared" si="0"/>
        <v>1</v>
      </c>
    </row>
    <row r="64" spans="1:26" x14ac:dyDescent="0.2">
      <c r="A64">
        <v>2055</v>
      </c>
      <c r="B64" t="s">
        <v>36</v>
      </c>
      <c r="C64" t="s">
        <v>256</v>
      </c>
      <c r="D64" s="1">
        <v>18176</v>
      </c>
      <c r="E64" s="1">
        <v>39295</v>
      </c>
      <c r="H64" t="s">
        <v>236</v>
      </c>
      <c r="I64">
        <v>46000</v>
      </c>
      <c r="J64" t="s">
        <v>237</v>
      </c>
      <c r="K64" t="s">
        <v>238</v>
      </c>
      <c r="L64" t="s">
        <v>257</v>
      </c>
      <c r="M64" t="s">
        <v>42</v>
      </c>
      <c r="N64" t="s">
        <v>32</v>
      </c>
      <c r="O64">
        <v>0</v>
      </c>
      <c r="P64">
        <v>1</v>
      </c>
      <c r="R64" t="s">
        <v>33</v>
      </c>
      <c r="S64">
        <v>35</v>
      </c>
      <c r="T64" t="s">
        <v>193</v>
      </c>
      <c r="U64" t="s">
        <v>258</v>
      </c>
      <c r="V64" s="1">
        <v>39295</v>
      </c>
      <c r="W64" s="2">
        <v>4170.5</v>
      </c>
      <c r="X64" s="3">
        <v>7.4999999999999997E-2</v>
      </c>
      <c r="Z64">
        <f t="shared" si="0"/>
        <v>1</v>
      </c>
    </row>
    <row r="65" spans="1:26" x14ac:dyDescent="0.2">
      <c r="A65">
        <v>2094</v>
      </c>
      <c r="B65" t="s">
        <v>240</v>
      </c>
      <c r="C65" t="s">
        <v>259</v>
      </c>
      <c r="D65" s="1">
        <v>22255</v>
      </c>
      <c r="E65" s="1">
        <v>39188</v>
      </c>
      <c r="H65" t="s">
        <v>260</v>
      </c>
      <c r="I65">
        <v>43000</v>
      </c>
      <c r="J65" t="s">
        <v>261</v>
      </c>
      <c r="K65" t="s">
        <v>262</v>
      </c>
      <c r="L65" t="s">
        <v>263</v>
      </c>
      <c r="M65" t="s">
        <v>42</v>
      </c>
      <c r="N65" t="s">
        <v>50</v>
      </c>
      <c r="O65">
        <v>3</v>
      </c>
      <c r="P65">
        <v>4</v>
      </c>
      <c r="R65" t="s">
        <v>33</v>
      </c>
      <c r="S65">
        <v>35</v>
      </c>
      <c r="T65" t="s">
        <v>134</v>
      </c>
      <c r="U65" t="s">
        <v>190</v>
      </c>
      <c r="V65" s="1">
        <v>39188</v>
      </c>
      <c r="W65" s="2">
        <v>3658</v>
      </c>
      <c r="X65" s="3">
        <v>0.1</v>
      </c>
      <c r="Y65" s="2">
        <v>166</v>
      </c>
      <c r="Z65">
        <f t="shared" si="0"/>
        <v>1</v>
      </c>
    </row>
    <row r="66" spans="1:26" x14ac:dyDescent="0.2">
      <c r="A66">
        <v>2114</v>
      </c>
      <c r="B66" t="s">
        <v>72</v>
      </c>
      <c r="C66" t="s">
        <v>264</v>
      </c>
      <c r="D66" s="1">
        <v>21507</v>
      </c>
      <c r="E66" s="1">
        <v>38978</v>
      </c>
      <c r="H66" t="s">
        <v>245</v>
      </c>
      <c r="I66">
        <v>41000</v>
      </c>
      <c r="J66" t="s">
        <v>246</v>
      </c>
      <c r="K66" t="s">
        <v>247</v>
      </c>
      <c r="L66" t="s">
        <v>265</v>
      </c>
      <c r="M66" t="s">
        <v>42</v>
      </c>
      <c r="N66" t="s">
        <v>50</v>
      </c>
      <c r="O66">
        <v>1</v>
      </c>
      <c r="P66">
        <v>5</v>
      </c>
      <c r="R66" t="s">
        <v>33</v>
      </c>
      <c r="S66">
        <v>35</v>
      </c>
      <c r="T66" t="s">
        <v>97</v>
      </c>
      <c r="U66" t="s">
        <v>35</v>
      </c>
      <c r="W66" s="2">
        <v>3000</v>
      </c>
      <c r="X66" s="3">
        <v>0.1125</v>
      </c>
      <c r="Z66">
        <f t="shared" si="0"/>
        <v>1</v>
      </c>
    </row>
    <row r="67" spans="1:26" x14ac:dyDescent="0.2">
      <c r="A67">
        <v>2115</v>
      </c>
      <c r="B67" t="s">
        <v>195</v>
      </c>
      <c r="C67" t="s">
        <v>266</v>
      </c>
      <c r="D67" s="1">
        <v>24886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254</v>
      </c>
      <c r="M67" t="s">
        <v>42</v>
      </c>
      <c r="N67" t="s">
        <v>50</v>
      </c>
      <c r="O67">
        <v>5</v>
      </c>
      <c r="P67">
        <v>5</v>
      </c>
      <c r="R67" t="s">
        <v>33</v>
      </c>
      <c r="S67">
        <v>35</v>
      </c>
      <c r="T67" t="s">
        <v>134</v>
      </c>
      <c r="U67" t="s">
        <v>190</v>
      </c>
      <c r="V67" s="1">
        <v>38976</v>
      </c>
      <c r="W67" s="2">
        <v>3658</v>
      </c>
      <c r="X67" s="3">
        <v>0.1</v>
      </c>
      <c r="Z67">
        <f t="shared" ref="Z67:Z130" si="1">ROUND(IF(R67="AT",S67/40,S67/35),2)</f>
        <v>1</v>
      </c>
    </row>
    <row r="68" spans="1:26" x14ac:dyDescent="0.2">
      <c r="A68">
        <v>2117</v>
      </c>
      <c r="B68" t="s">
        <v>267</v>
      </c>
      <c r="C68" t="s">
        <v>268</v>
      </c>
      <c r="D68" s="1">
        <v>23360</v>
      </c>
      <c r="E68" s="1">
        <v>38976</v>
      </c>
      <c r="H68" t="s">
        <v>245</v>
      </c>
      <c r="I68">
        <v>41000</v>
      </c>
      <c r="J68" t="s">
        <v>246</v>
      </c>
      <c r="K68" t="s">
        <v>247</v>
      </c>
      <c r="L68" t="s">
        <v>269</v>
      </c>
      <c r="M68" t="s">
        <v>42</v>
      </c>
      <c r="N68" t="s">
        <v>50</v>
      </c>
      <c r="O68">
        <v>1</v>
      </c>
      <c r="P68">
        <v>5</v>
      </c>
      <c r="R68" t="s">
        <v>33</v>
      </c>
      <c r="S68">
        <v>35</v>
      </c>
      <c r="T68" t="s">
        <v>180</v>
      </c>
      <c r="U68" t="s">
        <v>35</v>
      </c>
      <c r="W68" s="2">
        <v>2141.5</v>
      </c>
      <c r="X68" s="3">
        <v>0.1125</v>
      </c>
      <c r="Z68">
        <f t="shared" si="1"/>
        <v>1</v>
      </c>
    </row>
    <row r="69" spans="1:26" x14ac:dyDescent="0.2">
      <c r="A69">
        <v>2123</v>
      </c>
      <c r="B69" t="s">
        <v>270</v>
      </c>
      <c r="C69" t="s">
        <v>271</v>
      </c>
      <c r="D69" s="1">
        <v>16998</v>
      </c>
      <c r="E69" s="1">
        <v>38963</v>
      </c>
      <c r="H69" t="s">
        <v>245</v>
      </c>
      <c r="I69">
        <v>41000</v>
      </c>
      <c r="J69" t="s">
        <v>246</v>
      </c>
      <c r="K69" t="s">
        <v>247</v>
      </c>
      <c r="L69" t="s">
        <v>272</v>
      </c>
      <c r="M69" t="s">
        <v>31</v>
      </c>
      <c r="N69" t="s">
        <v>50</v>
      </c>
      <c r="O69">
        <v>5</v>
      </c>
      <c r="P69">
        <v>3</v>
      </c>
      <c r="Q69">
        <v>50</v>
      </c>
      <c r="R69" t="s">
        <v>33</v>
      </c>
      <c r="S69">
        <v>35</v>
      </c>
      <c r="T69" t="s">
        <v>142</v>
      </c>
      <c r="U69" t="s">
        <v>35</v>
      </c>
      <c r="W69" s="2">
        <v>1982.5</v>
      </c>
      <c r="X69" s="3">
        <v>7.4999999999999997E-2</v>
      </c>
      <c r="Y69" s="2">
        <v>117</v>
      </c>
      <c r="Z69">
        <f t="shared" si="1"/>
        <v>1</v>
      </c>
    </row>
    <row r="70" spans="1:26" x14ac:dyDescent="0.2">
      <c r="A70">
        <v>2145</v>
      </c>
      <c r="B70" t="s">
        <v>131</v>
      </c>
      <c r="C70" t="s">
        <v>273</v>
      </c>
      <c r="D70" s="1">
        <v>22235</v>
      </c>
      <c r="E70" s="1">
        <v>38364</v>
      </c>
      <c r="H70" t="s">
        <v>229</v>
      </c>
      <c r="I70">
        <v>26000</v>
      </c>
      <c r="J70" t="s">
        <v>230</v>
      </c>
      <c r="K70" t="s">
        <v>231</v>
      </c>
      <c r="L70" t="s">
        <v>274</v>
      </c>
      <c r="M70" t="s">
        <v>31</v>
      </c>
      <c r="N70" t="s">
        <v>32</v>
      </c>
      <c r="O70">
        <v>0</v>
      </c>
      <c r="P70">
        <v>1</v>
      </c>
      <c r="R70" t="s">
        <v>33</v>
      </c>
      <c r="S70">
        <v>35</v>
      </c>
      <c r="T70" t="s">
        <v>34</v>
      </c>
      <c r="U70" t="s">
        <v>35</v>
      </c>
      <c r="W70" s="2">
        <v>2435</v>
      </c>
      <c r="X70" s="3">
        <v>0.1125</v>
      </c>
      <c r="Z70">
        <f t="shared" si="1"/>
        <v>1</v>
      </c>
    </row>
    <row r="71" spans="1:26" x14ac:dyDescent="0.2">
      <c r="A71">
        <v>2152</v>
      </c>
      <c r="B71" t="s">
        <v>275</v>
      </c>
      <c r="C71" t="s">
        <v>276</v>
      </c>
      <c r="D71" s="1">
        <v>23389</v>
      </c>
      <c r="E71" s="1">
        <v>38373</v>
      </c>
      <c r="H71" t="s">
        <v>38</v>
      </c>
      <c r="I71">
        <v>25000</v>
      </c>
      <c r="J71" t="s">
        <v>39</v>
      </c>
      <c r="K71" t="s">
        <v>40</v>
      </c>
      <c r="L71" t="s">
        <v>277</v>
      </c>
      <c r="M71" t="s">
        <v>42</v>
      </c>
      <c r="N71" t="s">
        <v>50</v>
      </c>
      <c r="O71">
        <v>3</v>
      </c>
      <c r="P71">
        <v>5</v>
      </c>
      <c r="R71" t="s">
        <v>33</v>
      </c>
      <c r="S71">
        <v>35</v>
      </c>
      <c r="T71" t="s">
        <v>168</v>
      </c>
      <c r="U71" t="s">
        <v>35</v>
      </c>
      <c r="W71" s="2">
        <v>2676</v>
      </c>
      <c r="X71" s="3">
        <v>0.1</v>
      </c>
      <c r="Z71">
        <f t="shared" si="1"/>
        <v>1</v>
      </c>
    </row>
    <row r="72" spans="1:26" x14ac:dyDescent="0.2">
      <c r="A72">
        <v>2197</v>
      </c>
      <c r="B72" t="s">
        <v>36</v>
      </c>
      <c r="C72" t="s">
        <v>278</v>
      </c>
      <c r="D72" s="1">
        <v>22387</v>
      </c>
      <c r="E72" s="1">
        <v>38553</v>
      </c>
      <c r="H72" t="s">
        <v>245</v>
      </c>
      <c r="I72">
        <v>41000</v>
      </c>
      <c r="J72" t="s">
        <v>246</v>
      </c>
      <c r="K72" t="s">
        <v>247</v>
      </c>
      <c r="L72" t="s">
        <v>251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43</v>
      </c>
      <c r="U72" t="s">
        <v>35</v>
      </c>
      <c r="W72" s="2">
        <v>2023.5</v>
      </c>
      <c r="X72" s="3">
        <v>0.1</v>
      </c>
      <c r="Z72">
        <f t="shared" si="1"/>
        <v>1</v>
      </c>
    </row>
    <row r="73" spans="1:26" x14ac:dyDescent="0.2">
      <c r="A73">
        <v>2203</v>
      </c>
      <c r="B73" t="s">
        <v>279</v>
      </c>
      <c r="C73" t="s">
        <v>280</v>
      </c>
      <c r="D73" s="1">
        <v>18719</v>
      </c>
      <c r="E73" s="1">
        <v>38580</v>
      </c>
      <c r="H73" t="s">
        <v>245</v>
      </c>
      <c r="I73">
        <v>41000</v>
      </c>
      <c r="J73" t="s">
        <v>246</v>
      </c>
      <c r="K73" t="s">
        <v>247</v>
      </c>
      <c r="L73" t="s">
        <v>281</v>
      </c>
      <c r="M73" t="s">
        <v>42</v>
      </c>
      <c r="N73" t="s">
        <v>32</v>
      </c>
      <c r="O73">
        <v>0</v>
      </c>
      <c r="P73">
        <v>1</v>
      </c>
      <c r="R73" t="s">
        <v>33</v>
      </c>
      <c r="S73">
        <v>35</v>
      </c>
      <c r="T73" t="s">
        <v>97</v>
      </c>
      <c r="U73" t="s">
        <v>35</v>
      </c>
      <c r="W73" s="2">
        <v>3000</v>
      </c>
      <c r="X73" s="3">
        <v>8.7499999999999994E-2</v>
      </c>
      <c r="Y73" s="2">
        <v>258</v>
      </c>
      <c r="Z73">
        <f t="shared" si="1"/>
        <v>1</v>
      </c>
    </row>
    <row r="74" spans="1:26" x14ac:dyDescent="0.2">
      <c r="A74">
        <v>2209</v>
      </c>
      <c r="B74" t="s">
        <v>282</v>
      </c>
      <c r="C74" t="s">
        <v>283</v>
      </c>
      <c r="D74" s="1">
        <v>22241</v>
      </c>
      <c r="E74" s="1">
        <v>38596</v>
      </c>
      <c r="H74" t="s">
        <v>229</v>
      </c>
      <c r="I74">
        <v>26000</v>
      </c>
      <c r="J74" t="s">
        <v>230</v>
      </c>
      <c r="K74" t="s">
        <v>231</v>
      </c>
      <c r="L74" t="s">
        <v>284</v>
      </c>
      <c r="M74" t="s">
        <v>31</v>
      </c>
      <c r="N74" t="s">
        <v>32</v>
      </c>
      <c r="O74">
        <v>1</v>
      </c>
      <c r="P74">
        <v>1</v>
      </c>
      <c r="Q74">
        <v>50</v>
      </c>
      <c r="R74" t="s">
        <v>33</v>
      </c>
      <c r="S74">
        <v>35</v>
      </c>
      <c r="T74" t="s">
        <v>180</v>
      </c>
      <c r="U74" t="s">
        <v>35</v>
      </c>
      <c r="W74" s="2">
        <v>2141.5</v>
      </c>
      <c r="X74" s="3">
        <v>0.1</v>
      </c>
      <c r="Z74">
        <f t="shared" si="1"/>
        <v>1</v>
      </c>
    </row>
    <row r="75" spans="1:26" x14ac:dyDescent="0.2">
      <c r="A75">
        <v>2219</v>
      </c>
      <c r="B75" t="s">
        <v>267</v>
      </c>
      <c r="C75" t="s">
        <v>285</v>
      </c>
      <c r="D75" s="1">
        <v>23427</v>
      </c>
      <c r="E75" s="1">
        <v>38644</v>
      </c>
      <c r="H75" t="s">
        <v>38</v>
      </c>
      <c r="I75">
        <v>25000</v>
      </c>
      <c r="J75" t="s">
        <v>39</v>
      </c>
      <c r="K75" t="s">
        <v>40</v>
      </c>
      <c r="L75" t="s">
        <v>214</v>
      </c>
      <c r="M75" t="s">
        <v>42</v>
      </c>
      <c r="N75" t="s">
        <v>50</v>
      </c>
      <c r="O75">
        <v>1</v>
      </c>
      <c r="P75">
        <v>5</v>
      </c>
      <c r="R75" t="s">
        <v>33</v>
      </c>
      <c r="S75">
        <v>35</v>
      </c>
      <c r="T75" t="s">
        <v>160</v>
      </c>
      <c r="U75" t="s">
        <v>35</v>
      </c>
      <c r="W75" s="2">
        <v>1929.5</v>
      </c>
      <c r="X75" s="3">
        <v>8.7499999999999994E-2</v>
      </c>
      <c r="Y75" s="2">
        <v>295</v>
      </c>
      <c r="Z75">
        <f t="shared" si="1"/>
        <v>1</v>
      </c>
    </row>
    <row r="76" spans="1:26" x14ac:dyDescent="0.2">
      <c r="A76">
        <v>2234</v>
      </c>
      <c r="B76" t="s">
        <v>195</v>
      </c>
      <c r="C76" t="s">
        <v>286</v>
      </c>
      <c r="D76" s="1">
        <v>22425</v>
      </c>
      <c r="E76" s="1">
        <v>31489</v>
      </c>
      <c r="H76" t="s">
        <v>59</v>
      </c>
      <c r="I76">
        <v>22020</v>
      </c>
      <c r="J76" t="s">
        <v>60</v>
      </c>
      <c r="K76" t="s">
        <v>61</v>
      </c>
      <c r="L76" t="s">
        <v>287</v>
      </c>
      <c r="M76" t="s">
        <v>42</v>
      </c>
      <c r="N76" t="s">
        <v>50</v>
      </c>
      <c r="O76">
        <v>0</v>
      </c>
      <c r="P76">
        <v>3</v>
      </c>
      <c r="R76" t="s">
        <v>33</v>
      </c>
      <c r="S76">
        <v>35</v>
      </c>
      <c r="T76" t="s">
        <v>63</v>
      </c>
      <c r="U76" t="s">
        <v>35</v>
      </c>
      <c r="W76" s="2">
        <v>1952.5</v>
      </c>
      <c r="X76" s="3">
        <v>7.4999999999999997E-2</v>
      </c>
      <c r="Y76" s="2">
        <v>203</v>
      </c>
      <c r="Z76">
        <f t="shared" si="1"/>
        <v>1</v>
      </c>
    </row>
    <row r="77" spans="1:26" x14ac:dyDescent="0.2">
      <c r="A77">
        <v>2239</v>
      </c>
      <c r="B77" t="s">
        <v>76</v>
      </c>
      <c r="C77" t="s">
        <v>288</v>
      </c>
      <c r="D77" s="1">
        <v>22359</v>
      </c>
      <c r="E77" s="1">
        <v>31542</v>
      </c>
      <c r="H77" t="s">
        <v>59</v>
      </c>
      <c r="I77">
        <v>22030</v>
      </c>
      <c r="J77" t="s">
        <v>289</v>
      </c>
      <c r="K77" t="s">
        <v>61</v>
      </c>
      <c r="L77" t="s">
        <v>290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134</v>
      </c>
      <c r="U77" t="s">
        <v>135</v>
      </c>
      <c r="V77" s="1">
        <v>38718</v>
      </c>
      <c r="W77" s="2">
        <v>4064</v>
      </c>
      <c r="X77" s="3">
        <v>0.1</v>
      </c>
      <c r="Z77">
        <f t="shared" si="1"/>
        <v>1</v>
      </c>
    </row>
    <row r="78" spans="1:26" x14ac:dyDescent="0.2">
      <c r="A78">
        <v>2271</v>
      </c>
      <c r="B78" t="s">
        <v>291</v>
      </c>
      <c r="C78" t="s">
        <v>292</v>
      </c>
      <c r="D78" s="1">
        <v>22139</v>
      </c>
      <c r="E78" s="1">
        <v>31941</v>
      </c>
      <c r="H78" t="s">
        <v>260</v>
      </c>
      <c r="I78">
        <v>43000</v>
      </c>
      <c r="J78" t="s">
        <v>261</v>
      </c>
      <c r="K78" t="s">
        <v>262</v>
      </c>
      <c r="L78" t="s">
        <v>293</v>
      </c>
      <c r="M78" t="s">
        <v>42</v>
      </c>
      <c r="N78" t="s">
        <v>50</v>
      </c>
      <c r="O78">
        <v>2</v>
      </c>
      <c r="P78">
        <v>5</v>
      </c>
      <c r="R78" t="s">
        <v>33</v>
      </c>
      <c r="S78">
        <v>35</v>
      </c>
      <c r="T78" t="s">
        <v>63</v>
      </c>
      <c r="U78" t="s">
        <v>35</v>
      </c>
      <c r="W78" s="2">
        <v>1952.5</v>
      </c>
      <c r="X78" s="3">
        <v>0.1</v>
      </c>
      <c r="Z78">
        <f t="shared" si="1"/>
        <v>1</v>
      </c>
    </row>
    <row r="79" spans="1:26" x14ac:dyDescent="0.2">
      <c r="A79">
        <v>2341</v>
      </c>
      <c r="B79" t="s">
        <v>294</v>
      </c>
      <c r="C79" t="s">
        <v>295</v>
      </c>
      <c r="D79" s="1">
        <v>21371</v>
      </c>
      <c r="E79" s="1">
        <v>32964</v>
      </c>
      <c r="H79" t="s">
        <v>66</v>
      </c>
      <c r="I79">
        <v>13200</v>
      </c>
      <c r="J79" t="s">
        <v>67</v>
      </c>
      <c r="K79" t="s">
        <v>68</v>
      </c>
      <c r="L79" t="s">
        <v>296</v>
      </c>
      <c r="M79" t="s">
        <v>42</v>
      </c>
      <c r="N79" t="s">
        <v>50</v>
      </c>
      <c r="O79">
        <v>4</v>
      </c>
      <c r="P79">
        <v>4</v>
      </c>
      <c r="Q79">
        <v>50</v>
      </c>
      <c r="R79" t="s">
        <v>33</v>
      </c>
      <c r="S79">
        <v>35</v>
      </c>
      <c r="T79" t="s">
        <v>142</v>
      </c>
      <c r="U79" t="s">
        <v>35</v>
      </c>
      <c r="W79" s="2">
        <v>1982.5</v>
      </c>
      <c r="X79" s="3">
        <v>7.4999999999999997E-2</v>
      </c>
      <c r="Y79" s="2">
        <v>64</v>
      </c>
      <c r="Z79">
        <f t="shared" si="1"/>
        <v>1</v>
      </c>
    </row>
    <row r="80" spans="1:26" x14ac:dyDescent="0.2">
      <c r="A80">
        <v>2342</v>
      </c>
      <c r="B80" t="s">
        <v>297</v>
      </c>
      <c r="C80" t="s">
        <v>298</v>
      </c>
      <c r="D80" s="1">
        <v>24137</v>
      </c>
      <c r="E80" s="1">
        <v>32964</v>
      </c>
      <c r="H80" t="s">
        <v>229</v>
      </c>
      <c r="I80">
        <v>26000</v>
      </c>
      <c r="J80" t="s">
        <v>230</v>
      </c>
      <c r="K80" t="s">
        <v>231</v>
      </c>
      <c r="L80" t="s">
        <v>299</v>
      </c>
      <c r="M80" t="s">
        <v>42</v>
      </c>
      <c r="N80" t="s">
        <v>32</v>
      </c>
      <c r="O80">
        <v>0</v>
      </c>
      <c r="P80">
        <v>1</v>
      </c>
      <c r="R80" t="s">
        <v>33</v>
      </c>
      <c r="S80">
        <v>35</v>
      </c>
      <c r="T80" t="s">
        <v>142</v>
      </c>
      <c r="U80" t="s">
        <v>35</v>
      </c>
      <c r="W80" s="2">
        <v>1982.5</v>
      </c>
      <c r="X80" s="3">
        <v>0.1</v>
      </c>
      <c r="Z80">
        <f t="shared" si="1"/>
        <v>1</v>
      </c>
    </row>
    <row r="81" spans="1:26" x14ac:dyDescent="0.2">
      <c r="A81">
        <v>2372</v>
      </c>
      <c r="B81" t="s">
        <v>300</v>
      </c>
      <c r="C81" t="s">
        <v>301</v>
      </c>
      <c r="D81" s="1">
        <v>22356</v>
      </c>
      <c r="E81" s="1">
        <v>33286</v>
      </c>
      <c r="H81" t="s">
        <v>229</v>
      </c>
      <c r="I81">
        <v>26000</v>
      </c>
      <c r="J81" t="s">
        <v>230</v>
      </c>
      <c r="K81" t="s">
        <v>231</v>
      </c>
      <c r="L81" t="s">
        <v>302</v>
      </c>
      <c r="M81" t="s">
        <v>31</v>
      </c>
      <c r="N81" t="s">
        <v>50</v>
      </c>
      <c r="O81">
        <v>2</v>
      </c>
      <c r="P81">
        <v>5</v>
      </c>
      <c r="R81" t="s">
        <v>33</v>
      </c>
      <c r="S81">
        <v>35</v>
      </c>
      <c r="T81" t="s">
        <v>193</v>
      </c>
      <c r="U81" t="s">
        <v>135</v>
      </c>
      <c r="V81" s="1">
        <v>38718</v>
      </c>
      <c r="W81" s="2">
        <v>4907.5</v>
      </c>
      <c r="X81" s="3">
        <v>0.1125</v>
      </c>
      <c r="Z81">
        <f t="shared" si="1"/>
        <v>1</v>
      </c>
    </row>
    <row r="82" spans="1:26" x14ac:dyDescent="0.2">
      <c r="A82">
        <v>2389</v>
      </c>
      <c r="B82" t="s">
        <v>195</v>
      </c>
      <c r="C82" t="s">
        <v>303</v>
      </c>
      <c r="D82" s="1">
        <v>26611</v>
      </c>
      <c r="E82" s="1">
        <v>33420</v>
      </c>
      <c r="H82" t="s">
        <v>245</v>
      </c>
      <c r="I82">
        <v>41000</v>
      </c>
      <c r="J82" t="s">
        <v>246</v>
      </c>
      <c r="K82" t="s">
        <v>247</v>
      </c>
      <c r="L82" t="s">
        <v>269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180</v>
      </c>
      <c r="U82" t="s">
        <v>35</v>
      </c>
      <c r="W82" s="2">
        <v>2141.5</v>
      </c>
      <c r="X82" s="3">
        <v>8.7499999999999994E-2</v>
      </c>
      <c r="Z82">
        <f t="shared" si="1"/>
        <v>1</v>
      </c>
    </row>
    <row r="83" spans="1:26" x14ac:dyDescent="0.2">
      <c r="A83">
        <v>2399</v>
      </c>
      <c r="B83" t="s">
        <v>279</v>
      </c>
      <c r="C83" t="s">
        <v>304</v>
      </c>
      <c r="D83" s="1">
        <v>24845</v>
      </c>
      <c r="E83" s="1">
        <v>33451</v>
      </c>
      <c r="H83" t="s">
        <v>229</v>
      </c>
      <c r="I83">
        <v>26000</v>
      </c>
      <c r="J83" t="s">
        <v>230</v>
      </c>
      <c r="K83" t="s">
        <v>231</v>
      </c>
      <c r="L83" t="s">
        <v>274</v>
      </c>
      <c r="M83" t="s">
        <v>42</v>
      </c>
      <c r="N83" t="s">
        <v>50</v>
      </c>
      <c r="O83">
        <v>3</v>
      </c>
      <c r="P83">
        <v>5</v>
      </c>
      <c r="R83" t="s">
        <v>33</v>
      </c>
      <c r="S83">
        <v>35</v>
      </c>
      <c r="T83" t="s">
        <v>34</v>
      </c>
      <c r="U83" t="s">
        <v>35</v>
      </c>
      <c r="W83" s="2">
        <v>2435</v>
      </c>
      <c r="X83" s="3">
        <v>8.7499999999999994E-2</v>
      </c>
      <c r="Z83">
        <f t="shared" si="1"/>
        <v>1</v>
      </c>
    </row>
    <row r="84" spans="1:26" x14ac:dyDescent="0.2">
      <c r="A84">
        <v>2401</v>
      </c>
      <c r="B84" t="s">
        <v>222</v>
      </c>
      <c r="C84" t="s">
        <v>305</v>
      </c>
      <c r="D84" s="1">
        <v>23035</v>
      </c>
      <c r="E84" s="1">
        <v>33477</v>
      </c>
      <c r="H84" t="s">
        <v>124</v>
      </c>
      <c r="I84">
        <v>48000</v>
      </c>
      <c r="J84" t="s">
        <v>137</v>
      </c>
      <c r="K84" t="s">
        <v>138</v>
      </c>
      <c r="L84" t="s">
        <v>306</v>
      </c>
      <c r="M84" t="s">
        <v>42</v>
      </c>
      <c r="N84" t="s">
        <v>50</v>
      </c>
      <c r="O84">
        <v>1</v>
      </c>
      <c r="P84">
        <v>4</v>
      </c>
      <c r="R84" t="s">
        <v>33</v>
      </c>
      <c r="S84">
        <v>35</v>
      </c>
      <c r="T84" t="s">
        <v>102</v>
      </c>
      <c r="U84" t="s">
        <v>35</v>
      </c>
      <c r="W84" s="2">
        <v>1906.5</v>
      </c>
      <c r="X84" s="3">
        <v>0.1</v>
      </c>
      <c r="Y84" s="2">
        <v>56</v>
      </c>
      <c r="Z84">
        <f t="shared" si="1"/>
        <v>1</v>
      </c>
    </row>
    <row r="85" spans="1:26" x14ac:dyDescent="0.2">
      <c r="A85">
        <v>2429</v>
      </c>
      <c r="B85" t="s">
        <v>307</v>
      </c>
      <c r="C85" t="s">
        <v>308</v>
      </c>
      <c r="D85" s="1">
        <v>26482</v>
      </c>
      <c r="E85" s="1">
        <v>39612</v>
      </c>
      <c r="F85" s="1">
        <v>40147</v>
      </c>
      <c r="H85" t="s">
        <v>38</v>
      </c>
      <c r="I85">
        <v>25000</v>
      </c>
      <c r="J85" t="s">
        <v>39</v>
      </c>
      <c r="K85" t="s">
        <v>40</v>
      </c>
      <c r="L85" t="s">
        <v>277</v>
      </c>
      <c r="M85" t="s">
        <v>31</v>
      </c>
      <c r="N85" t="s">
        <v>32</v>
      </c>
      <c r="O85">
        <v>0</v>
      </c>
      <c r="P85">
        <v>1</v>
      </c>
      <c r="R85" t="s">
        <v>33</v>
      </c>
      <c r="S85">
        <v>35</v>
      </c>
      <c r="T85" t="s">
        <v>168</v>
      </c>
      <c r="U85" t="s">
        <v>35</v>
      </c>
      <c r="W85" s="2">
        <v>2676</v>
      </c>
      <c r="X85" s="3">
        <v>0.1</v>
      </c>
      <c r="Y85" s="2">
        <v>223</v>
      </c>
      <c r="Z85">
        <f t="shared" si="1"/>
        <v>1</v>
      </c>
    </row>
    <row r="86" spans="1:26" x14ac:dyDescent="0.2">
      <c r="A86">
        <v>2430</v>
      </c>
      <c r="B86" t="s">
        <v>309</v>
      </c>
      <c r="C86" t="s">
        <v>310</v>
      </c>
      <c r="D86" s="1">
        <v>22745</v>
      </c>
      <c r="E86" s="1">
        <v>33782</v>
      </c>
      <c r="H86" t="s">
        <v>229</v>
      </c>
      <c r="I86">
        <v>26000</v>
      </c>
      <c r="J86" t="s">
        <v>230</v>
      </c>
      <c r="K86" t="s">
        <v>231</v>
      </c>
      <c r="L86" t="s">
        <v>311</v>
      </c>
      <c r="M86" t="s">
        <v>42</v>
      </c>
      <c r="N86" t="s">
        <v>50</v>
      </c>
      <c r="O86">
        <v>5</v>
      </c>
      <c r="P86">
        <v>4</v>
      </c>
      <c r="R86" t="s">
        <v>33</v>
      </c>
      <c r="S86">
        <v>35</v>
      </c>
      <c r="T86" t="s">
        <v>43</v>
      </c>
      <c r="U86" t="s">
        <v>35</v>
      </c>
      <c r="W86" s="2">
        <v>2023.5</v>
      </c>
      <c r="X86" s="3">
        <v>8.7499999999999994E-2</v>
      </c>
      <c r="Z86">
        <f t="shared" si="1"/>
        <v>1</v>
      </c>
    </row>
    <row r="87" spans="1:26" x14ac:dyDescent="0.2">
      <c r="A87">
        <v>2444</v>
      </c>
      <c r="B87" t="s">
        <v>57</v>
      </c>
      <c r="C87" t="s">
        <v>312</v>
      </c>
      <c r="D87" s="1">
        <v>25588</v>
      </c>
      <c r="E87" s="1">
        <v>33810</v>
      </c>
      <c r="H87" t="s">
        <v>229</v>
      </c>
      <c r="I87">
        <v>26000</v>
      </c>
      <c r="J87" t="s">
        <v>230</v>
      </c>
      <c r="K87" t="s">
        <v>231</v>
      </c>
      <c r="L87" t="s">
        <v>299</v>
      </c>
      <c r="M87" t="s">
        <v>42</v>
      </c>
      <c r="N87" t="s">
        <v>50</v>
      </c>
      <c r="O87">
        <v>4</v>
      </c>
      <c r="P87">
        <v>3</v>
      </c>
      <c r="R87" t="s">
        <v>33</v>
      </c>
      <c r="S87">
        <v>35</v>
      </c>
      <c r="T87" t="s">
        <v>142</v>
      </c>
      <c r="U87" t="s">
        <v>35</v>
      </c>
      <c r="W87" s="2">
        <v>1982.5</v>
      </c>
      <c r="X87" s="3">
        <v>8.7499999999999994E-2</v>
      </c>
      <c r="Y87" s="2">
        <v>208</v>
      </c>
      <c r="Z87">
        <f t="shared" si="1"/>
        <v>1</v>
      </c>
    </row>
    <row r="88" spans="1:26" x14ac:dyDescent="0.2">
      <c r="A88">
        <v>2446</v>
      </c>
      <c r="B88" t="s">
        <v>313</v>
      </c>
      <c r="C88" t="s">
        <v>314</v>
      </c>
      <c r="D88" s="1">
        <v>33448</v>
      </c>
      <c r="E88" s="1">
        <v>39661</v>
      </c>
      <c r="H88" t="s">
        <v>66</v>
      </c>
      <c r="I88">
        <v>13200</v>
      </c>
      <c r="J88" t="s">
        <v>67</v>
      </c>
      <c r="K88" t="s">
        <v>68</v>
      </c>
      <c r="L88" t="s">
        <v>315</v>
      </c>
      <c r="M88" t="s">
        <v>42</v>
      </c>
      <c r="N88" t="s">
        <v>32</v>
      </c>
      <c r="O88">
        <v>0</v>
      </c>
      <c r="P88">
        <v>1</v>
      </c>
      <c r="R88" t="s">
        <v>316</v>
      </c>
      <c r="S88">
        <v>35</v>
      </c>
      <c r="T88" t="s">
        <v>317</v>
      </c>
      <c r="U88" t="s">
        <v>318</v>
      </c>
      <c r="V88" s="1">
        <v>39661</v>
      </c>
      <c r="W88" s="2">
        <v>766.04</v>
      </c>
      <c r="Z88">
        <f t="shared" si="1"/>
        <v>1</v>
      </c>
    </row>
    <row r="89" spans="1:26" x14ac:dyDescent="0.2">
      <c r="A89">
        <v>2449</v>
      </c>
      <c r="B89" t="s">
        <v>319</v>
      </c>
      <c r="C89" t="s">
        <v>320</v>
      </c>
      <c r="D89" s="1">
        <v>25102</v>
      </c>
      <c r="E89" s="1">
        <v>33817</v>
      </c>
      <c r="H89" t="s">
        <v>229</v>
      </c>
      <c r="I89">
        <v>26000</v>
      </c>
      <c r="J89" t="s">
        <v>230</v>
      </c>
      <c r="K89" t="s">
        <v>231</v>
      </c>
      <c r="L89" t="s">
        <v>302</v>
      </c>
      <c r="M89" t="s">
        <v>42</v>
      </c>
      <c r="N89" t="s">
        <v>50</v>
      </c>
      <c r="O89">
        <v>5</v>
      </c>
      <c r="P89">
        <v>5</v>
      </c>
      <c r="R89" t="s">
        <v>33</v>
      </c>
      <c r="S89">
        <v>35</v>
      </c>
      <c r="T89" t="s">
        <v>193</v>
      </c>
      <c r="U89" t="s">
        <v>135</v>
      </c>
      <c r="V89" s="1">
        <v>38718</v>
      </c>
      <c r="W89" s="2">
        <v>4907.5</v>
      </c>
      <c r="X89" s="3">
        <v>0.1</v>
      </c>
      <c r="Z89">
        <f t="shared" si="1"/>
        <v>1</v>
      </c>
    </row>
    <row r="90" spans="1:26" x14ac:dyDescent="0.2">
      <c r="A90">
        <v>2452</v>
      </c>
      <c r="B90" t="s">
        <v>321</v>
      </c>
      <c r="C90" t="s">
        <v>322</v>
      </c>
      <c r="D90" s="1">
        <v>26756</v>
      </c>
      <c r="E90" s="1">
        <v>33848</v>
      </c>
      <c r="H90" t="s">
        <v>245</v>
      </c>
      <c r="I90">
        <v>41000</v>
      </c>
      <c r="J90" t="s">
        <v>246</v>
      </c>
      <c r="K90" t="s">
        <v>247</v>
      </c>
      <c r="L90" t="s">
        <v>265</v>
      </c>
      <c r="M90" t="s">
        <v>42</v>
      </c>
      <c r="N90" t="s">
        <v>50</v>
      </c>
      <c r="O90">
        <v>0</v>
      </c>
      <c r="P90">
        <v>3</v>
      </c>
      <c r="R90" t="s">
        <v>33</v>
      </c>
      <c r="S90">
        <v>40</v>
      </c>
      <c r="T90" t="s">
        <v>106</v>
      </c>
      <c r="U90" t="s">
        <v>35</v>
      </c>
      <c r="W90" s="2">
        <v>2076.5</v>
      </c>
      <c r="X90" s="3">
        <v>0.1</v>
      </c>
      <c r="Z90">
        <f t="shared" si="1"/>
        <v>1.1399999999999999</v>
      </c>
    </row>
    <row r="91" spans="1:26" x14ac:dyDescent="0.2">
      <c r="A91">
        <v>2461</v>
      </c>
      <c r="B91" t="s">
        <v>323</v>
      </c>
      <c r="C91" t="s">
        <v>324</v>
      </c>
      <c r="D91" s="1">
        <v>25395</v>
      </c>
      <c r="E91" s="1">
        <v>33971</v>
      </c>
      <c r="H91" t="s">
        <v>124</v>
      </c>
      <c r="I91">
        <v>48000</v>
      </c>
      <c r="J91" t="s">
        <v>137</v>
      </c>
      <c r="K91" t="s">
        <v>138</v>
      </c>
      <c r="L91" t="s">
        <v>306</v>
      </c>
      <c r="M91" t="s">
        <v>42</v>
      </c>
      <c r="N91" t="s">
        <v>50</v>
      </c>
      <c r="O91">
        <v>4</v>
      </c>
      <c r="P91">
        <v>4</v>
      </c>
      <c r="R91" t="s">
        <v>33</v>
      </c>
      <c r="S91">
        <v>35</v>
      </c>
      <c r="T91" t="s">
        <v>102</v>
      </c>
      <c r="U91" t="s">
        <v>35</v>
      </c>
      <c r="W91" s="2">
        <v>1906.5</v>
      </c>
      <c r="X91" s="3">
        <v>0.1</v>
      </c>
      <c r="Y91" s="2">
        <v>66</v>
      </c>
      <c r="Z91">
        <f t="shared" si="1"/>
        <v>1</v>
      </c>
    </row>
    <row r="92" spans="1:26" x14ac:dyDescent="0.2">
      <c r="A92">
        <v>2462</v>
      </c>
      <c r="B92" t="s">
        <v>325</v>
      </c>
      <c r="C92" t="s">
        <v>326</v>
      </c>
      <c r="D92" s="1">
        <v>26796</v>
      </c>
      <c r="E92" s="1">
        <v>34013</v>
      </c>
      <c r="H92" t="s">
        <v>245</v>
      </c>
      <c r="I92">
        <v>41000</v>
      </c>
      <c r="J92" t="s">
        <v>246</v>
      </c>
      <c r="K92" t="s">
        <v>247</v>
      </c>
      <c r="L92" t="s">
        <v>327</v>
      </c>
      <c r="M92" t="s">
        <v>31</v>
      </c>
      <c r="N92" t="s">
        <v>50</v>
      </c>
      <c r="O92">
        <v>3</v>
      </c>
      <c r="P92">
        <v>3</v>
      </c>
      <c r="R92" t="s">
        <v>33</v>
      </c>
      <c r="S92">
        <v>35</v>
      </c>
      <c r="T92" t="s">
        <v>102</v>
      </c>
      <c r="U92" t="s">
        <v>35</v>
      </c>
      <c r="W92" s="2">
        <v>1906.5</v>
      </c>
      <c r="X92" s="3">
        <v>0.1</v>
      </c>
      <c r="Y92" s="2">
        <v>199</v>
      </c>
      <c r="Z92">
        <f t="shared" si="1"/>
        <v>1</v>
      </c>
    </row>
    <row r="93" spans="1:26" x14ac:dyDescent="0.2">
      <c r="A93">
        <v>2477</v>
      </c>
      <c r="B93" t="s">
        <v>328</v>
      </c>
      <c r="C93" t="s">
        <v>329</v>
      </c>
      <c r="D93" s="1">
        <v>28463</v>
      </c>
      <c r="E93" s="1">
        <v>36333</v>
      </c>
      <c r="H93" t="s">
        <v>229</v>
      </c>
      <c r="I93">
        <v>26000</v>
      </c>
      <c r="J93" t="s">
        <v>230</v>
      </c>
      <c r="K93" t="s">
        <v>231</v>
      </c>
      <c r="L93" t="s">
        <v>311</v>
      </c>
      <c r="M93" t="s">
        <v>42</v>
      </c>
      <c r="N93" t="s">
        <v>50</v>
      </c>
      <c r="O93">
        <v>4</v>
      </c>
      <c r="P93">
        <v>3</v>
      </c>
      <c r="R93" t="s">
        <v>33</v>
      </c>
      <c r="S93">
        <v>35</v>
      </c>
      <c r="T93" t="s">
        <v>43</v>
      </c>
      <c r="U93" t="s">
        <v>35</v>
      </c>
      <c r="W93" s="2">
        <v>2023.5</v>
      </c>
      <c r="X93" s="3">
        <v>0.1125</v>
      </c>
      <c r="Y93" s="2">
        <v>189</v>
      </c>
      <c r="Z93">
        <f t="shared" si="1"/>
        <v>1</v>
      </c>
    </row>
    <row r="94" spans="1:26" x14ac:dyDescent="0.2">
      <c r="A94">
        <v>2492</v>
      </c>
      <c r="B94" t="s">
        <v>83</v>
      </c>
      <c r="C94" t="s">
        <v>329</v>
      </c>
      <c r="D94" s="1">
        <v>23204</v>
      </c>
      <c r="E94" s="1">
        <v>34160</v>
      </c>
      <c r="H94" t="s">
        <v>245</v>
      </c>
      <c r="I94">
        <v>41000</v>
      </c>
      <c r="J94" t="s">
        <v>246</v>
      </c>
      <c r="K94" t="s">
        <v>247</v>
      </c>
      <c r="L94" t="s">
        <v>330</v>
      </c>
      <c r="M94" t="s">
        <v>42</v>
      </c>
      <c r="N94" t="s">
        <v>50</v>
      </c>
      <c r="O94">
        <v>3</v>
      </c>
      <c r="P94">
        <v>4</v>
      </c>
      <c r="R94" t="s">
        <v>33</v>
      </c>
      <c r="S94">
        <v>35</v>
      </c>
      <c r="T94" t="s">
        <v>134</v>
      </c>
      <c r="U94" t="s">
        <v>135</v>
      </c>
      <c r="V94" s="1">
        <v>38718</v>
      </c>
      <c r="W94" s="2">
        <v>4064</v>
      </c>
      <c r="X94" s="3">
        <v>0.1</v>
      </c>
      <c r="Z94">
        <f t="shared" si="1"/>
        <v>1</v>
      </c>
    </row>
    <row r="95" spans="1:26" x14ac:dyDescent="0.2">
      <c r="A95">
        <v>2506</v>
      </c>
      <c r="B95" t="s">
        <v>72</v>
      </c>
      <c r="C95" t="s">
        <v>331</v>
      </c>
      <c r="D95" s="1">
        <v>27459</v>
      </c>
      <c r="E95" s="1">
        <v>34189</v>
      </c>
      <c r="H95" t="s">
        <v>245</v>
      </c>
      <c r="I95">
        <v>41000</v>
      </c>
      <c r="J95" t="s">
        <v>246</v>
      </c>
      <c r="K95" t="s">
        <v>247</v>
      </c>
      <c r="L95" t="s">
        <v>332</v>
      </c>
      <c r="M95" t="s">
        <v>42</v>
      </c>
      <c r="N95" t="s">
        <v>50</v>
      </c>
      <c r="O95">
        <v>4</v>
      </c>
      <c r="P95">
        <v>3</v>
      </c>
      <c r="R95" t="s">
        <v>33</v>
      </c>
      <c r="S95">
        <v>35</v>
      </c>
      <c r="T95" t="s">
        <v>97</v>
      </c>
      <c r="U95" t="s">
        <v>35</v>
      </c>
      <c r="W95" s="2">
        <v>3000</v>
      </c>
      <c r="X95" s="3">
        <v>7.4999999999999997E-2</v>
      </c>
      <c r="Z95">
        <f t="shared" si="1"/>
        <v>1</v>
      </c>
    </row>
    <row r="96" spans="1:26" x14ac:dyDescent="0.2">
      <c r="A96">
        <v>2522</v>
      </c>
      <c r="B96" t="s">
        <v>333</v>
      </c>
      <c r="C96" t="s">
        <v>334</v>
      </c>
      <c r="D96" s="1">
        <v>23509</v>
      </c>
      <c r="E96" s="1">
        <v>39500</v>
      </c>
      <c r="F96" s="1">
        <v>40237</v>
      </c>
      <c r="H96" t="s">
        <v>38</v>
      </c>
      <c r="I96">
        <v>25000</v>
      </c>
      <c r="J96" t="s">
        <v>39</v>
      </c>
      <c r="K96" t="s">
        <v>40</v>
      </c>
      <c r="L96" t="s">
        <v>335</v>
      </c>
      <c r="M96" t="s">
        <v>31</v>
      </c>
      <c r="N96" t="s">
        <v>32</v>
      </c>
      <c r="O96">
        <v>0</v>
      </c>
      <c r="P96">
        <v>1</v>
      </c>
      <c r="R96" t="s">
        <v>33</v>
      </c>
      <c r="S96">
        <v>35</v>
      </c>
      <c r="T96" t="s">
        <v>97</v>
      </c>
      <c r="U96" t="s">
        <v>35</v>
      </c>
      <c r="W96" s="2">
        <v>3000</v>
      </c>
      <c r="X96" s="3">
        <v>7.4999999999999997E-2</v>
      </c>
      <c r="Z96">
        <f t="shared" si="1"/>
        <v>1</v>
      </c>
    </row>
    <row r="97" spans="1:26" x14ac:dyDescent="0.2">
      <c r="A97">
        <v>2528</v>
      </c>
      <c r="B97" t="s">
        <v>80</v>
      </c>
      <c r="C97" t="s">
        <v>336</v>
      </c>
      <c r="D97" s="1">
        <v>26348</v>
      </c>
      <c r="E97" s="1">
        <v>34241</v>
      </c>
      <c r="H97" t="s">
        <v>245</v>
      </c>
      <c r="I97">
        <v>41000</v>
      </c>
      <c r="J97" t="s">
        <v>246</v>
      </c>
      <c r="K97" t="s">
        <v>247</v>
      </c>
      <c r="L97" t="s">
        <v>337</v>
      </c>
      <c r="M97" t="s">
        <v>42</v>
      </c>
      <c r="N97" t="s">
        <v>50</v>
      </c>
      <c r="O97">
        <v>3</v>
      </c>
      <c r="P97">
        <v>4</v>
      </c>
      <c r="R97" t="s">
        <v>33</v>
      </c>
      <c r="S97">
        <v>40</v>
      </c>
      <c r="T97" t="s">
        <v>160</v>
      </c>
      <c r="U97" t="s">
        <v>35</v>
      </c>
      <c r="W97" s="2">
        <v>1929.5</v>
      </c>
      <c r="X97" s="3">
        <v>7.4999999999999997E-2</v>
      </c>
      <c r="Z97">
        <f t="shared" si="1"/>
        <v>1.1399999999999999</v>
      </c>
    </row>
    <row r="98" spans="1:26" x14ac:dyDescent="0.2">
      <c r="A98">
        <v>2531</v>
      </c>
      <c r="B98" t="s">
        <v>36</v>
      </c>
      <c r="C98" t="s">
        <v>338</v>
      </c>
      <c r="D98" s="1">
        <v>16749</v>
      </c>
      <c r="E98" s="1">
        <v>34245</v>
      </c>
      <c r="H98" t="s">
        <v>66</v>
      </c>
      <c r="I98">
        <v>13200</v>
      </c>
      <c r="J98" t="s">
        <v>67</v>
      </c>
      <c r="K98" t="s">
        <v>68</v>
      </c>
      <c r="L98" t="s">
        <v>339</v>
      </c>
      <c r="M98" t="s">
        <v>42</v>
      </c>
      <c r="N98" t="s">
        <v>50</v>
      </c>
      <c r="O98">
        <v>1</v>
      </c>
      <c r="P98">
        <v>3</v>
      </c>
      <c r="R98" t="s">
        <v>33</v>
      </c>
      <c r="S98">
        <v>35</v>
      </c>
      <c r="T98" t="s">
        <v>43</v>
      </c>
      <c r="U98" t="s">
        <v>35</v>
      </c>
      <c r="W98" s="2">
        <v>2023.5</v>
      </c>
      <c r="X98" s="3">
        <v>0.1</v>
      </c>
      <c r="Y98" s="2">
        <v>170</v>
      </c>
      <c r="Z98">
        <f t="shared" si="1"/>
        <v>1</v>
      </c>
    </row>
    <row r="99" spans="1:26" x14ac:dyDescent="0.2">
      <c r="A99">
        <v>2532</v>
      </c>
      <c r="B99" t="s">
        <v>340</v>
      </c>
      <c r="C99" t="s">
        <v>341</v>
      </c>
      <c r="D99" s="1">
        <v>27642</v>
      </c>
      <c r="E99" s="1">
        <v>34251</v>
      </c>
      <c r="H99" t="s">
        <v>124</v>
      </c>
      <c r="I99">
        <v>48000</v>
      </c>
      <c r="J99" t="s">
        <v>137</v>
      </c>
      <c r="K99" t="s">
        <v>138</v>
      </c>
      <c r="L99" t="s">
        <v>221</v>
      </c>
      <c r="M99" t="s">
        <v>31</v>
      </c>
      <c r="N99" t="s">
        <v>50</v>
      </c>
      <c r="O99">
        <v>4</v>
      </c>
      <c r="P99">
        <v>4</v>
      </c>
      <c r="R99" t="s">
        <v>33</v>
      </c>
      <c r="S99">
        <v>35</v>
      </c>
      <c r="T99" t="s">
        <v>168</v>
      </c>
      <c r="U99" t="s">
        <v>35</v>
      </c>
      <c r="W99" s="2">
        <v>2676</v>
      </c>
      <c r="X99" s="3">
        <v>7.4999999999999997E-2</v>
      </c>
      <c r="Z99">
        <f t="shared" si="1"/>
        <v>1</v>
      </c>
    </row>
    <row r="100" spans="1:26" x14ac:dyDescent="0.2">
      <c r="A100">
        <v>2535</v>
      </c>
      <c r="B100" t="s">
        <v>342</v>
      </c>
      <c r="C100" t="s">
        <v>343</v>
      </c>
      <c r="D100" s="1">
        <v>23649</v>
      </c>
      <c r="E100" s="1">
        <v>34255</v>
      </c>
      <c r="H100" t="s">
        <v>245</v>
      </c>
      <c r="I100">
        <v>41000</v>
      </c>
      <c r="J100" t="s">
        <v>246</v>
      </c>
      <c r="K100" t="s">
        <v>247</v>
      </c>
      <c r="L100" t="s">
        <v>327</v>
      </c>
      <c r="M100" t="s">
        <v>42</v>
      </c>
      <c r="N100" t="s">
        <v>50</v>
      </c>
      <c r="O100">
        <v>4</v>
      </c>
      <c r="P100">
        <v>5</v>
      </c>
      <c r="R100" t="s">
        <v>33</v>
      </c>
      <c r="S100">
        <v>35</v>
      </c>
      <c r="T100" t="s">
        <v>102</v>
      </c>
      <c r="U100" t="s">
        <v>35</v>
      </c>
      <c r="W100" s="2">
        <v>1906.5</v>
      </c>
      <c r="X100" s="3">
        <v>0.1</v>
      </c>
      <c r="Y100" s="2">
        <v>164</v>
      </c>
      <c r="Z100">
        <f t="shared" si="1"/>
        <v>1</v>
      </c>
    </row>
    <row r="101" spans="1:26" x14ac:dyDescent="0.2">
      <c r="A101">
        <v>2539</v>
      </c>
      <c r="B101" t="s">
        <v>72</v>
      </c>
      <c r="C101" t="s">
        <v>344</v>
      </c>
      <c r="D101" s="1">
        <v>22846</v>
      </c>
      <c r="E101" s="1">
        <v>34308</v>
      </c>
      <c r="H101" t="s">
        <v>59</v>
      </c>
      <c r="I101">
        <v>21000</v>
      </c>
      <c r="J101" t="s">
        <v>155</v>
      </c>
      <c r="K101" t="s">
        <v>61</v>
      </c>
      <c r="L101" t="s">
        <v>345</v>
      </c>
      <c r="M101" t="s">
        <v>42</v>
      </c>
      <c r="N101" t="s">
        <v>50</v>
      </c>
      <c r="O101">
        <v>0</v>
      </c>
      <c r="P101">
        <v>4</v>
      </c>
      <c r="R101" t="s">
        <v>33</v>
      </c>
      <c r="S101">
        <v>35</v>
      </c>
      <c r="T101" t="s">
        <v>193</v>
      </c>
      <c r="U101" t="s">
        <v>135</v>
      </c>
      <c r="V101" s="1">
        <v>38718</v>
      </c>
      <c r="W101" s="2">
        <v>4907.5</v>
      </c>
      <c r="X101" s="3">
        <v>7.4999999999999997E-2</v>
      </c>
      <c r="Y101" s="2">
        <v>86</v>
      </c>
      <c r="Z101">
        <f t="shared" si="1"/>
        <v>1</v>
      </c>
    </row>
    <row r="102" spans="1:26" x14ac:dyDescent="0.2">
      <c r="A102">
        <v>2541</v>
      </c>
      <c r="B102" t="s">
        <v>72</v>
      </c>
      <c r="C102" t="s">
        <v>346</v>
      </c>
      <c r="D102" s="1">
        <v>27930</v>
      </c>
      <c r="E102" s="1">
        <v>34337</v>
      </c>
      <c r="H102" t="s">
        <v>229</v>
      </c>
      <c r="I102">
        <v>26000</v>
      </c>
      <c r="J102" t="s">
        <v>230</v>
      </c>
      <c r="K102" t="s">
        <v>231</v>
      </c>
      <c r="L102" t="s">
        <v>347</v>
      </c>
      <c r="M102" t="s">
        <v>42</v>
      </c>
      <c r="N102" t="s">
        <v>50</v>
      </c>
      <c r="O102">
        <v>2</v>
      </c>
      <c r="P102">
        <v>3</v>
      </c>
      <c r="R102" t="s">
        <v>33</v>
      </c>
      <c r="S102">
        <v>35</v>
      </c>
      <c r="T102" t="s">
        <v>79</v>
      </c>
      <c r="U102" t="s">
        <v>35</v>
      </c>
      <c r="W102" s="2">
        <v>2252.5</v>
      </c>
      <c r="X102" s="3">
        <v>0.1</v>
      </c>
      <c r="Z102">
        <f t="shared" si="1"/>
        <v>1</v>
      </c>
    </row>
    <row r="103" spans="1:26" x14ac:dyDescent="0.2">
      <c r="A103">
        <v>2545</v>
      </c>
      <c r="B103" t="s">
        <v>348</v>
      </c>
      <c r="C103" t="s">
        <v>349</v>
      </c>
      <c r="D103" s="1">
        <v>26914</v>
      </c>
      <c r="E103" s="1">
        <v>34356</v>
      </c>
      <c r="H103" t="s">
        <v>229</v>
      </c>
      <c r="I103">
        <v>26000</v>
      </c>
      <c r="J103" t="s">
        <v>230</v>
      </c>
      <c r="K103" t="s">
        <v>231</v>
      </c>
      <c r="L103" t="s">
        <v>350</v>
      </c>
      <c r="M103" t="s">
        <v>42</v>
      </c>
      <c r="N103" t="s">
        <v>50</v>
      </c>
      <c r="O103">
        <v>1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1906.5</v>
      </c>
      <c r="X103" s="3">
        <v>7.4999999999999997E-2</v>
      </c>
      <c r="Y103" s="2">
        <v>244</v>
      </c>
      <c r="Z103">
        <f t="shared" si="1"/>
        <v>1</v>
      </c>
    </row>
    <row r="104" spans="1:26" x14ac:dyDescent="0.2">
      <c r="A104">
        <v>2550</v>
      </c>
      <c r="B104" t="s">
        <v>351</v>
      </c>
      <c r="C104" t="s">
        <v>352</v>
      </c>
      <c r="D104" s="1">
        <v>27997</v>
      </c>
      <c r="E104" s="1">
        <v>34366</v>
      </c>
      <c r="H104" t="s">
        <v>66</v>
      </c>
      <c r="I104">
        <v>13200</v>
      </c>
      <c r="J104" t="s">
        <v>67</v>
      </c>
      <c r="K104" t="s">
        <v>68</v>
      </c>
      <c r="L104" t="s">
        <v>130</v>
      </c>
      <c r="M104" t="s">
        <v>42</v>
      </c>
      <c r="N104" t="s">
        <v>50</v>
      </c>
      <c r="O104">
        <v>5</v>
      </c>
      <c r="P104">
        <v>5</v>
      </c>
      <c r="R104" t="s">
        <v>33</v>
      </c>
      <c r="S104">
        <v>35</v>
      </c>
      <c r="T104" t="s">
        <v>102</v>
      </c>
      <c r="U104" t="s">
        <v>35</v>
      </c>
      <c r="W104" s="2">
        <v>1906.5</v>
      </c>
      <c r="X104" s="3">
        <v>0.1</v>
      </c>
      <c r="Y104" s="2">
        <v>101</v>
      </c>
      <c r="Z104">
        <f t="shared" si="1"/>
        <v>1</v>
      </c>
    </row>
    <row r="105" spans="1:26" x14ac:dyDescent="0.2">
      <c r="A105">
        <v>2551</v>
      </c>
      <c r="B105" t="s">
        <v>353</v>
      </c>
      <c r="C105" t="s">
        <v>354</v>
      </c>
      <c r="D105" s="1">
        <v>23660</v>
      </c>
      <c r="E105" s="1">
        <v>34370</v>
      </c>
      <c r="H105" t="s">
        <v>59</v>
      </c>
      <c r="I105">
        <v>22020</v>
      </c>
      <c r="J105" t="s">
        <v>60</v>
      </c>
      <c r="K105" t="s">
        <v>61</v>
      </c>
      <c r="L105" t="s">
        <v>355</v>
      </c>
      <c r="M105" t="s">
        <v>42</v>
      </c>
      <c r="N105" t="s">
        <v>50</v>
      </c>
      <c r="O105">
        <v>3</v>
      </c>
      <c r="P105">
        <v>4</v>
      </c>
      <c r="R105" t="s">
        <v>33</v>
      </c>
      <c r="S105">
        <v>35</v>
      </c>
      <c r="T105" t="s">
        <v>43</v>
      </c>
      <c r="U105" t="s">
        <v>35</v>
      </c>
      <c r="W105" s="2">
        <v>2023.5</v>
      </c>
      <c r="X105" s="3">
        <v>8.7499999999999994E-2</v>
      </c>
      <c r="Z105">
        <f t="shared" si="1"/>
        <v>1</v>
      </c>
    </row>
    <row r="106" spans="1:26" x14ac:dyDescent="0.2">
      <c r="A106">
        <v>2560</v>
      </c>
      <c r="B106" t="s">
        <v>356</v>
      </c>
      <c r="C106" t="s">
        <v>357</v>
      </c>
      <c r="D106" s="1">
        <v>33106</v>
      </c>
      <c r="E106" s="1">
        <v>39295</v>
      </c>
      <c r="H106" t="s">
        <v>66</v>
      </c>
      <c r="I106">
        <v>13200</v>
      </c>
      <c r="J106" t="s">
        <v>67</v>
      </c>
      <c r="K106" t="s">
        <v>68</v>
      </c>
      <c r="L106" t="s">
        <v>315</v>
      </c>
      <c r="M106" t="s">
        <v>31</v>
      </c>
      <c r="N106" t="s">
        <v>50</v>
      </c>
      <c r="O106">
        <v>1</v>
      </c>
      <c r="P106">
        <v>5</v>
      </c>
      <c r="R106" t="s">
        <v>316</v>
      </c>
      <c r="S106">
        <v>35</v>
      </c>
      <c r="T106" t="s">
        <v>317</v>
      </c>
      <c r="U106" t="s">
        <v>358</v>
      </c>
      <c r="V106" s="1">
        <v>39295</v>
      </c>
      <c r="W106" s="2">
        <v>804.18</v>
      </c>
      <c r="Z106">
        <f t="shared" si="1"/>
        <v>1</v>
      </c>
    </row>
    <row r="107" spans="1:26" x14ac:dyDescent="0.2">
      <c r="A107">
        <v>2564</v>
      </c>
      <c r="B107" t="s">
        <v>36</v>
      </c>
      <c r="C107" t="s">
        <v>359</v>
      </c>
      <c r="D107" s="1">
        <v>26890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274</v>
      </c>
      <c r="M107" t="s">
        <v>42</v>
      </c>
      <c r="N107" t="s">
        <v>50</v>
      </c>
      <c r="O107">
        <v>0</v>
      </c>
      <c r="P107">
        <v>5</v>
      </c>
      <c r="R107" t="s">
        <v>33</v>
      </c>
      <c r="S107">
        <v>35</v>
      </c>
      <c r="T107" t="s">
        <v>34</v>
      </c>
      <c r="U107" t="s">
        <v>35</v>
      </c>
      <c r="W107" s="2">
        <v>2435</v>
      </c>
      <c r="X107" s="3">
        <v>0.1125</v>
      </c>
      <c r="Z107">
        <f t="shared" si="1"/>
        <v>1</v>
      </c>
    </row>
    <row r="108" spans="1:26" x14ac:dyDescent="0.2">
      <c r="A108">
        <v>2567</v>
      </c>
      <c r="B108" t="s">
        <v>222</v>
      </c>
      <c r="C108" t="s">
        <v>360</v>
      </c>
      <c r="D108" s="1">
        <v>27558</v>
      </c>
      <c r="E108" s="1">
        <v>34426</v>
      </c>
      <c r="H108" t="s">
        <v>229</v>
      </c>
      <c r="I108">
        <v>26000</v>
      </c>
      <c r="J108" t="s">
        <v>230</v>
      </c>
      <c r="K108" t="s">
        <v>231</v>
      </c>
      <c r="L108" t="s">
        <v>299</v>
      </c>
      <c r="M108" t="s">
        <v>42</v>
      </c>
      <c r="N108" t="s">
        <v>50</v>
      </c>
      <c r="O108">
        <v>4</v>
      </c>
      <c r="P108">
        <v>4</v>
      </c>
      <c r="R108" t="s">
        <v>33</v>
      </c>
      <c r="S108">
        <v>35</v>
      </c>
      <c r="T108" t="s">
        <v>142</v>
      </c>
      <c r="U108" t="s">
        <v>35</v>
      </c>
      <c r="W108" s="2">
        <v>1982.5</v>
      </c>
      <c r="X108" s="3">
        <v>0.1</v>
      </c>
      <c r="Z108">
        <f t="shared" si="1"/>
        <v>1</v>
      </c>
    </row>
    <row r="109" spans="1:26" x14ac:dyDescent="0.2">
      <c r="A109">
        <v>2570</v>
      </c>
      <c r="B109" t="s">
        <v>36</v>
      </c>
      <c r="C109" t="s">
        <v>360</v>
      </c>
      <c r="D109" s="1">
        <v>26632</v>
      </c>
      <c r="E109" s="1">
        <v>34441</v>
      </c>
      <c r="H109" t="s">
        <v>229</v>
      </c>
      <c r="I109">
        <v>26000</v>
      </c>
      <c r="J109" t="s">
        <v>230</v>
      </c>
      <c r="K109" t="s">
        <v>231</v>
      </c>
      <c r="L109" t="s">
        <v>361</v>
      </c>
      <c r="M109" t="s">
        <v>42</v>
      </c>
      <c r="N109" t="s">
        <v>50</v>
      </c>
      <c r="O109">
        <v>1</v>
      </c>
      <c r="P109">
        <v>5</v>
      </c>
      <c r="R109" t="s">
        <v>33</v>
      </c>
      <c r="S109">
        <v>35</v>
      </c>
      <c r="T109" t="s">
        <v>142</v>
      </c>
      <c r="U109" t="s">
        <v>35</v>
      </c>
      <c r="W109" s="2">
        <v>1982.5</v>
      </c>
      <c r="X109" s="3">
        <v>7.4999999999999997E-2</v>
      </c>
      <c r="Y109" s="2">
        <v>136</v>
      </c>
      <c r="Z109">
        <f t="shared" si="1"/>
        <v>1</v>
      </c>
    </row>
    <row r="110" spans="1:26" x14ac:dyDescent="0.2">
      <c r="A110">
        <v>2593</v>
      </c>
      <c r="B110" t="s">
        <v>72</v>
      </c>
      <c r="C110" t="s">
        <v>362</v>
      </c>
      <c r="D110" s="1">
        <v>23018</v>
      </c>
      <c r="E110" s="1">
        <v>34536</v>
      </c>
      <c r="H110" t="s">
        <v>124</v>
      </c>
      <c r="I110">
        <v>48000</v>
      </c>
      <c r="J110" t="s">
        <v>137</v>
      </c>
      <c r="K110" t="s">
        <v>138</v>
      </c>
      <c r="L110" t="s">
        <v>363</v>
      </c>
      <c r="M110" t="s">
        <v>42</v>
      </c>
      <c r="N110" t="s">
        <v>50</v>
      </c>
      <c r="O110">
        <v>3</v>
      </c>
      <c r="P110">
        <v>4</v>
      </c>
      <c r="R110" t="s">
        <v>33</v>
      </c>
      <c r="S110">
        <v>35</v>
      </c>
      <c r="T110" t="s">
        <v>79</v>
      </c>
      <c r="U110" t="s">
        <v>35</v>
      </c>
      <c r="W110" s="2">
        <v>2252.5</v>
      </c>
      <c r="X110" s="3">
        <v>0.1</v>
      </c>
      <c r="Z110">
        <f t="shared" si="1"/>
        <v>1</v>
      </c>
    </row>
    <row r="111" spans="1:26" x14ac:dyDescent="0.2">
      <c r="A111">
        <v>2596</v>
      </c>
      <c r="B111" t="s">
        <v>364</v>
      </c>
      <c r="C111" t="s">
        <v>365</v>
      </c>
      <c r="D111" s="1">
        <v>24962</v>
      </c>
      <c r="E111" s="1">
        <v>34590</v>
      </c>
      <c r="H111" t="s">
        <v>236</v>
      </c>
      <c r="I111">
        <v>46000</v>
      </c>
      <c r="J111" t="s">
        <v>237</v>
      </c>
      <c r="K111" t="s">
        <v>238</v>
      </c>
      <c r="L111" t="s">
        <v>366</v>
      </c>
      <c r="M111" t="s">
        <v>42</v>
      </c>
      <c r="N111" t="s">
        <v>50</v>
      </c>
      <c r="O111">
        <v>3</v>
      </c>
      <c r="P111">
        <v>3</v>
      </c>
      <c r="R111" t="s">
        <v>33</v>
      </c>
      <c r="S111">
        <v>35</v>
      </c>
      <c r="T111" t="s">
        <v>193</v>
      </c>
      <c r="U111" t="s">
        <v>135</v>
      </c>
      <c r="V111" s="1">
        <v>38718</v>
      </c>
      <c r="W111" s="2">
        <v>4907.5</v>
      </c>
      <c r="X111" s="3">
        <v>7.4999999999999997E-2</v>
      </c>
      <c r="Z111">
        <f t="shared" si="1"/>
        <v>1</v>
      </c>
    </row>
    <row r="112" spans="1:26" x14ac:dyDescent="0.2">
      <c r="A112">
        <v>2602</v>
      </c>
      <c r="B112" t="s">
        <v>107</v>
      </c>
      <c r="C112" t="s">
        <v>367</v>
      </c>
      <c r="D112" s="1">
        <v>26361</v>
      </c>
      <c r="E112" s="1">
        <v>34153</v>
      </c>
      <c r="H112" t="s">
        <v>66</v>
      </c>
      <c r="I112">
        <v>13200</v>
      </c>
      <c r="J112" t="s">
        <v>67</v>
      </c>
      <c r="K112" t="s">
        <v>68</v>
      </c>
      <c r="L112" t="s">
        <v>368</v>
      </c>
      <c r="M112" t="s">
        <v>31</v>
      </c>
      <c r="N112" t="s">
        <v>32</v>
      </c>
      <c r="O112">
        <v>0</v>
      </c>
      <c r="P112">
        <v>1</v>
      </c>
      <c r="R112" t="s">
        <v>33</v>
      </c>
      <c r="S112">
        <v>35</v>
      </c>
      <c r="T112" t="s">
        <v>70</v>
      </c>
      <c r="U112" t="s">
        <v>135</v>
      </c>
      <c r="V112" s="1">
        <v>38718</v>
      </c>
      <c r="W112" s="2">
        <v>3435</v>
      </c>
      <c r="X112" s="3">
        <v>0.1</v>
      </c>
      <c r="Z112">
        <f t="shared" si="1"/>
        <v>1</v>
      </c>
    </row>
    <row r="113" spans="1:26" x14ac:dyDescent="0.2">
      <c r="A113">
        <v>2604</v>
      </c>
      <c r="B113" t="s">
        <v>369</v>
      </c>
      <c r="C113" t="s">
        <v>370</v>
      </c>
      <c r="D113" s="1">
        <v>25170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347</v>
      </c>
      <c r="M113" t="s">
        <v>31</v>
      </c>
      <c r="N113" t="s">
        <v>50</v>
      </c>
      <c r="O113">
        <v>5</v>
      </c>
      <c r="P113">
        <v>5</v>
      </c>
      <c r="R113" t="s">
        <v>33</v>
      </c>
      <c r="S113">
        <v>35</v>
      </c>
      <c r="T113" t="s">
        <v>79</v>
      </c>
      <c r="U113" t="s">
        <v>35</v>
      </c>
      <c r="W113" s="2">
        <v>2252.5</v>
      </c>
      <c r="X113" s="3">
        <v>8.7499999999999994E-2</v>
      </c>
      <c r="Z113">
        <f t="shared" si="1"/>
        <v>1</v>
      </c>
    </row>
    <row r="114" spans="1:26" x14ac:dyDescent="0.2">
      <c r="A114">
        <v>2605</v>
      </c>
      <c r="B114" t="s">
        <v>219</v>
      </c>
      <c r="C114" t="s">
        <v>371</v>
      </c>
      <c r="D114" s="1">
        <v>27180</v>
      </c>
      <c r="E114" s="1">
        <v>34759</v>
      </c>
      <c r="H114" t="s">
        <v>229</v>
      </c>
      <c r="I114">
        <v>26000</v>
      </c>
      <c r="J114" t="s">
        <v>230</v>
      </c>
      <c r="K114" t="s">
        <v>231</v>
      </c>
      <c r="L114" t="s">
        <v>372</v>
      </c>
      <c r="M114" t="s">
        <v>31</v>
      </c>
      <c r="N114" t="s">
        <v>50</v>
      </c>
      <c r="O114">
        <v>0</v>
      </c>
      <c r="P114">
        <v>4</v>
      </c>
      <c r="R114" t="s">
        <v>33</v>
      </c>
      <c r="S114">
        <v>35</v>
      </c>
      <c r="T114" t="s">
        <v>63</v>
      </c>
      <c r="U114" t="s">
        <v>35</v>
      </c>
      <c r="W114" s="2">
        <v>1952.5</v>
      </c>
      <c r="X114" s="3">
        <v>0.1</v>
      </c>
      <c r="Z114">
        <f t="shared" si="1"/>
        <v>1</v>
      </c>
    </row>
    <row r="115" spans="1:26" x14ac:dyDescent="0.2">
      <c r="A115">
        <v>2608</v>
      </c>
      <c r="B115" t="s">
        <v>57</v>
      </c>
      <c r="C115" t="s">
        <v>373</v>
      </c>
      <c r="D115" s="1">
        <v>27661</v>
      </c>
      <c r="E115" s="1">
        <v>34751</v>
      </c>
      <c r="H115" t="s">
        <v>229</v>
      </c>
      <c r="I115">
        <v>26000</v>
      </c>
      <c r="J115" t="s">
        <v>230</v>
      </c>
      <c r="K115" t="s">
        <v>231</v>
      </c>
      <c r="L115" t="s">
        <v>284</v>
      </c>
      <c r="M115" t="s">
        <v>42</v>
      </c>
      <c r="N115" t="s">
        <v>50</v>
      </c>
      <c r="O115">
        <v>4</v>
      </c>
      <c r="P115">
        <v>5</v>
      </c>
      <c r="R115" t="s">
        <v>33</v>
      </c>
      <c r="S115">
        <v>35</v>
      </c>
      <c r="T115" t="s">
        <v>180</v>
      </c>
      <c r="U115" t="s">
        <v>35</v>
      </c>
      <c r="W115" s="2">
        <v>2141.5</v>
      </c>
      <c r="X115" s="3">
        <v>8.7499999999999994E-2</v>
      </c>
      <c r="Y115" s="2">
        <v>111</v>
      </c>
      <c r="Z115">
        <f t="shared" si="1"/>
        <v>1</v>
      </c>
    </row>
    <row r="116" spans="1:26" x14ac:dyDescent="0.2">
      <c r="A116">
        <v>2621</v>
      </c>
      <c r="B116" t="s">
        <v>36</v>
      </c>
      <c r="C116" t="s">
        <v>374</v>
      </c>
      <c r="D116" s="1">
        <v>21361</v>
      </c>
      <c r="E116" s="1">
        <v>34867</v>
      </c>
      <c r="H116" t="s">
        <v>38</v>
      </c>
      <c r="I116">
        <v>25000</v>
      </c>
      <c r="J116" t="s">
        <v>39</v>
      </c>
      <c r="K116" t="s">
        <v>40</v>
      </c>
      <c r="L116" t="s">
        <v>335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97</v>
      </c>
      <c r="U116" t="s">
        <v>35</v>
      </c>
      <c r="W116" s="2">
        <v>3000</v>
      </c>
      <c r="X116" s="3">
        <v>0.1</v>
      </c>
      <c r="Z116">
        <f t="shared" si="1"/>
        <v>1</v>
      </c>
    </row>
    <row r="117" spans="1:26" x14ac:dyDescent="0.2">
      <c r="A117">
        <v>2624</v>
      </c>
      <c r="B117" t="s">
        <v>36</v>
      </c>
      <c r="C117" t="s">
        <v>375</v>
      </c>
      <c r="D117" s="1">
        <v>29383</v>
      </c>
      <c r="E117" s="1">
        <v>35977</v>
      </c>
      <c r="H117" t="s">
        <v>66</v>
      </c>
      <c r="I117">
        <v>13200</v>
      </c>
      <c r="J117" t="s">
        <v>67</v>
      </c>
      <c r="K117" t="s">
        <v>68</v>
      </c>
      <c r="L117" t="s">
        <v>376</v>
      </c>
      <c r="M117" t="s">
        <v>42</v>
      </c>
      <c r="N117" t="s">
        <v>32</v>
      </c>
      <c r="O117">
        <v>0</v>
      </c>
      <c r="P117">
        <v>1</v>
      </c>
      <c r="R117" t="s">
        <v>33</v>
      </c>
      <c r="S117">
        <v>35</v>
      </c>
      <c r="T117" t="s">
        <v>34</v>
      </c>
      <c r="U117" t="s">
        <v>35</v>
      </c>
      <c r="W117" s="2">
        <v>2435</v>
      </c>
      <c r="X117" s="3">
        <v>0.1125</v>
      </c>
      <c r="Z117">
        <f t="shared" si="1"/>
        <v>1</v>
      </c>
    </row>
    <row r="118" spans="1:26" x14ac:dyDescent="0.2">
      <c r="A118">
        <v>2644</v>
      </c>
      <c r="B118" t="s">
        <v>240</v>
      </c>
      <c r="C118" t="s">
        <v>377</v>
      </c>
      <c r="D118" s="1">
        <v>25554</v>
      </c>
      <c r="E118" s="1">
        <v>34924</v>
      </c>
      <c r="H118" t="s">
        <v>229</v>
      </c>
      <c r="I118">
        <v>26000</v>
      </c>
      <c r="J118" t="s">
        <v>230</v>
      </c>
      <c r="K118" t="s">
        <v>231</v>
      </c>
      <c r="L118" t="s">
        <v>378</v>
      </c>
      <c r="M118" t="s">
        <v>42</v>
      </c>
      <c r="N118" t="s">
        <v>50</v>
      </c>
      <c r="O118">
        <v>2</v>
      </c>
      <c r="P118">
        <v>4</v>
      </c>
      <c r="R118" t="s">
        <v>33</v>
      </c>
      <c r="S118">
        <v>35</v>
      </c>
      <c r="T118" t="s">
        <v>160</v>
      </c>
      <c r="U118" t="s">
        <v>35</v>
      </c>
      <c r="W118" s="2">
        <v>1929.5</v>
      </c>
      <c r="X118" s="3">
        <v>0.1</v>
      </c>
      <c r="Z118">
        <f t="shared" si="1"/>
        <v>1</v>
      </c>
    </row>
    <row r="119" spans="1:26" x14ac:dyDescent="0.2">
      <c r="A119">
        <v>2675</v>
      </c>
      <c r="B119" t="s">
        <v>72</v>
      </c>
      <c r="C119" t="s">
        <v>379</v>
      </c>
      <c r="D119" s="1">
        <v>27379</v>
      </c>
      <c r="E119" s="1">
        <v>35176</v>
      </c>
      <c r="H119" t="s">
        <v>260</v>
      </c>
      <c r="I119">
        <v>43000</v>
      </c>
      <c r="J119" t="s">
        <v>261</v>
      </c>
      <c r="K119" t="s">
        <v>262</v>
      </c>
      <c r="L119" t="s">
        <v>380</v>
      </c>
      <c r="M119" t="s">
        <v>42</v>
      </c>
      <c r="N119" t="s">
        <v>50</v>
      </c>
      <c r="O119">
        <v>5</v>
      </c>
      <c r="P119">
        <v>3</v>
      </c>
      <c r="R119" t="s">
        <v>33</v>
      </c>
      <c r="S119">
        <v>35</v>
      </c>
      <c r="T119" t="s">
        <v>34</v>
      </c>
      <c r="U119" t="s">
        <v>35</v>
      </c>
      <c r="W119" s="2">
        <v>2435</v>
      </c>
      <c r="X119" s="3">
        <v>0.1</v>
      </c>
      <c r="Z119">
        <f t="shared" si="1"/>
        <v>1</v>
      </c>
    </row>
    <row r="120" spans="1:26" x14ac:dyDescent="0.2">
      <c r="A120">
        <v>2679</v>
      </c>
      <c r="B120" t="s">
        <v>297</v>
      </c>
      <c r="C120" t="s">
        <v>381</v>
      </c>
      <c r="D120" s="1">
        <v>27257</v>
      </c>
      <c r="E120" s="1">
        <v>35190</v>
      </c>
      <c r="H120" t="s">
        <v>124</v>
      </c>
      <c r="I120">
        <v>48000</v>
      </c>
      <c r="J120" t="s">
        <v>137</v>
      </c>
      <c r="K120" t="s">
        <v>138</v>
      </c>
      <c r="L120" t="s">
        <v>306</v>
      </c>
      <c r="M120" t="s">
        <v>42</v>
      </c>
      <c r="N120" t="s">
        <v>50</v>
      </c>
      <c r="O120">
        <v>5</v>
      </c>
      <c r="P120">
        <v>5</v>
      </c>
      <c r="R120" t="s">
        <v>33</v>
      </c>
      <c r="S120">
        <v>35</v>
      </c>
      <c r="T120" t="s">
        <v>102</v>
      </c>
      <c r="U120" t="s">
        <v>35</v>
      </c>
      <c r="W120" s="2">
        <v>1906.5</v>
      </c>
      <c r="X120" s="3">
        <v>0.1</v>
      </c>
      <c r="Y120" s="2">
        <v>124</v>
      </c>
      <c r="Z120">
        <f t="shared" si="1"/>
        <v>1</v>
      </c>
    </row>
    <row r="121" spans="1:26" x14ac:dyDescent="0.2">
      <c r="A121">
        <v>2688</v>
      </c>
      <c r="B121" t="s">
        <v>382</v>
      </c>
      <c r="C121" t="s">
        <v>383</v>
      </c>
      <c r="D121" s="1">
        <v>25738</v>
      </c>
      <c r="E121" s="1">
        <v>35206</v>
      </c>
      <c r="H121" t="s">
        <v>229</v>
      </c>
      <c r="I121">
        <v>26000</v>
      </c>
      <c r="J121" t="s">
        <v>230</v>
      </c>
      <c r="K121" t="s">
        <v>231</v>
      </c>
      <c r="L121" t="s">
        <v>378</v>
      </c>
      <c r="M121" t="s">
        <v>31</v>
      </c>
      <c r="N121" t="s">
        <v>50</v>
      </c>
      <c r="O121">
        <v>3</v>
      </c>
      <c r="P121">
        <v>3</v>
      </c>
      <c r="R121" t="s">
        <v>33</v>
      </c>
      <c r="S121">
        <v>35</v>
      </c>
      <c r="T121" t="s">
        <v>160</v>
      </c>
      <c r="U121" t="s">
        <v>35</v>
      </c>
      <c r="W121" s="2">
        <v>1929.5</v>
      </c>
      <c r="X121" s="3">
        <v>0.1</v>
      </c>
      <c r="Y121" s="2">
        <v>136</v>
      </c>
      <c r="Z121">
        <f t="shared" si="1"/>
        <v>1</v>
      </c>
    </row>
    <row r="122" spans="1:26" x14ac:dyDescent="0.2">
      <c r="A122">
        <v>2689</v>
      </c>
      <c r="B122" t="s">
        <v>57</v>
      </c>
      <c r="C122" t="s">
        <v>384</v>
      </c>
      <c r="D122" s="1">
        <v>24581</v>
      </c>
      <c r="E122" s="1">
        <v>39142</v>
      </c>
      <c r="H122" t="s">
        <v>236</v>
      </c>
      <c r="I122">
        <v>46000</v>
      </c>
      <c r="J122" t="s">
        <v>237</v>
      </c>
      <c r="K122" t="s">
        <v>238</v>
      </c>
      <c r="L122" t="s">
        <v>366</v>
      </c>
      <c r="M122" t="s">
        <v>42</v>
      </c>
      <c r="N122" t="s">
        <v>50</v>
      </c>
      <c r="O122">
        <v>2</v>
      </c>
      <c r="P122">
        <v>3</v>
      </c>
      <c r="R122" t="s">
        <v>33</v>
      </c>
      <c r="S122">
        <v>35</v>
      </c>
      <c r="T122" t="s">
        <v>193</v>
      </c>
      <c r="U122" t="s">
        <v>258</v>
      </c>
      <c r="V122" s="1">
        <v>39142</v>
      </c>
      <c r="W122" s="2">
        <v>3925</v>
      </c>
      <c r="X122" s="3">
        <v>0.1</v>
      </c>
      <c r="Z122">
        <f t="shared" si="1"/>
        <v>1</v>
      </c>
    </row>
    <row r="123" spans="1:26" x14ac:dyDescent="0.2">
      <c r="A123">
        <v>2695</v>
      </c>
      <c r="B123" t="s">
        <v>195</v>
      </c>
      <c r="C123" t="s">
        <v>385</v>
      </c>
      <c r="D123" s="1">
        <v>27523</v>
      </c>
      <c r="E123" s="1">
        <v>35249</v>
      </c>
      <c r="H123" t="s">
        <v>59</v>
      </c>
      <c r="I123">
        <v>22020</v>
      </c>
      <c r="J123" t="s">
        <v>60</v>
      </c>
      <c r="K123" t="s">
        <v>61</v>
      </c>
      <c r="L123" t="s">
        <v>386</v>
      </c>
      <c r="M123" t="s">
        <v>42</v>
      </c>
      <c r="N123" t="s">
        <v>50</v>
      </c>
      <c r="O123">
        <v>3</v>
      </c>
      <c r="P123">
        <v>5</v>
      </c>
      <c r="R123" t="s">
        <v>33</v>
      </c>
      <c r="S123">
        <v>35</v>
      </c>
      <c r="T123" t="s">
        <v>134</v>
      </c>
      <c r="U123" t="s">
        <v>135</v>
      </c>
      <c r="V123" s="1">
        <v>38718</v>
      </c>
      <c r="W123" s="2">
        <v>4064</v>
      </c>
      <c r="X123" s="3">
        <v>0.1</v>
      </c>
      <c r="Y123" s="2">
        <v>80</v>
      </c>
      <c r="Z123">
        <f t="shared" si="1"/>
        <v>1</v>
      </c>
    </row>
    <row r="124" spans="1:26" x14ac:dyDescent="0.2">
      <c r="A124">
        <v>2717</v>
      </c>
      <c r="B124" t="s">
        <v>57</v>
      </c>
      <c r="C124" t="s">
        <v>387</v>
      </c>
      <c r="D124" s="1">
        <v>33305</v>
      </c>
      <c r="E124" s="1">
        <v>39661</v>
      </c>
      <c r="H124" t="s">
        <v>66</v>
      </c>
      <c r="I124">
        <v>13200</v>
      </c>
      <c r="J124" t="s">
        <v>67</v>
      </c>
      <c r="K124" t="s">
        <v>68</v>
      </c>
      <c r="L124" t="s">
        <v>315</v>
      </c>
      <c r="M124" t="s">
        <v>42</v>
      </c>
      <c r="N124" t="s">
        <v>32</v>
      </c>
      <c r="O124">
        <v>0</v>
      </c>
      <c r="P124">
        <v>1</v>
      </c>
      <c r="R124" t="s">
        <v>316</v>
      </c>
      <c r="S124">
        <v>35</v>
      </c>
      <c r="T124" t="s">
        <v>317</v>
      </c>
      <c r="U124" t="s">
        <v>318</v>
      </c>
      <c r="V124" s="1">
        <v>39661</v>
      </c>
      <c r="W124" s="2">
        <v>766.04</v>
      </c>
      <c r="Z124">
        <f t="shared" si="1"/>
        <v>1</v>
      </c>
    </row>
    <row r="125" spans="1:26" x14ac:dyDescent="0.2">
      <c r="A125">
        <v>2735</v>
      </c>
      <c r="B125" t="s">
        <v>388</v>
      </c>
      <c r="C125" t="s">
        <v>389</v>
      </c>
      <c r="D125" s="1">
        <v>22365</v>
      </c>
      <c r="E125" s="1">
        <v>35462</v>
      </c>
      <c r="H125" t="s">
        <v>245</v>
      </c>
      <c r="I125">
        <v>41000</v>
      </c>
      <c r="J125" t="s">
        <v>246</v>
      </c>
      <c r="K125" t="s">
        <v>247</v>
      </c>
      <c r="L125" t="s">
        <v>390</v>
      </c>
      <c r="M125" t="s">
        <v>31</v>
      </c>
      <c r="N125" t="s">
        <v>50</v>
      </c>
      <c r="O125">
        <v>0</v>
      </c>
      <c r="P125">
        <v>5</v>
      </c>
      <c r="R125" t="s">
        <v>33</v>
      </c>
      <c r="S125">
        <v>35</v>
      </c>
      <c r="T125" t="s">
        <v>168</v>
      </c>
      <c r="U125" t="s">
        <v>35</v>
      </c>
      <c r="W125" s="2">
        <v>2676</v>
      </c>
      <c r="X125" s="3">
        <v>0.1</v>
      </c>
      <c r="Z125">
        <f t="shared" si="1"/>
        <v>1</v>
      </c>
    </row>
    <row r="126" spans="1:26" x14ac:dyDescent="0.2">
      <c r="A126">
        <v>2763</v>
      </c>
      <c r="B126" t="s">
        <v>328</v>
      </c>
      <c r="C126" t="s">
        <v>391</v>
      </c>
      <c r="D126" s="1">
        <v>29151</v>
      </c>
      <c r="E126" s="1">
        <v>35582</v>
      </c>
      <c r="H126" t="s">
        <v>236</v>
      </c>
      <c r="I126">
        <v>46000</v>
      </c>
      <c r="J126" t="s">
        <v>237</v>
      </c>
      <c r="K126" t="s">
        <v>238</v>
      </c>
      <c r="L126" t="s">
        <v>392</v>
      </c>
      <c r="M126" t="s">
        <v>42</v>
      </c>
      <c r="N126" t="s">
        <v>50</v>
      </c>
      <c r="O126">
        <v>5</v>
      </c>
      <c r="P126">
        <v>4</v>
      </c>
      <c r="R126" t="s">
        <v>33</v>
      </c>
      <c r="S126">
        <v>35</v>
      </c>
      <c r="T126" t="s">
        <v>193</v>
      </c>
      <c r="U126" t="s">
        <v>135</v>
      </c>
      <c r="V126" s="1">
        <v>38718</v>
      </c>
      <c r="W126" s="2">
        <v>4907.5</v>
      </c>
      <c r="X126" s="3">
        <v>0.1</v>
      </c>
      <c r="Z126">
        <f t="shared" si="1"/>
        <v>1</v>
      </c>
    </row>
    <row r="127" spans="1:26" x14ac:dyDescent="0.2">
      <c r="A127">
        <v>2767</v>
      </c>
      <c r="B127" t="s">
        <v>36</v>
      </c>
      <c r="C127" t="s">
        <v>393</v>
      </c>
      <c r="D127" s="1">
        <v>29221</v>
      </c>
      <c r="E127" s="1">
        <v>35582</v>
      </c>
      <c r="H127" t="s">
        <v>229</v>
      </c>
      <c r="I127">
        <v>26000</v>
      </c>
      <c r="J127" t="s">
        <v>230</v>
      </c>
      <c r="K127" t="s">
        <v>231</v>
      </c>
      <c r="L127" t="s">
        <v>394</v>
      </c>
      <c r="M127" t="s">
        <v>42</v>
      </c>
      <c r="N127" t="s">
        <v>50</v>
      </c>
      <c r="O127">
        <v>2</v>
      </c>
      <c r="P127">
        <v>3</v>
      </c>
      <c r="R127" t="s">
        <v>33</v>
      </c>
      <c r="S127">
        <v>35</v>
      </c>
      <c r="T127" t="s">
        <v>134</v>
      </c>
      <c r="U127" t="s">
        <v>135</v>
      </c>
      <c r="V127" s="1">
        <v>38718</v>
      </c>
      <c r="W127" s="2">
        <v>4064</v>
      </c>
      <c r="X127" s="3">
        <v>0.1</v>
      </c>
      <c r="Z127">
        <f t="shared" si="1"/>
        <v>1</v>
      </c>
    </row>
    <row r="128" spans="1:26" x14ac:dyDescent="0.2">
      <c r="A128">
        <v>2769</v>
      </c>
      <c r="B128" t="s">
        <v>57</v>
      </c>
      <c r="C128" t="s">
        <v>395</v>
      </c>
      <c r="D128" s="1">
        <v>24774</v>
      </c>
      <c r="E128" s="1">
        <v>35604</v>
      </c>
      <c r="H128" t="s">
        <v>59</v>
      </c>
      <c r="I128">
        <v>22020</v>
      </c>
      <c r="J128" t="s">
        <v>60</v>
      </c>
      <c r="K128" t="s">
        <v>61</v>
      </c>
      <c r="L128" t="s">
        <v>355</v>
      </c>
      <c r="M128" t="s">
        <v>42</v>
      </c>
      <c r="N128" t="s">
        <v>50</v>
      </c>
      <c r="O128">
        <v>0</v>
      </c>
      <c r="P128">
        <v>3</v>
      </c>
      <c r="R128" t="s">
        <v>33</v>
      </c>
      <c r="S128">
        <v>35</v>
      </c>
      <c r="T128" t="s">
        <v>43</v>
      </c>
      <c r="U128" t="s">
        <v>35</v>
      </c>
      <c r="W128" s="2">
        <v>2023.5</v>
      </c>
      <c r="X128" s="3">
        <v>8.7499999999999994E-2</v>
      </c>
      <c r="Z128">
        <f t="shared" si="1"/>
        <v>1</v>
      </c>
    </row>
    <row r="129" spans="1:26" x14ac:dyDescent="0.2">
      <c r="A129">
        <v>2770</v>
      </c>
      <c r="B129" t="s">
        <v>57</v>
      </c>
      <c r="C129" t="s">
        <v>396</v>
      </c>
      <c r="D129" s="1">
        <v>29562</v>
      </c>
      <c r="E129" s="1">
        <v>35613</v>
      </c>
      <c r="H129" t="s">
        <v>236</v>
      </c>
      <c r="I129">
        <v>46000</v>
      </c>
      <c r="J129" t="s">
        <v>237</v>
      </c>
      <c r="K129" t="s">
        <v>238</v>
      </c>
      <c r="L129" t="s">
        <v>397</v>
      </c>
      <c r="M129" t="s">
        <v>42</v>
      </c>
      <c r="N129" t="s">
        <v>50</v>
      </c>
      <c r="O129">
        <v>0</v>
      </c>
      <c r="P129">
        <v>4</v>
      </c>
      <c r="R129" t="s">
        <v>33</v>
      </c>
      <c r="S129">
        <v>35</v>
      </c>
      <c r="T129" t="s">
        <v>97</v>
      </c>
      <c r="U129" t="s">
        <v>35</v>
      </c>
      <c r="W129" s="2">
        <v>3000</v>
      </c>
      <c r="X129" s="3">
        <v>0.1125</v>
      </c>
      <c r="Z129">
        <f t="shared" si="1"/>
        <v>1</v>
      </c>
    </row>
    <row r="130" spans="1:26" x14ac:dyDescent="0.2">
      <c r="A130">
        <v>2791</v>
      </c>
      <c r="B130" t="s">
        <v>398</v>
      </c>
      <c r="C130" t="s">
        <v>399</v>
      </c>
      <c r="D130" s="1">
        <v>27508</v>
      </c>
      <c r="E130" s="1">
        <v>35651</v>
      </c>
      <c r="H130" t="s">
        <v>229</v>
      </c>
      <c r="I130">
        <v>26000</v>
      </c>
      <c r="J130" t="s">
        <v>230</v>
      </c>
      <c r="K130" t="s">
        <v>231</v>
      </c>
      <c r="L130" t="s">
        <v>400</v>
      </c>
      <c r="M130" t="s">
        <v>31</v>
      </c>
      <c r="N130" t="s">
        <v>50</v>
      </c>
      <c r="O130">
        <v>2</v>
      </c>
      <c r="P130">
        <v>4</v>
      </c>
      <c r="R130" t="s">
        <v>33</v>
      </c>
      <c r="S130">
        <v>35</v>
      </c>
      <c r="T130" t="s">
        <v>168</v>
      </c>
      <c r="U130" t="s">
        <v>35</v>
      </c>
      <c r="W130" s="2">
        <v>2676</v>
      </c>
      <c r="X130" s="3">
        <v>0.1</v>
      </c>
      <c r="Z130">
        <f t="shared" si="1"/>
        <v>1</v>
      </c>
    </row>
    <row r="131" spans="1:26" x14ac:dyDescent="0.2">
      <c r="A131">
        <v>2848</v>
      </c>
      <c r="B131" t="s">
        <v>36</v>
      </c>
      <c r="C131" t="s">
        <v>401</v>
      </c>
      <c r="D131" s="1">
        <v>29208</v>
      </c>
      <c r="E131" s="1">
        <v>36101</v>
      </c>
      <c r="H131" t="s">
        <v>260</v>
      </c>
      <c r="I131">
        <v>43000</v>
      </c>
      <c r="J131" t="s">
        <v>261</v>
      </c>
      <c r="K131" t="s">
        <v>262</v>
      </c>
      <c r="L131" t="s">
        <v>402</v>
      </c>
      <c r="M131" t="s">
        <v>42</v>
      </c>
      <c r="N131" t="s">
        <v>50</v>
      </c>
      <c r="O131">
        <v>3</v>
      </c>
      <c r="P131">
        <v>3</v>
      </c>
      <c r="R131" t="s">
        <v>33</v>
      </c>
      <c r="S131">
        <v>35</v>
      </c>
      <c r="T131" t="s">
        <v>134</v>
      </c>
      <c r="U131" t="s">
        <v>135</v>
      </c>
      <c r="V131" s="1">
        <v>38718</v>
      </c>
      <c r="W131" s="2">
        <v>4064</v>
      </c>
      <c r="X131" s="3">
        <v>0.1125</v>
      </c>
      <c r="Z131">
        <f t="shared" ref="Z131:Z182" si="2">ROUND(IF(R131="AT",S131/40,S131/35),2)</f>
        <v>1</v>
      </c>
    </row>
    <row r="132" spans="1:26" x14ac:dyDescent="0.2">
      <c r="A132">
        <v>2874</v>
      </c>
      <c r="B132" t="s">
        <v>36</v>
      </c>
      <c r="C132" t="s">
        <v>403</v>
      </c>
      <c r="D132" s="1">
        <v>29254</v>
      </c>
      <c r="E132" s="1">
        <v>36281</v>
      </c>
      <c r="H132" t="s">
        <v>229</v>
      </c>
      <c r="I132">
        <v>26000</v>
      </c>
      <c r="J132" t="s">
        <v>230</v>
      </c>
      <c r="K132" t="s">
        <v>231</v>
      </c>
      <c r="L132" t="s">
        <v>284</v>
      </c>
      <c r="M132" t="s">
        <v>42</v>
      </c>
      <c r="N132" t="s">
        <v>50</v>
      </c>
      <c r="O132">
        <v>2</v>
      </c>
      <c r="P132">
        <v>3</v>
      </c>
      <c r="R132" t="s">
        <v>33</v>
      </c>
      <c r="S132">
        <v>35</v>
      </c>
      <c r="T132" t="s">
        <v>180</v>
      </c>
      <c r="U132" t="s">
        <v>35</v>
      </c>
      <c r="W132" s="2">
        <v>2141.5</v>
      </c>
      <c r="X132" s="3">
        <v>0.1</v>
      </c>
      <c r="Z132">
        <f t="shared" si="2"/>
        <v>1</v>
      </c>
    </row>
    <row r="133" spans="1:26" x14ac:dyDescent="0.2">
      <c r="A133">
        <v>2969</v>
      </c>
      <c r="B133" t="s">
        <v>72</v>
      </c>
      <c r="C133" t="s">
        <v>404</v>
      </c>
      <c r="D133" s="1">
        <v>25732</v>
      </c>
      <c r="E133" s="1">
        <v>36925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32</v>
      </c>
      <c r="O133">
        <v>0</v>
      </c>
      <c r="P133">
        <v>1</v>
      </c>
      <c r="R133" t="s">
        <v>33</v>
      </c>
      <c r="S133">
        <v>35</v>
      </c>
      <c r="T133" t="s">
        <v>160</v>
      </c>
      <c r="U133" t="s">
        <v>35</v>
      </c>
      <c r="W133" s="2">
        <v>1929.5</v>
      </c>
      <c r="X133" s="3">
        <v>7.4999999999999997E-2</v>
      </c>
      <c r="Y133" s="2">
        <v>87</v>
      </c>
      <c r="Z133">
        <f t="shared" si="2"/>
        <v>1</v>
      </c>
    </row>
    <row r="134" spans="1:26" x14ac:dyDescent="0.2">
      <c r="A134">
        <v>2990</v>
      </c>
      <c r="B134" t="s">
        <v>72</v>
      </c>
      <c r="C134" t="s">
        <v>406</v>
      </c>
      <c r="D134" s="1">
        <v>30767</v>
      </c>
      <c r="E134" s="1">
        <v>37044</v>
      </c>
      <c r="H134" t="s">
        <v>245</v>
      </c>
      <c r="I134">
        <v>41000</v>
      </c>
      <c r="J134" t="s">
        <v>246</v>
      </c>
      <c r="K134" t="s">
        <v>247</v>
      </c>
      <c r="L134" t="s">
        <v>405</v>
      </c>
      <c r="M134" t="s">
        <v>42</v>
      </c>
      <c r="N134" t="s">
        <v>50</v>
      </c>
      <c r="O134">
        <v>1</v>
      </c>
      <c r="P134">
        <v>5</v>
      </c>
      <c r="R134" t="s">
        <v>33</v>
      </c>
      <c r="S134">
        <v>35</v>
      </c>
      <c r="T134" t="s">
        <v>160</v>
      </c>
      <c r="U134" t="s">
        <v>35</v>
      </c>
      <c r="W134" s="2">
        <v>1929.5</v>
      </c>
      <c r="X134" s="3">
        <v>0.1</v>
      </c>
      <c r="Z134">
        <f t="shared" si="2"/>
        <v>1</v>
      </c>
    </row>
    <row r="135" spans="1:26" x14ac:dyDescent="0.2">
      <c r="A135">
        <v>3037</v>
      </c>
      <c r="B135" t="s">
        <v>351</v>
      </c>
      <c r="C135" t="s">
        <v>407</v>
      </c>
      <c r="D135" s="1">
        <v>29817</v>
      </c>
      <c r="E135" s="1">
        <v>37149</v>
      </c>
      <c r="H135" t="s">
        <v>245</v>
      </c>
      <c r="I135">
        <v>41000</v>
      </c>
      <c r="J135" t="s">
        <v>246</v>
      </c>
      <c r="K135" t="s">
        <v>247</v>
      </c>
      <c r="L135" t="s">
        <v>408</v>
      </c>
      <c r="M135" t="s">
        <v>42</v>
      </c>
      <c r="N135" t="s">
        <v>50</v>
      </c>
      <c r="O135">
        <v>5</v>
      </c>
      <c r="P135">
        <v>4</v>
      </c>
      <c r="R135" t="s">
        <v>33</v>
      </c>
      <c r="S135">
        <v>35</v>
      </c>
      <c r="T135" t="s">
        <v>102</v>
      </c>
      <c r="U135" t="s">
        <v>35</v>
      </c>
      <c r="W135" s="2">
        <v>1906.5</v>
      </c>
      <c r="X135" s="3">
        <v>0.1125</v>
      </c>
      <c r="Y135" s="2">
        <v>249</v>
      </c>
      <c r="Z135">
        <f t="shared" si="2"/>
        <v>1</v>
      </c>
    </row>
    <row r="136" spans="1:26" x14ac:dyDescent="0.2">
      <c r="A136">
        <v>3041</v>
      </c>
      <c r="B136" t="s">
        <v>227</v>
      </c>
      <c r="C136" t="s">
        <v>409</v>
      </c>
      <c r="D136" s="1">
        <v>26246</v>
      </c>
      <c r="E136" s="1">
        <v>37261</v>
      </c>
      <c r="H136" t="s">
        <v>245</v>
      </c>
      <c r="I136">
        <v>41000</v>
      </c>
      <c r="J136" t="s">
        <v>246</v>
      </c>
      <c r="K136" t="s">
        <v>247</v>
      </c>
      <c r="L136" t="s">
        <v>410</v>
      </c>
      <c r="M136" t="s">
        <v>42</v>
      </c>
      <c r="N136" t="s">
        <v>50</v>
      </c>
      <c r="O136">
        <v>4</v>
      </c>
      <c r="P136">
        <v>3</v>
      </c>
      <c r="R136" t="s">
        <v>33</v>
      </c>
      <c r="S136">
        <v>35</v>
      </c>
      <c r="T136" t="s">
        <v>70</v>
      </c>
      <c r="U136" t="s">
        <v>135</v>
      </c>
      <c r="V136" s="1">
        <v>38718</v>
      </c>
      <c r="W136" s="2">
        <v>3435</v>
      </c>
      <c r="X136" s="3">
        <v>7.4999999999999997E-2</v>
      </c>
      <c r="Z136">
        <f t="shared" si="2"/>
        <v>1</v>
      </c>
    </row>
    <row r="137" spans="1:26" x14ac:dyDescent="0.2">
      <c r="A137">
        <v>3044</v>
      </c>
      <c r="B137" t="s">
        <v>411</v>
      </c>
      <c r="C137" t="s">
        <v>412</v>
      </c>
      <c r="D137" s="1">
        <v>31210</v>
      </c>
      <c r="E137" s="1">
        <v>37317</v>
      </c>
      <c r="H137" t="s">
        <v>245</v>
      </c>
      <c r="I137">
        <v>41000</v>
      </c>
      <c r="J137" t="s">
        <v>246</v>
      </c>
      <c r="K137" t="s">
        <v>247</v>
      </c>
      <c r="L137" t="s">
        <v>337</v>
      </c>
      <c r="M137" t="s">
        <v>42</v>
      </c>
      <c r="N137" t="s">
        <v>50</v>
      </c>
      <c r="O137">
        <v>0</v>
      </c>
      <c r="P137">
        <v>3</v>
      </c>
      <c r="R137" t="s">
        <v>33</v>
      </c>
      <c r="S137">
        <v>40</v>
      </c>
      <c r="T137" t="s">
        <v>160</v>
      </c>
      <c r="U137" t="s">
        <v>35</v>
      </c>
      <c r="W137" s="2">
        <v>1929.5</v>
      </c>
      <c r="X137" s="3">
        <v>7.4999999999999997E-2</v>
      </c>
      <c r="Z137">
        <f t="shared" si="2"/>
        <v>1.1399999999999999</v>
      </c>
    </row>
    <row r="138" spans="1:26" x14ac:dyDescent="0.2">
      <c r="A138">
        <v>3052</v>
      </c>
      <c r="B138" t="s">
        <v>36</v>
      </c>
      <c r="C138" t="s">
        <v>413</v>
      </c>
      <c r="D138" s="1">
        <v>31557</v>
      </c>
      <c r="E138" s="1">
        <v>37625</v>
      </c>
      <c r="H138" t="s">
        <v>245</v>
      </c>
      <c r="I138">
        <v>41000</v>
      </c>
      <c r="J138" t="s">
        <v>246</v>
      </c>
      <c r="K138" t="s">
        <v>247</v>
      </c>
      <c r="L138" t="s">
        <v>408</v>
      </c>
      <c r="M138" t="s">
        <v>42</v>
      </c>
      <c r="N138" t="s">
        <v>50</v>
      </c>
      <c r="O138">
        <v>2</v>
      </c>
      <c r="P138">
        <v>5</v>
      </c>
      <c r="R138" t="s">
        <v>33</v>
      </c>
      <c r="S138">
        <v>35</v>
      </c>
      <c r="T138" t="s">
        <v>102</v>
      </c>
      <c r="U138" t="s">
        <v>35</v>
      </c>
      <c r="W138" s="2">
        <v>1906.5</v>
      </c>
      <c r="X138" s="3">
        <v>8.7499999999999994E-2</v>
      </c>
      <c r="Y138" s="2">
        <v>200</v>
      </c>
      <c r="Z138">
        <f t="shared" si="2"/>
        <v>1</v>
      </c>
    </row>
    <row r="139" spans="1:26" x14ac:dyDescent="0.2">
      <c r="A139">
        <v>3053</v>
      </c>
      <c r="B139" t="s">
        <v>300</v>
      </c>
      <c r="C139" t="s">
        <v>414</v>
      </c>
      <c r="D139" s="1">
        <v>30617</v>
      </c>
      <c r="E139" s="1">
        <v>37653</v>
      </c>
      <c r="H139" t="s">
        <v>245</v>
      </c>
      <c r="I139">
        <v>41000</v>
      </c>
      <c r="J139" t="s">
        <v>246</v>
      </c>
      <c r="K139" t="s">
        <v>247</v>
      </c>
      <c r="L139" t="s">
        <v>415</v>
      </c>
      <c r="M139" t="s">
        <v>31</v>
      </c>
      <c r="N139" t="s">
        <v>50</v>
      </c>
      <c r="O139">
        <v>2</v>
      </c>
      <c r="P139">
        <v>3</v>
      </c>
      <c r="R139" t="s">
        <v>33</v>
      </c>
      <c r="S139">
        <v>35</v>
      </c>
      <c r="T139" t="s">
        <v>79</v>
      </c>
      <c r="U139" t="s">
        <v>35</v>
      </c>
      <c r="W139" s="2">
        <v>2252.5</v>
      </c>
      <c r="X139" s="3">
        <v>7.4999999999999997E-2</v>
      </c>
      <c r="Z139">
        <f t="shared" si="2"/>
        <v>1</v>
      </c>
    </row>
    <row r="140" spans="1:26" x14ac:dyDescent="0.2">
      <c r="A140">
        <v>3054</v>
      </c>
      <c r="B140" t="s">
        <v>72</v>
      </c>
      <c r="C140" t="s">
        <v>416</v>
      </c>
      <c r="D140" s="1">
        <v>26849</v>
      </c>
      <c r="E140" s="1">
        <v>37681</v>
      </c>
      <c r="H140" t="s">
        <v>245</v>
      </c>
      <c r="I140">
        <v>41000</v>
      </c>
      <c r="J140" t="s">
        <v>246</v>
      </c>
      <c r="K140" t="s">
        <v>247</v>
      </c>
      <c r="L140" t="s">
        <v>417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35</v>
      </c>
      <c r="T140" t="s">
        <v>97</v>
      </c>
      <c r="U140" t="s">
        <v>35</v>
      </c>
      <c r="W140" s="2">
        <v>3000</v>
      </c>
      <c r="X140" s="3">
        <v>7.4999999999999997E-2</v>
      </c>
      <c r="Z140">
        <f t="shared" si="2"/>
        <v>1</v>
      </c>
    </row>
    <row r="141" spans="1:26" x14ac:dyDescent="0.2">
      <c r="A141">
        <v>3055</v>
      </c>
      <c r="B141" t="s">
        <v>72</v>
      </c>
      <c r="C141" t="s">
        <v>418</v>
      </c>
      <c r="D141" s="1">
        <v>30004</v>
      </c>
      <c r="E141" s="1">
        <v>37712</v>
      </c>
      <c r="H141" t="s">
        <v>53</v>
      </c>
      <c r="I141">
        <v>55000</v>
      </c>
      <c r="J141" t="s">
        <v>54</v>
      </c>
      <c r="K141" t="s">
        <v>55</v>
      </c>
      <c r="L141" t="s">
        <v>56</v>
      </c>
      <c r="M141" t="s">
        <v>42</v>
      </c>
      <c r="N141" t="s">
        <v>32</v>
      </c>
      <c r="O141">
        <v>0</v>
      </c>
      <c r="P141">
        <v>1</v>
      </c>
      <c r="R141" t="s">
        <v>33</v>
      </c>
      <c r="S141">
        <v>40</v>
      </c>
      <c r="T141" t="s">
        <v>34</v>
      </c>
      <c r="U141" t="s">
        <v>35</v>
      </c>
      <c r="W141" s="2">
        <v>2435</v>
      </c>
      <c r="X141" s="3">
        <v>8.7499999999999994E-2</v>
      </c>
      <c r="Z141">
        <f t="shared" si="2"/>
        <v>1.1399999999999999</v>
      </c>
    </row>
    <row r="142" spans="1:26" x14ac:dyDescent="0.2">
      <c r="A142">
        <v>3056</v>
      </c>
      <c r="B142" t="s">
        <v>36</v>
      </c>
      <c r="C142" t="s">
        <v>419</v>
      </c>
      <c r="D142" s="1">
        <v>30441</v>
      </c>
      <c r="E142" s="1">
        <v>37773</v>
      </c>
      <c r="H142" t="s">
        <v>245</v>
      </c>
      <c r="I142">
        <v>41000</v>
      </c>
      <c r="J142" t="s">
        <v>246</v>
      </c>
      <c r="K142" t="s">
        <v>247</v>
      </c>
      <c r="L142" t="s">
        <v>337</v>
      </c>
      <c r="M142" t="s">
        <v>42</v>
      </c>
      <c r="N142" t="s">
        <v>32</v>
      </c>
      <c r="O142">
        <v>0</v>
      </c>
      <c r="P142">
        <v>1</v>
      </c>
      <c r="R142" t="s">
        <v>33</v>
      </c>
      <c r="S142">
        <v>35</v>
      </c>
      <c r="T142" t="s">
        <v>160</v>
      </c>
      <c r="U142" t="s">
        <v>35</v>
      </c>
      <c r="W142" s="2">
        <v>1929.5</v>
      </c>
      <c r="X142" s="3">
        <v>0.1</v>
      </c>
      <c r="Y142" s="2">
        <v>100</v>
      </c>
      <c r="Z142">
        <f t="shared" si="2"/>
        <v>1</v>
      </c>
    </row>
    <row r="143" spans="1:26" x14ac:dyDescent="0.2">
      <c r="A143">
        <v>3057</v>
      </c>
      <c r="B143" t="s">
        <v>222</v>
      </c>
      <c r="C143" t="s">
        <v>420</v>
      </c>
      <c r="D143" s="1">
        <v>28071</v>
      </c>
      <c r="E143" s="1">
        <v>37773</v>
      </c>
      <c r="H143" t="s">
        <v>245</v>
      </c>
      <c r="I143">
        <v>41000</v>
      </c>
      <c r="J143" t="s">
        <v>246</v>
      </c>
      <c r="K143" t="s">
        <v>247</v>
      </c>
      <c r="L143" t="s">
        <v>281</v>
      </c>
      <c r="M143" t="s">
        <v>42</v>
      </c>
      <c r="N143" t="s">
        <v>50</v>
      </c>
      <c r="O143">
        <v>5</v>
      </c>
      <c r="P143">
        <v>4</v>
      </c>
      <c r="R143" t="s">
        <v>33</v>
      </c>
      <c r="S143">
        <v>35</v>
      </c>
      <c r="T143" t="s">
        <v>106</v>
      </c>
      <c r="U143" t="s">
        <v>35</v>
      </c>
      <c r="W143" s="2">
        <v>2076.5</v>
      </c>
      <c r="X143" s="3">
        <v>0.1</v>
      </c>
      <c r="Z143">
        <f t="shared" si="2"/>
        <v>1</v>
      </c>
    </row>
    <row r="144" spans="1:26" x14ac:dyDescent="0.2">
      <c r="A144">
        <v>3062</v>
      </c>
      <c r="B144" t="s">
        <v>195</v>
      </c>
      <c r="C144" t="s">
        <v>421</v>
      </c>
      <c r="D144" s="1">
        <v>30870</v>
      </c>
      <c r="E144" s="1">
        <v>37895</v>
      </c>
      <c r="H144" t="s">
        <v>90</v>
      </c>
      <c r="I144">
        <v>44000</v>
      </c>
      <c r="J144" t="s">
        <v>91</v>
      </c>
      <c r="K144" t="s">
        <v>92</v>
      </c>
      <c r="L144" t="s">
        <v>422</v>
      </c>
      <c r="M144" t="s">
        <v>42</v>
      </c>
      <c r="N144" t="s">
        <v>50</v>
      </c>
      <c r="O144">
        <v>0</v>
      </c>
      <c r="P144">
        <v>5</v>
      </c>
      <c r="R144" t="s">
        <v>33</v>
      </c>
      <c r="S144">
        <v>35</v>
      </c>
      <c r="T144" t="s">
        <v>180</v>
      </c>
      <c r="U144" t="s">
        <v>35</v>
      </c>
      <c r="W144" s="2">
        <v>2141.5</v>
      </c>
      <c r="X144" s="3">
        <v>0.1</v>
      </c>
      <c r="Z144">
        <f t="shared" si="2"/>
        <v>1</v>
      </c>
    </row>
    <row r="145" spans="1:26" x14ac:dyDescent="0.2">
      <c r="A145">
        <v>3063</v>
      </c>
      <c r="B145" t="s">
        <v>319</v>
      </c>
      <c r="C145" t="s">
        <v>421</v>
      </c>
      <c r="D145" s="1">
        <v>27001</v>
      </c>
      <c r="E145" s="1">
        <v>37926</v>
      </c>
      <c r="H145" t="s">
        <v>245</v>
      </c>
      <c r="I145">
        <v>41000</v>
      </c>
      <c r="J145" t="s">
        <v>246</v>
      </c>
      <c r="K145" t="s">
        <v>247</v>
      </c>
      <c r="L145" t="s">
        <v>272</v>
      </c>
      <c r="M145" t="s">
        <v>42</v>
      </c>
      <c r="N145" t="s">
        <v>50</v>
      </c>
      <c r="O145">
        <v>5</v>
      </c>
      <c r="P145">
        <v>3</v>
      </c>
      <c r="R145" t="s">
        <v>33</v>
      </c>
      <c r="S145">
        <v>35</v>
      </c>
      <c r="T145" t="s">
        <v>142</v>
      </c>
      <c r="U145" t="s">
        <v>35</v>
      </c>
      <c r="W145" s="2">
        <v>1982.5</v>
      </c>
      <c r="X145" s="3">
        <v>0.1</v>
      </c>
      <c r="Z145">
        <f t="shared" si="2"/>
        <v>1</v>
      </c>
    </row>
    <row r="146" spans="1:26" x14ac:dyDescent="0.2">
      <c r="A146">
        <v>3064</v>
      </c>
      <c r="B146" t="s">
        <v>57</v>
      </c>
      <c r="C146" t="s">
        <v>423</v>
      </c>
      <c r="D146" s="1">
        <v>32019</v>
      </c>
      <c r="E146" s="1">
        <v>37956</v>
      </c>
      <c r="H146" t="s">
        <v>245</v>
      </c>
      <c r="I146">
        <v>41000</v>
      </c>
      <c r="J146" t="s">
        <v>246</v>
      </c>
      <c r="K146" t="s">
        <v>247</v>
      </c>
      <c r="L146" t="s">
        <v>415</v>
      </c>
      <c r="M146" t="s">
        <v>42</v>
      </c>
      <c r="N146" t="s">
        <v>32</v>
      </c>
      <c r="O146">
        <v>0</v>
      </c>
      <c r="P146">
        <v>1</v>
      </c>
      <c r="R146" t="s">
        <v>33</v>
      </c>
      <c r="S146">
        <v>35</v>
      </c>
      <c r="T146" t="s">
        <v>79</v>
      </c>
      <c r="U146" t="s">
        <v>35</v>
      </c>
      <c r="W146" s="2">
        <v>2252.5</v>
      </c>
      <c r="X146" s="3">
        <v>0.1</v>
      </c>
      <c r="Z146">
        <f t="shared" si="2"/>
        <v>1</v>
      </c>
    </row>
    <row r="147" spans="1:26" x14ac:dyDescent="0.2">
      <c r="A147">
        <v>3065</v>
      </c>
      <c r="B147" t="s">
        <v>240</v>
      </c>
      <c r="C147" t="s">
        <v>424</v>
      </c>
      <c r="D147" s="1">
        <v>29760</v>
      </c>
      <c r="E147" s="1">
        <v>37987</v>
      </c>
      <c r="H147" t="s">
        <v>245</v>
      </c>
      <c r="I147">
        <v>41000</v>
      </c>
      <c r="J147" t="s">
        <v>246</v>
      </c>
      <c r="K147" t="s">
        <v>247</v>
      </c>
      <c r="L147" t="s">
        <v>425</v>
      </c>
      <c r="M147" t="s">
        <v>42</v>
      </c>
      <c r="N147" t="s">
        <v>32</v>
      </c>
      <c r="O147">
        <v>0</v>
      </c>
      <c r="P147">
        <v>1</v>
      </c>
      <c r="R147" t="s">
        <v>33</v>
      </c>
      <c r="S147">
        <v>35</v>
      </c>
      <c r="T147" t="s">
        <v>102</v>
      </c>
      <c r="U147" t="s">
        <v>35</v>
      </c>
      <c r="W147" s="2">
        <v>1906.5</v>
      </c>
      <c r="X147" s="3">
        <v>7.4999999999999997E-2</v>
      </c>
      <c r="Y147" s="2">
        <v>168</v>
      </c>
      <c r="Z147">
        <f t="shared" si="2"/>
        <v>1</v>
      </c>
    </row>
    <row r="148" spans="1:26" x14ac:dyDescent="0.2">
      <c r="A148">
        <v>3068</v>
      </c>
      <c r="B148" t="s">
        <v>426</v>
      </c>
      <c r="C148" t="s">
        <v>427</v>
      </c>
      <c r="D148" s="1">
        <v>29568</v>
      </c>
      <c r="E148" s="1">
        <v>38078</v>
      </c>
      <c r="H148" t="s">
        <v>245</v>
      </c>
      <c r="I148">
        <v>41000</v>
      </c>
      <c r="J148" t="s">
        <v>246</v>
      </c>
      <c r="K148" t="s">
        <v>247</v>
      </c>
      <c r="L148" t="s">
        <v>257</v>
      </c>
      <c r="M148" t="s">
        <v>31</v>
      </c>
      <c r="N148" t="s">
        <v>50</v>
      </c>
      <c r="O148">
        <v>1</v>
      </c>
      <c r="P148">
        <v>3</v>
      </c>
      <c r="R148" t="s">
        <v>33</v>
      </c>
      <c r="S148">
        <v>35</v>
      </c>
      <c r="T148" t="s">
        <v>97</v>
      </c>
      <c r="U148" t="s">
        <v>35</v>
      </c>
      <c r="W148" s="2">
        <v>3000</v>
      </c>
      <c r="X148" s="3">
        <v>0.1</v>
      </c>
      <c r="Z148">
        <f t="shared" si="2"/>
        <v>1</v>
      </c>
    </row>
    <row r="149" spans="1:26" x14ac:dyDescent="0.2">
      <c r="A149">
        <v>3071</v>
      </c>
      <c r="B149" t="s">
        <v>36</v>
      </c>
      <c r="C149" t="s">
        <v>428</v>
      </c>
      <c r="D149" s="1">
        <v>30854</v>
      </c>
      <c r="E149" s="1">
        <v>38108</v>
      </c>
      <c r="H149" t="s">
        <v>229</v>
      </c>
      <c r="I149">
        <v>26000</v>
      </c>
      <c r="J149" t="s">
        <v>230</v>
      </c>
      <c r="K149" t="s">
        <v>231</v>
      </c>
      <c r="L149" t="s">
        <v>400</v>
      </c>
      <c r="M149" t="s">
        <v>42</v>
      </c>
      <c r="N149" t="s">
        <v>50</v>
      </c>
      <c r="O149">
        <v>5</v>
      </c>
      <c r="P149">
        <v>5</v>
      </c>
      <c r="R149" t="s">
        <v>33</v>
      </c>
      <c r="S149">
        <v>35</v>
      </c>
      <c r="T149" t="s">
        <v>168</v>
      </c>
      <c r="U149" t="s">
        <v>35</v>
      </c>
      <c r="W149" s="2">
        <v>2676</v>
      </c>
      <c r="X149" s="3">
        <v>0.1</v>
      </c>
      <c r="Y149" s="2">
        <v>127</v>
      </c>
      <c r="Z149">
        <f t="shared" si="2"/>
        <v>1</v>
      </c>
    </row>
    <row r="150" spans="1:26" x14ac:dyDescent="0.2">
      <c r="A150">
        <v>3072</v>
      </c>
      <c r="B150" t="s">
        <v>36</v>
      </c>
      <c r="C150" t="s">
        <v>429</v>
      </c>
      <c r="D150" s="1">
        <v>27017</v>
      </c>
      <c r="E150" s="1">
        <v>38169</v>
      </c>
      <c r="H150" t="s">
        <v>236</v>
      </c>
      <c r="I150">
        <v>46000</v>
      </c>
      <c r="J150" t="s">
        <v>237</v>
      </c>
      <c r="K150" t="s">
        <v>238</v>
      </c>
      <c r="L150" t="s">
        <v>430</v>
      </c>
      <c r="M150" t="s">
        <v>42</v>
      </c>
      <c r="N150" t="s">
        <v>50</v>
      </c>
      <c r="O150">
        <v>5</v>
      </c>
      <c r="P150">
        <v>5</v>
      </c>
      <c r="R150" t="s">
        <v>33</v>
      </c>
      <c r="S150">
        <v>35</v>
      </c>
      <c r="T150" t="s">
        <v>168</v>
      </c>
      <c r="U150" t="s">
        <v>35</v>
      </c>
      <c r="W150" s="2">
        <v>2676</v>
      </c>
      <c r="X150" s="3">
        <v>0.1</v>
      </c>
      <c r="Y150" s="2">
        <v>113</v>
      </c>
      <c r="Z150">
        <f t="shared" si="2"/>
        <v>1</v>
      </c>
    </row>
    <row r="151" spans="1:26" x14ac:dyDescent="0.2">
      <c r="A151">
        <v>3073</v>
      </c>
      <c r="B151" t="s">
        <v>57</v>
      </c>
      <c r="C151" t="s">
        <v>431</v>
      </c>
      <c r="D151" s="1">
        <v>29868</v>
      </c>
      <c r="E151" s="1">
        <v>39264</v>
      </c>
      <c r="H151" t="s">
        <v>236</v>
      </c>
      <c r="I151">
        <v>46000</v>
      </c>
      <c r="J151" t="s">
        <v>237</v>
      </c>
      <c r="K151" t="s">
        <v>238</v>
      </c>
      <c r="L151" t="s">
        <v>392</v>
      </c>
      <c r="M151" t="s">
        <v>42</v>
      </c>
      <c r="N151" t="s">
        <v>50</v>
      </c>
      <c r="O151">
        <v>4</v>
      </c>
      <c r="P151">
        <v>3</v>
      </c>
      <c r="R151" t="s">
        <v>33</v>
      </c>
      <c r="S151">
        <v>35</v>
      </c>
      <c r="T151" t="s">
        <v>134</v>
      </c>
      <c r="U151" t="s">
        <v>190</v>
      </c>
      <c r="V151" s="1">
        <v>39264</v>
      </c>
      <c r="W151" s="2">
        <v>3658</v>
      </c>
      <c r="X151" s="3">
        <v>0.1</v>
      </c>
      <c r="Y151" s="2">
        <v>142</v>
      </c>
      <c r="Z151">
        <f t="shared" si="2"/>
        <v>1</v>
      </c>
    </row>
    <row r="152" spans="1:26" x14ac:dyDescent="0.2">
      <c r="A152">
        <v>3074</v>
      </c>
      <c r="B152" t="s">
        <v>216</v>
      </c>
      <c r="C152" t="s">
        <v>432</v>
      </c>
      <c r="D152" s="1">
        <v>23156</v>
      </c>
      <c r="E152" s="1">
        <v>38200</v>
      </c>
      <c r="H152" t="s">
        <v>66</v>
      </c>
      <c r="I152">
        <v>13200</v>
      </c>
      <c r="J152" t="s">
        <v>67</v>
      </c>
      <c r="K152" t="s">
        <v>68</v>
      </c>
      <c r="L152" t="s">
        <v>433</v>
      </c>
      <c r="M152" t="s">
        <v>42</v>
      </c>
      <c r="N152" t="s">
        <v>50</v>
      </c>
      <c r="O152">
        <v>4</v>
      </c>
      <c r="P152">
        <v>4</v>
      </c>
      <c r="R152" t="s">
        <v>75</v>
      </c>
      <c r="S152">
        <v>35</v>
      </c>
      <c r="W152" s="2">
        <v>5028.59</v>
      </c>
      <c r="Z152">
        <f t="shared" si="2"/>
        <v>0.88</v>
      </c>
    </row>
    <row r="153" spans="1:26" x14ac:dyDescent="0.2">
      <c r="A153">
        <v>3075</v>
      </c>
      <c r="B153" t="s">
        <v>267</v>
      </c>
      <c r="C153" t="s">
        <v>434</v>
      </c>
      <c r="D153" s="1">
        <v>28122</v>
      </c>
      <c r="E153" s="1">
        <v>39295</v>
      </c>
      <c r="H153" t="s">
        <v>229</v>
      </c>
      <c r="I153">
        <v>26000</v>
      </c>
      <c r="J153" t="s">
        <v>230</v>
      </c>
      <c r="K153" t="s">
        <v>231</v>
      </c>
      <c r="L153" t="s">
        <v>302</v>
      </c>
      <c r="M153" t="s">
        <v>42</v>
      </c>
      <c r="N153" t="s">
        <v>50</v>
      </c>
      <c r="O153">
        <v>2</v>
      </c>
      <c r="P153">
        <v>5</v>
      </c>
      <c r="R153" t="s">
        <v>33</v>
      </c>
      <c r="S153">
        <v>35</v>
      </c>
      <c r="T153" t="s">
        <v>193</v>
      </c>
      <c r="U153" t="s">
        <v>258</v>
      </c>
      <c r="V153" s="1">
        <v>39295</v>
      </c>
      <c r="W153" s="2">
        <v>4170.5</v>
      </c>
      <c r="X153" s="3">
        <v>7.4999999999999997E-2</v>
      </c>
      <c r="Z153">
        <f t="shared" si="2"/>
        <v>1</v>
      </c>
    </row>
    <row r="154" spans="1:26" x14ac:dyDescent="0.2">
      <c r="A154">
        <v>3076</v>
      </c>
      <c r="B154" t="s">
        <v>267</v>
      </c>
      <c r="C154" t="s">
        <v>435</v>
      </c>
      <c r="D154" s="1">
        <v>21637</v>
      </c>
      <c r="E154" s="1">
        <v>38224</v>
      </c>
      <c r="H154" t="s">
        <v>260</v>
      </c>
      <c r="I154">
        <v>43000</v>
      </c>
      <c r="J154" t="s">
        <v>261</v>
      </c>
      <c r="K154" t="s">
        <v>262</v>
      </c>
      <c r="L154" t="s">
        <v>436</v>
      </c>
      <c r="M154" t="s">
        <v>42</v>
      </c>
      <c r="N154" t="s">
        <v>50</v>
      </c>
      <c r="O154">
        <v>2</v>
      </c>
      <c r="P154">
        <v>5</v>
      </c>
      <c r="R154" t="s">
        <v>33</v>
      </c>
      <c r="S154">
        <v>35</v>
      </c>
      <c r="T154" t="s">
        <v>43</v>
      </c>
      <c r="U154" t="s">
        <v>35</v>
      </c>
      <c r="W154" s="2">
        <v>2023.5</v>
      </c>
      <c r="X154" s="3">
        <v>0.1</v>
      </c>
      <c r="Z154">
        <f t="shared" si="2"/>
        <v>1</v>
      </c>
    </row>
    <row r="155" spans="1:26" x14ac:dyDescent="0.2">
      <c r="A155">
        <v>3078</v>
      </c>
      <c r="B155" t="s">
        <v>240</v>
      </c>
      <c r="C155" t="s">
        <v>437</v>
      </c>
      <c r="D155" s="1">
        <v>30379</v>
      </c>
      <c r="E155" s="1">
        <v>38231</v>
      </c>
      <c r="H155" t="s">
        <v>229</v>
      </c>
      <c r="I155">
        <v>26000</v>
      </c>
      <c r="J155" t="s">
        <v>230</v>
      </c>
      <c r="K155" t="s">
        <v>231</v>
      </c>
      <c r="L155" t="s">
        <v>361</v>
      </c>
      <c r="M155" t="s">
        <v>42</v>
      </c>
      <c r="N155" t="s">
        <v>32</v>
      </c>
      <c r="O155">
        <v>0</v>
      </c>
      <c r="P155">
        <v>1</v>
      </c>
      <c r="R155" t="s">
        <v>33</v>
      </c>
      <c r="S155">
        <v>35</v>
      </c>
      <c r="T155" t="s">
        <v>142</v>
      </c>
      <c r="U155" t="s">
        <v>35</v>
      </c>
      <c r="W155" s="2">
        <v>1982.5</v>
      </c>
      <c r="X155" s="3">
        <v>0.1</v>
      </c>
      <c r="Y155" s="2">
        <v>278</v>
      </c>
      <c r="Z155">
        <f t="shared" si="2"/>
        <v>1</v>
      </c>
    </row>
    <row r="156" spans="1:26" x14ac:dyDescent="0.2">
      <c r="A156">
        <v>3079</v>
      </c>
      <c r="B156" t="s">
        <v>72</v>
      </c>
      <c r="C156" t="s">
        <v>437</v>
      </c>
      <c r="D156" s="1">
        <v>31982</v>
      </c>
      <c r="E156" s="1">
        <v>39692</v>
      </c>
      <c r="F156" s="1">
        <v>40056</v>
      </c>
      <c r="H156" t="s">
        <v>66</v>
      </c>
      <c r="I156">
        <v>13200</v>
      </c>
      <c r="J156" t="s">
        <v>67</v>
      </c>
      <c r="K156" t="s">
        <v>68</v>
      </c>
      <c r="L156" t="s">
        <v>438</v>
      </c>
      <c r="M156" t="s">
        <v>42</v>
      </c>
      <c r="N156" t="s">
        <v>50</v>
      </c>
      <c r="O156">
        <v>4</v>
      </c>
      <c r="P156">
        <v>5</v>
      </c>
      <c r="R156" t="s">
        <v>33</v>
      </c>
      <c r="S156">
        <v>35</v>
      </c>
      <c r="T156" t="s">
        <v>168</v>
      </c>
      <c r="U156" t="s">
        <v>35</v>
      </c>
      <c r="W156" s="2">
        <v>2676</v>
      </c>
      <c r="X156" s="3">
        <v>8.7499999999999994E-2</v>
      </c>
      <c r="Z156">
        <f t="shared" si="2"/>
        <v>1</v>
      </c>
    </row>
    <row r="157" spans="1:26" x14ac:dyDescent="0.2">
      <c r="A157">
        <v>3083</v>
      </c>
      <c r="B157" t="s">
        <v>72</v>
      </c>
      <c r="C157" t="s">
        <v>439</v>
      </c>
      <c r="D157" s="1">
        <v>31673</v>
      </c>
      <c r="E157" s="1">
        <v>38292</v>
      </c>
      <c r="H157" t="s">
        <v>229</v>
      </c>
      <c r="I157">
        <v>26000</v>
      </c>
      <c r="J157" t="s">
        <v>230</v>
      </c>
      <c r="K157" t="s">
        <v>231</v>
      </c>
      <c r="L157" t="s">
        <v>440</v>
      </c>
      <c r="M157" t="s">
        <v>42</v>
      </c>
      <c r="N157" t="s">
        <v>50</v>
      </c>
      <c r="O157">
        <v>0</v>
      </c>
      <c r="P157">
        <v>4</v>
      </c>
      <c r="R157" t="s">
        <v>33</v>
      </c>
      <c r="S157">
        <v>35</v>
      </c>
      <c r="T157" t="s">
        <v>70</v>
      </c>
      <c r="U157" t="s">
        <v>135</v>
      </c>
      <c r="V157" s="1">
        <v>38718</v>
      </c>
      <c r="W157" s="2">
        <v>3435</v>
      </c>
      <c r="X157" s="3">
        <v>0.1125</v>
      </c>
      <c r="Z157">
        <f t="shared" si="2"/>
        <v>1</v>
      </c>
    </row>
    <row r="158" spans="1:26" x14ac:dyDescent="0.2">
      <c r="A158">
        <v>3084</v>
      </c>
      <c r="B158" t="s">
        <v>348</v>
      </c>
      <c r="C158" t="s">
        <v>441</v>
      </c>
      <c r="D158" s="1">
        <v>32184</v>
      </c>
      <c r="E158" s="1">
        <v>38353</v>
      </c>
      <c r="H158" t="s">
        <v>245</v>
      </c>
      <c r="I158">
        <v>41000</v>
      </c>
      <c r="J158" t="s">
        <v>246</v>
      </c>
      <c r="K158" t="s">
        <v>247</v>
      </c>
      <c r="L158" t="s">
        <v>257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97</v>
      </c>
      <c r="U158" t="s">
        <v>35</v>
      </c>
      <c r="W158" s="2">
        <v>3000</v>
      </c>
      <c r="X158" s="3">
        <v>0.1</v>
      </c>
      <c r="Z158">
        <f t="shared" si="2"/>
        <v>1</v>
      </c>
    </row>
    <row r="159" spans="1:26" x14ac:dyDescent="0.2">
      <c r="A159">
        <v>3085</v>
      </c>
      <c r="B159" t="s">
        <v>398</v>
      </c>
      <c r="C159" t="s">
        <v>442</v>
      </c>
      <c r="D159" s="1">
        <v>26872</v>
      </c>
      <c r="E159" s="1">
        <v>38353</v>
      </c>
      <c r="H159" t="s">
        <v>245</v>
      </c>
      <c r="I159">
        <v>41000</v>
      </c>
      <c r="J159" t="s">
        <v>246</v>
      </c>
      <c r="K159" t="s">
        <v>247</v>
      </c>
      <c r="L159" t="s">
        <v>332</v>
      </c>
      <c r="M159" t="s">
        <v>31</v>
      </c>
      <c r="N159" t="s">
        <v>50</v>
      </c>
      <c r="O159">
        <v>3</v>
      </c>
      <c r="P159">
        <v>5</v>
      </c>
      <c r="R159" t="s">
        <v>33</v>
      </c>
      <c r="S159">
        <v>35</v>
      </c>
      <c r="T159" t="s">
        <v>106</v>
      </c>
      <c r="U159" t="s">
        <v>35</v>
      </c>
      <c r="W159" s="2">
        <v>2076.5</v>
      </c>
      <c r="X159" s="3">
        <v>0.1</v>
      </c>
      <c r="Z159">
        <f t="shared" si="2"/>
        <v>1</v>
      </c>
    </row>
    <row r="160" spans="1:26" x14ac:dyDescent="0.2">
      <c r="A160">
        <v>3087</v>
      </c>
      <c r="B160" t="s">
        <v>227</v>
      </c>
      <c r="C160" t="s">
        <v>442</v>
      </c>
      <c r="D160" s="1">
        <v>30059</v>
      </c>
      <c r="E160" s="1">
        <v>38353</v>
      </c>
      <c r="H160" t="s">
        <v>59</v>
      </c>
      <c r="I160">
        <v>22030</v>
      </c>
      <c r="J160" t="s">
        <v>289</v>
      </c>
      <c r="K160" t="s">
        <v>61</v>
      </c>
      <c r="L160" t="s">
        <v>443</v>
      </c>
      <c r="M160" t="s">
        <v>42</v>
      </c>
      <c r="N160" t="s">
        <v>32</v>
      </c>
      <c r="O160">
        <v>0</v>
      </c>
      <c r="P160">
        <v>1</v>
      </c>
      <c r="R160" t="s">
        <v>33</v>
      </c>
      <c r="S160">
        <v>35</v>
      </c>
      <c r="T160" t="s">
        <v>97</v>
      </c>
      <c r="U160" t="s">
        <v>35</v>
      </c>
      <c r="W160" s="2">
        <v>3000</v>
      </c>
      <c r="X160" s="3">
        <v>0.1</v>
      </c>
      <c r="Z160">
        <f t="shared" si="2"/>
        <v>1</v>
      </c>
    </row>
    <row r="161" spans="1:26" x14ac:dyDescent="0.2">
      <c r="A161">
        <v>3090</v>
      </c>
      <c r="B161" t="s">
        <v>36</v>
      </c>
      <c r="C161" t="s">
        <v>444</v>
      </c>
      <c r="D161" s="1">
        <v>29858</v>
      </c>
      <c r="E161" s="1">
        <v>38412</v>
      </c>
      <c r="H161" t="s">
        <v>236</v>
      </c>
      <c r="I161">
        <v>46000</v>
      </c>
      <c r="J161" t="s">
        <v>237</v>
      </c>
      <c r="K161" t="s">
        <v>238</v>
      </c>
      <c r="L161" t="s">
        <v>445</v>
      </c>
      <c r="M161" t="s">
        <v>42</v>
      </c>
      <c r="N161" t="s">
        <v>32</v>
      </c>
      <c r="O161">
        <v>0</v>
      </c>
      <c r="P161">
        <v>1</v>
      </c>
      <c r="R161" t="s">
        <v>33</v>
      </c>
      <c r="S161">
        <v>35</v>
      </c>
      <c r="T161" t="s">
        <v>97</v>
      </c>
      <c r="U161" t="s">
        <v>35</v>
      </c>
      <c r="W161" s="2">
        <v>3000</v>
      </c>
      <c r="X161" s="3">
        <v>8.7499999999999994E-2</v>
      </c>
      <c r="Y161" s="2">
        <v>100</v>
      </c>
      <c r="Z161">
        <f t="shared" si="2"/>
        <v>1</v>
      </c>
    </row>
    <row r="162" spans="1:26" x14ac:dyDescent="0.2">
      <c r="A162">
        <v>3092</v>
      </c>
      <c r="B162" t="s">
        <v>446</v>
      </c>
      <c r="C162" t="s">
        <v>447</v>
      </c>
      <c r="D162" s="1">
        <v>31388</v>
      </c>
      <c r="E162" s="1">
        <v>39569</v>
      </c>
      <c r="H162" t="s">
        <v>27</v>
      </c>
      <c r="I162">
        <v>64000</v>
      </c>
      <c r="J162" t="s">
        <v>28</v>
      </c>
      <c r="K162" t="s">
        <v>29</v>
      </c>
      <c r="L162" t="s">
        <v>448</v>
      </c>
      <c r="M162" t="s">
        <v>31</v>
      </c>
      <c r="N162" t="s">
        <v>50</v>
      </c>
      <c r="O162">
        <v>5</v>
      </c>
      <c r="P162">
        <v>4</v>
      </c>
      <c r="R162" t="s">
        <v>33</v>
      </c>
      <c r="S162">
        <v>35</v>
      </c>
      <c r="T162" t="s">
        <v>134</v>
      </c>
      <c r="U162" t="s">
        <v>255</v>
      </c>
      <c r="V162" s="1">
        <v>39569</v>
      </c>
      <c r="W162" s="2">
        <v>3455</v>
      </c>
      <c r="X162" s="3">
        <v>0.1</v>
      </c>
      <c r="Z162">
        <f t="shared" si="2"/>
        <v>1</v>
      </c>
    </row>
    <row r="163" spans="1:26" x14ac:dyDescent="0.2">
      <c r="A163">
        <v>3093</v>
      </c>
      <c r="B163" t="s">
        <v>36</v>
      </c>
      <c r="C163" t="s">
        <v>447</v>
      </c>
      <c r="D163" s="1">
        <v>29557</v>
      </c>
      <c r="E163" s="1">
        <v>38534</v>
      </c>
      <c r="H163" t="s">
        <v>66</v>
      </c>
      <c r="I163">
        <v>13200</v>
      </c>
      <c r="J163" t="s">
        <v>67</v>
      </c>
      <c r="K163" t="s">
        <v>68</v>
      </c>
      <c r="L163" t="s">
        <v>368</v>
      </c>
      <c r="M163" t="s">
        <v>42</v>
      </c>
      <c r="N163" t="s">
        <v>50</v>
      </c>
      <c r="O163">
        <v>2</v>
      </c>
      <c r="P163">
        <v>5</v>
      </c>
      <c r="R163" t="s">
        <v>33</v>
      </c>
      <c r="S163">
        <v>35</v>
      </c>
      <c r="T163" t="s">
        <v>70</v>
      </c>
      <c r="U163" t="s">
        <v>135</v>
      </c>
      <c r="V163" s="1">
        <v>38718</v>
      </c>
      <c r="W163" s="2">
        <v>3435</v>
      </c>
      <c r="X163" s="3">
        <v>8.7499999999999994E-2</v>
      </c>
      <c r="Y163" s="2">
        <v>88</v>
      </c>
      <c r="Z163">
        <f t="shared" si="2"/>
        <v>1</v>
      </c>
    </row>
    <row r="164" spans="1:26" x14ac:dyDescent="0.2">
      <c r="A164">
        <v>3095</v>
      </c>
      <c r="B164" t="s">
        <v>195</v>
      </c>
      <c r="C164" t="s">
        <v>449</v>
      </c>
      <c r="D164" s="1">
        <v>28251</v>
      </c>
      <c r="E164" s="1">
        <v>38565</v>
      </c>
      <c r="H164" t="s">
        <v>59</v>
      </c>
      <c r="I164">
        <v>22030</v>
      </c>
      <c r="J164" t="s">
        <v>289</v>
      </c>
      <c r="K164" t="s">
        <v>61</v>
      </c>
      <c r="L164" t="s">
        <v>450</v>
      </c>
      <c r="M164" t="s">
        <v>42</v>
      </c>
      <c r="N164" t="s">
        <v>50</v>
      </c>
      <c r="O164">
        <v>5</v>
      </c>
      <c r="P164">
        <v>4</v>
      </c>
      <c r="R164" t="s">
        <v>33</v>
      </c>
      <c r="S164">
        <v>35</v>
      </c>
      <c r="T164" t="s">
        <v>70</v>
      </c>
      <c r="U164" t="s">
        <v>135</v>
      </c>
      <c r="V164" s="1">
        <v>38718</v>
      </c>
      <c r="W164" s="2">
        <v>3435</v>
      </c>
      <c r="X164" s="3">
        <v>7.4999999999999997E-2</v>
      </c>
      <c r="Z164">
        <f t="shared" si="2"/>
        <v>1</v>
      </c>
    </row>
    <row r="165" spans="1:26" x14ac:dyDescent="0.2">
      <c r="A165">
        <v>3096</v>
      </c>
      <c r="B165" t="s">
        <v>195</v>
      </c>
      <c r="C165" t="s">
        <v>451</v>
      </c>
      <c r="D165" s="1">
        <v>32380</v>
      </c>
      <c r="E165" s="1">
        <v>38596</v>
      </c>
      <c r="H165" t="s">
        <v>59</v>
      </c>
      <c r="I165">
        <v>22030</v>
      </c>
      <c r="J165" t="s">
        <v>289</v>
      </c>
      <c r="K165" t="s">
        <v>61</v>
      </c>
      <c r="L165" t="s">
        <v>443</v>
      </c>
      <c r="M165" t="s">
        <v>42</v>
      </c>
      <c r="N165" t="s">
        <v>50</v>
      </c>
      <c r="O165">
        <v>3</v>
      </c>
      <c r="P165">
        <v>4</v>
      </c>
      <c r="R165" t="s">
        <v>33</v>
      </c>
      <c r="S165">
        <v>35</v>
      </c>
      <c r="T165" t="s">
        <v>97</v>
      </c>
      <c r="U165" t="s">
        <v>35</v>
      </c>
      <c r="W165" s="2">
        <v>3000</v>
      </c>
      <c r="X165" s="3">
        <v>7.4999999999999997E-2</v>
      </c>
      <c r="Z165">
        <f t="shared" si="2"/>
        <v>1</v>
      </c>
    </row>
    <row r="166" spans="1:26" x14ac:dyDescent="0.2">
      <c r="A166">
        <v>3099</v>
      </c>
      <c r="B166" t="s">
        <v>452</v>
      </c>
      <c r="C166" t="s">
        <v>451</v>
      </c>
      <c r="D166" s="1">
        <v>28368</v>
      </c>
      <c r="E166" s="1">
        <v>39194</v>
      </c>
      <c r="H166" t="s">
        <v>245</v>
      </c>
      <c r="I166">
        <v>41000</v>
      </c>
      <c r="J166" t="s">
        <v>246</v>
      </c>
      <c r="K166" t="s">
        <v>247</v>
      </c>
      <c r="L166" t="s">
        <v>394</v>
      </c>
      <c r="M166" t="s">
        <v>42</v>
      </c>
      <c r="N166" t="s">
        <v>32</v>
      </c>
      <c r="O166">
        <v>0</v>
      </c>
      <c r="P166">
        <v>1</v>
      </c>
      <c r="R166" t="s">
        <v>33</v>
      </c>
      <c r="S166">
        <v>35</v>
      </c>
      <c r="T166" t="s">
        <v>134</v>
      </c>
      <c r="U166" t="s">
        <v>190</v>
      </c>
      <c r="V166" s="1">
        <v>39194</v>
      </c>
      <c r="W166" s="2">
        <v>3658</v>
      </c>
      <c r="X166" s="3">
        <v>0.1</v>
      </c>
      <c r="Z166">
        <f t="shared" si="2"/>
        <v>1</v>
      </c>
    </row>
    <row r="167" spans="1:26" x14ac:dyDescent="0.2">
      <c r="A167">
        <v>3100</v>
      </c>
      <c r="B167" t="s">
        <v>36</v>
      </c>
      <c r="C167" t="s">
        <v>453</v>
      </c>
      <c r="D167" s="1">
        <v>29521</v>
      </c>
      <c r="E167" s="1">
        <v>38838</v>
      </c>
      <c r="H167" t="s">
        <v>245</v>
      </c>
      <c r="I167">
        <v>41000</v>
      </c>
      <c r="J167" t="s">
        <v>246</v>
      </c>
      <c r="K167" t="s">
        <v>247</v>
      </c>
      <c r="L167" t="s">
        <v>454</v>
      </c>
      <c r="M167" t="s">
        <v>42</v>
      </c>
      <c r="N167" t="s">
        <v>50</v>
      </c>
      <c r="O167">
        <v>1</v>
      </c>
      <c r="P167">
        <v>3</v>
      </c>
      <c r="R167" t="s">
        <v>33</v>
      </c>
      <c r="S167">
        <v>35</v>
      </c>
      <c r="T167" t="s">
        <v>34</v>
      </c>
      <c r="U167" t="s">
        <v>35</v>
      </c>
      <c r="W167" s="2">
        <v>2435</v>
      </c>
      <c r="X167" s="3">
        <v>0.1125</v>
      </c>
      <c r="Z167">
        <f t="shared" si="2"/>
        <v>1</v>
      </c>
    </row>
    <row r="168" spans="1:26" x14ac:dyDescent="0.2">
      <c r="A168">
        <v>3101</v>
      </c>
      <c r="B168" t="s">
        <v>216</v>
      </c>
      <c r="C168" t="s">
        <v>455</v>
      </c>
      <c r="D168" s="1">
        <v>30709</v>
      </c>
      <c r="E168" s="1">
        <v>38838</v>
      </c>
      <c r="H168" t="s">
        <v>124</v>
      </c>
      <c r="I168">
        <v>48000</v>
      </c>
      <c r="J168" t="s">
        <v>137</v>
      </c>
      <c r="K168" t="s">
        <v>138</v>
      </c>
      <c r="L168" t="s">
        <v>456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70</v>
      </c>
      <c r="U168" t="s">
        <v>71</v>
      </c>
      <c r="V168" s="1">
        <v>38838</v>
      </c>
      <c r="W168" s="2">
        <v>3091.5</v>
      </c>
      <c r="X168" s="3">
        <v>0.1</v>
      </c>
      <c r="Z168">
        <f t="shared" si="2"/>
        <v>1</v>
      </c>
    </row>
    <row r="169" spans="1:26" x14ac:dyDescent="0.2">
      <c r="A169">
        <v>3102</v>
      </c>
      <c r="B169" t="s">
        <v>195</v>
      </c>
      <c r="C169" t="s">
        <v>455</v>
      </c>
      <c r="D169" s="1">
        <v>29578</v>
      </c>
      <c r="E169" s="1">
        <v>38930</v>
      </c>
      <c r="H169" t="s">
        <v>236</v>
      </c>
      <c r="I169">
        <v>46000</v>
      </c>
      <c r="J169" t="s">
        <v>237</v>
      </c>
      <c r="K169" t="s">
        <v>238</v>
      </c>
      <c r="L169" t="s">
        <v>392</v>
      </c>
      <c r="M169" t="s">
        <v>42</v>
      </c>
      <c r="N169" t="s">
        <v>50</v>
      </c>
      <c r="O169">
        <v>0</v>
      </c>
      <c r="P169">
        <v>5</v>
      </c>
      <c r="R169" t="s">
        <v>33</v>
      </c>
      <c r="S169">
        <v>35</v>
      </c>
      <c r="T169" t="s">
        <v>193</v>
      </c>
      <c r="U169" t="s">
        <v>457</v>
      </c>
      <c r="V169" s="1">
        <v>38930</v>
      </c>
      <c r="W169" s="2">
        <v>4416</v>
      </c>
      <c r="X169" s="3">
        <v>7.4999999999999997E-2</v>
      </c>
      <c r="Y169" s="2">
        <v>137</v>
      </c>
      <c r="Z169">
        <f t="shared" si="2"/>
        <v>1</v>
      </c>
    </row>
    <row r="170" spans="1:26" x14ac:dyDescent="0.2">
      <c r="A170">
        <v>3103</v>
      </c>
      <c r="B170" t="s">
        <v>76</v>
      </c>
      <c r="C170" t="s">
        <v>458</v>
      </c>
      <c r="D170" s="1">
        <v>31923</v>
      </c>
      <c r="E170" s="1">
        <v>38961</v>
      </c>
      <c r="H170" t="s">
        <v>90</v>
      </c>
      <c r="I170">
        <v>44000</v>
      </c>
      <c r="J170" t="s">
        <v>91</v>
      </c>
      <c r="K170" t="s">
        <v>92</v>
      </c>
      <c r="L170" t="s">
        <v>459</v>
      </c>
      <c r="M170" t="s">
        <v>42</v>
      </c>
      <c r="N170" t="s">
        <v>50</v>
      </c>
      <c r="O170">
        <v>2</v>
      </c>
      <c r="P170">
        <v>3</v>
      </c>
      <c r="R170" t="s">
        <v>33</v>
      </c>
      <c r="S170">
        <v>35</v>
      </c>
      <c r="T170" t="s">
        <v>34</v>
      </c>
      <c r="U170" t="s">
        <v>35</v>
      </c>
      <c r="W170" s="2">
        <v>2435</v>
      </c>
      <c r="X170" s="3">
        <v>8.7499999999999994E-2</v>
      </c>
      <c r="Y170" s="2">
        <v>237</v>
      </c>
      <c r="Z170">
        <f t="shared" si="2"/>
        <v>1</v>
      </c>
    </row>
    <row r="171" spans="1:26" x14ac:dyDescent="0.2">
      <c r="A171">
        <v>3104</v>
      </c>
      <c r="B171" t="s">
        <v>323</v>
      </c>
      <c r="C171" t="s">
        <v>460</v>
      </c>
      <c r="D171" s="1">
        <v>17073</v>
      </c>
      <c r="E171" s="1">
        <v>39343</v>
      </c>
      <c r="H171" t="s">
        <v>59</v>
      </c>
      <c r="I171">
        <v>22010</v>
      </c>
      <c r="J171" t="s">
        <v>60</v>
      </c>
      <c r="K171" t="s">
        <v>61</v>
      </c>
      <c r="L171" t="s">
        <v>461</v>
      </c>
      <c r="M171" t="s">
        <v>42</v>
      </c>
      <c r="N171" t="s">
        <v>50</v>
      </c>
      <c r="O171">
        <v>1</v>
      </c>
      <c r="P171">
        <v>5</v>
      </c>
      <c r="R171" t="s">
        <v>75</v>
      </c>
      <c r="S171">
        <v>40</v>
      </c>
      <c r="W171" s="2">
        <v>5156.84</v>
      </c>
      <c r="Z171">
        <f t="shared" si="2"/>
        <v>1</v>
      </c>
    </row>
    <row r="172" spans="1:26" x14ac:dyDescent="0.2">
      <c r="A172">
        <v>3105</v>
      </c>
      <c r="B172" t="s">
        <v>72</v>
      </c>
      <c r="C172" t="s">
        <v>462</v>
      </c>
      <c r="D172" s="1">
        <v>32581</v>
      </c>
      <c r="E172" s="1">
        <v>39326</v>
      </c>
      <c r="H172" t="s">
        <v>236</v>
      </c>
      <c r="I172">
        <v>46000</v>
      </c>
      <c r="J172" t="s">
        <v>237</v>
      </c>
      <c r="K172" t="s">
        <v>238</v>
      </c>
      <c r="L172" t="s">
        <v>463</v>
      </c>
      <c r="M172" t="s">
        <v>42</v>
      </c>
      <c r="N172" t="s">
        <v>32</v>
      </c>
      <c r="O172">
        <v>0</v>
      </c>
      <c r="P172">
        <v>1</v>
      </c>
      <c r="R172" t="s">
        <v>33</v>
      </c>
      <c r="S172">
        <v>40</v>
      </c>
      <c r="T172" t="s">
        <v>142</v>
      </c>
      <c r="U172" t="s">
        <v>35</v>
      </c>
      <c r="W172" s="2">
        <v>1982.5</v>
      </c>
      <c r="X172" s="3">
        <v>0.1</v>
      </c>
      <c r="Z172">
        <f t="shared" si="2"/>
        <v>1.1399999999999999</v>
      </c>
    </row>
    <row r="173" spans="1:26" x14ac:dyDescent="0.2">
      <c r="A173">
        <v>3106</v>
      </c>
      <c r="B173" t="s">
        <v>103</v>
      </c>
      <c r="C173" t="s">
        <v>462</v>
      </c>
      <c r="D173" s="1">
        <v>21486</v>
      </c>
      <c r="E173" s="1">
        <v>38611</v>
      </c>
      <c r="H173" t="s">
        <v>236</v>
      </c>
      <c r="I173">
        <v>46000</v>
      </c>
      <c r="J173" t="s">
        <v>237</v>
      </c>
      <c r="K173" t="s">
        <v>238</v>
      </c>
      <c r="L173" t="s">
        <v>239</v>
      </c>
      <c r="M173" t="s">
        <v>42</v>
      </c>
      <c r="N173" t="s">
        <v>50</v>
      </c>
      <c r="O173">
        <v>1</v>
      </c>
      <c r="P173">
        <v>5</v>
      </c>
      <c r="R173" t="s">
        <v>33</v>
      </c>
      <c r="S173">
        <v>35</v>
      </c>
      <c r="T173" t="s">
        <v>70</v>
      </c>
      <c r="U173" t="s">
        <v>135</v>
      </c>
      <c r="V173" s="1">
        <v>38718</v>
      </c>
      <c r="W173" s="2">
        <v>3435</v>
      </c>
      <c r="X173" s="3">
        <v>0.1</v>
      </c>
      <c r="Z173">
        <f t="shared" si="2"/>
        <v>1</v>
      </c>
    </row>
    <row r="174" spans="1:26" x14ac:dyDescent="0.2">
      <c r="A174">
        <v>3108</v>
      </c>
      <c r="B174" t="s">
        <v>195</v>
      </c>
      <c r="C174" t="s">
        <v>462</v>
      </c>
      <c r="D174" s="1">
        <v>32741</v>
      </c>
      <c r="E174" s="1">
        <v>38749</v>
      </c>
      <c r="H174" t="s">
        <v>245</v>
      </c>
      <c r="I174">
        <v>41000</v>
      </c>
      <c r="J174" t="s">
        <v>246</v>
      </c>
      <c r="K174" t="s">
        <v>247</v>
      </c>
      <c r="L174" t="s">
        <v>417</v>
      </c>
      <c r="M174" t="s">
        <v>42</v>
      </c>
      <c r="N174" t="s">
        <v>50</v>
      </c>
      <c r="O174">
        <v>2</v>
      </c>
      <c r="P174">
        <v>5</v>
      </c>
      <c r="R174" t="s">
        <v>33</v>
      </c>
      <c r="S174">
        <v>35</v>
      </c>
      <c r="T174" t="s">
        <v>106</v>
      </c>
      <c r="U174" t="s">
        <v>35</v>
      </c>
      <c r="W174" s="2">
        <v>2076.5</v>
      </c>
      <c r="X174" s="3">
        <v>0.1</v>
      </c>
      <c r="Y174" s="2">
        <v>222</v>
      </c>
      <c r="Z174">
        <f t="shared" si="2"/>
        <v>1</v>
      </c>
    </row>
    <row r="175" spans="1:26" x14ac:dyDescent="0.2">
      <c r="A175">
        <v>3111</v>
      </c>
      <c r="B175" t="s">
        <v>464</v>
      </c>
      <c r="C175" t="s">
        <v>465</v>
      </c>
      <c r="D175" s="1">
        <v>30462</v>
      </c>
      <c r="E175" s="1">
        <v>38869</v>
      </c>
      <c r="H175" t="s">
        <v>66</v>
      </c>
      <c r="I175">
        <v>13200</v>
      </c>
      <c r="J175" t="s">
        <v>67</v>
      </c>
      <c r="K175" t="s">
        <v>68</v>
      </c>
      <c r="L175" t="s">
        <v>296</v>
      </c>
      <c r="M175" t="s">
        <v>42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142</v>
      </c>
      <c r="U175" t="s">
        <v>35</v>
      </c>
      <c r="W175" s="2">
        <v>1982.5</v>
      </c>
      <c r="X175" s="3">
        <v>0.1125</v>
      </c>
      <c r="Z175">
        <f t="shared" si="2"/>
        <v>1</v>
      </c>
    </row>
    <row r="176" spans="1:26" x14ac:dyDescent="0.2">
      <c r="A176">
        <v>3112</v>
      </c>
      <c r="B176" t="s">
        <v>275</v>
      </c>
      <c r="C176" t="s">
        <v>466</v>
      </c>
      <c r="D176" s="1">
        <v>28631</v>
      </c>
      <c r="E176" s="1">
        <v>38869</v>
      </c>
      <c r="H176" t="s">
        <v>59</v>
      </c>
      <c r="I176">
        <v>22030</v>
      </c>
      <c r="J176" t="s">
        <v>289</v>
      </c>
      <c r="K176" t="s">
        <v>61</v>
      </c>
      <c r="L176" t="s">
        <v>350</v>
      </c>
      <c r="M176" t="s">
        <v>42</v>
      </c>
      <c r="N176" t="s">
        <v>32</v>
      </c>
      <c r="O176">
        <v>0</v>
      </c>
      <c r="P176">
        <v>1</v>
      </c>
      <c r="R176" t="s">
        <v>33</v>
      </c>
      <c r="S176">
        <v>35</v>
      </c>
      <c r="T176" t="s">
        <v>102</v>
      </c>
      <c r="U176" t="s">
        <v>35</v>
      </c>
      <c r="W176" s="2">
        <v>1906.5</v>
      </c>
      <c r="X176" s="3">
        <v>8.7499999999999994E-2</v>
      </c>
      <c r="Y176" s="2">
        <v>104</v>
      </c>
      <c r="Z176">
        <f t="shared" si="2"/>
        <v>1</v>
      </c>
    </row>
    <row r="177" spans="1:26" x14ac:dyDescent="0.2">
      <c r="A177">
        <v>3113</v>
      </c>
      <c r="B177" t="s">
        <v>467</v>
      </c>
      <c r="C177" t="s">
        <v>468</v>
      </c>
      <c r="D177" s="1">
        <v>27975</v>
      </c>
      <c r="E177" s="1">
        <v>38869</v>
      </c>
      <c r="H177" t="s">
        <v>245</v>
      </c>
      <c r="I177">
        <v>41000</v>
      </c>
      <c r="J177" t="s">
        <v>246</v>
      </c>
      <c r="K177" t="s">
        <v>247</v>
      </c>
      <c r="L177" t="s">
        <v>337</v>
      </c>
      <c r="M177" t="s">
        <v>31</v>
      </c>
      <c r="N177" t="s">
        <v>32</v>
      </c>
      <c r="O177">
        <v>0</v>
      </c>
      <c r="P177">
        <v>1</v>
      </c>
      <c r="R177" t="s">
        <v>33</v>
      </c>
      <c r="S177">
        <v>35</v>
      </c>
      <c r="T177" t="s">
        <v>160</v>
      </c>
      <c r="U177" t="s">
        <v>35</v>
      </c>
      <c r="W177" s="2">
        <v>1929.5</v>
      </c>
      <c r="X177" s="3">
        <v>0.1</v>
      </c>
      <c r="Z177">
        <f t="shared" si="2"/>
        <v>1</v>
      </c>
    </row>
    <row r="178" spans="1:26" x14ac:dyDescent="0.2">
      <c r="A178">
        <v>3117</v>
      </c>
      <c r="B178" t="s">
        <v>297</v>
      </c>
      <c r="C178" t="s">
        <v>469</v>
      </c>
      <c r="D178" s="1">
        <v>31059</v>
      </c>
      <c r="E178" s="1">
        <v>38991</v>
      </c>
      <c r="H178" t="s">
        <v>236</v>
      </c>
      <c r="I178">
        <v>46000</v>
      </c>
      <c r="J178" t="s">
        <v>237</v>
      </c>
      <c r="K178" t="s">
        <v>238</v>
      </c>
      <c r="L178" t="s">
        <v>470</v>
      </c>
      <c r="M178" t="s">
        <v>42</v>
      </c>
      <c r="N178" t="s">
        <v>50</v>
      </c>
      <c r="O178">
        <v>3</v>
      </c>
      <c r="P178">
        <v>5</v>
      </c>
      <c r="R178" t="s">
        <v>33</v>
      </c>
      <c r="S178">
        <v>35</v>
      </c>
      <c r="T178" t="s">
        <v>63</v>
      </c>
      <c r="U178" t="s">
        <v>35</v>
      </c>
      <c r="W178" s="2">
        <v>1952.5</v>
      </c>
      <c r="X178" s="3">
        <v>0.1125</v>
      </c>
      <c r="Z178">
        <f t="shared" si="2"/>
        <v>1</v>
      </c>
    </row>
    <row r="179" spans="1:26" x14ac:dyDescent="0.2">
      <c r="A179">
        <v>3118</v>
      </c>
      <c r="B179" t="s">
        <v>72</v>
      </c>
      <c r="C179" t="s">
        <v>471</v>
      </c>
      <c r="D179" s="1">
        <v>33168</v>
      </c>
      <c r="E179" s="1">
        <v>39083</v>
      </c>
      <c r="H179" t="s">
        <v>59</v>
      </c>
      <c r="I179">
        <v>22010</v>
      </c>
      <c r="J179" t="s">
        <v>60</v>
      </c>
      <c r="K179" t="s">
        <v>61</v>
      </c>
      <c r="L179" t="s">
        <v>472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142</v>
      </c>
      <c r="U179" t="s">
        <v>35</v>
      </c>
      <c r="W179" s="2">
        <v>1982.5</v>
      </c>
      <c r="X179" s="3">
        <v>0.1</v>
      </c>
      <c r="Y179" s="2">
        <v>254</v>
      </c>
      <c r="Z179">
        <f t="shared" si="2"/>
        <v>1</v>
      </c>
    </row>
    <row r="180" spans="1:26" x14ac:dyDescent="0.2">
      <c r="A180">
        <v>3119</v>
      </c>
      <c r="B180" t="s">
        <v>473</v>
      </c>
      <c r="C180" t="s">
        <v>474</v>
      </c>
      <c r="D180" s="1">
        <v>29330</v>
      </c>
      <c r="E180" s="1">
        <v>38718</v>
      </c>
      <c r="H180" t="s">
        <v>66</v>
      </c>
      <c r="I180">
        <v>13200</v>
      </c>
      <c r="J180" t="s">
        <v>67</v>
      </c>
      <c r="K180" t="s">
        <v>68</v>
      </c>
      <c r="L180" t="s">
        <v>78</v>
      </c>
      <c r="M180" t="s">
        <v>42</v>
      </c>
      <c r="N180" t="s">
        <v>157</v>
      </c>
      <c r="O180">
        <v>0</v>
      </c>
      <c r="P180">
        <v>1</v>
      </c>
      <c r="R180" t="s">
        <v>33</v>
      </c>
      <c r="S180">
        <v>35</v>
      </c>
      <c r="T180" t="s">
        <v>79</v>
      </c>
      <c r="U180" t="s">
        <v>35</v>
      </c>
      <c r="W180" s="2">
        <v>2252.5</v>
      </c>
      <c r="X180" s="3">
        <v>0.1125</v>
      </c>
      <c r="Z180">
        <f t="shared" si="2"/>
        <v>1</v>
      </c>
    </row>
    <row r="181" spans="1:26" x14ac:dyDescent="0.2">
      <c r="A181">
        <v>3120</v>
      </c>
      <c r="B181" t="s">
        <v>275</v>
      </c>
      <c r="C181" t="s">
        <v>475</v>
      </c>
      <c r="D181" s="1">
        <v>30306</v>
      </c>
      <c r="E181" s="1">
        <v>39814</v>
      </c>
      <c r="H181" t="s">
        <v>113</v>
      </c>
      <c r="I181">
        <v>31000</v>
      </c>
      <c r="J181" t="s">
        <v>114</v>
      </c>
      <c r="K181" t="s">
        <v>115</v>
      </c>
      <c r="L181" t="s">
        <v>476</v>
      </c>
      <c r="M181" t="s">
        <v>42</v>
      </c>
      <c r="N181" t="s">
        <v>50</v>
      </c>
      <c r="O181">
        <v>4</v>
      </c>
      <c r="P181">
        <v>4</v>
      </c>
      <c r="R181" t="s">
        <v>33</v>
      </c>
      <c r="S181">
        <v>35</v>
      </c>
      <c r="T181" t="s">
        <v>134</v>
      </c>
      <c r="U181" t="s">
        <v>255</v>
      </c>
      <c r="V181" s="1">
        <v>39814</v>
      </c>
      <c r="W181" s="2">
        <v>3455</v>
      </c>
      <c r="X181" s="3">
        <v>8.7499999999999994E-2</v>
      </c>
      <c r="Z181">
        <f t="shared" si="2"/>
        <v>1</v>
      </c>
    </row>
    <row r="182" spans="1:26" x14ac:dyDescent="0.2">
      <c r="A182">
        <v>3121</v>
      </c>
      <c r="B182" t="s">
        <v>353</v>
      </c>
      <c r="C182" t="s">
        <v>477</v>
      </c>
      <c r="D182" s="1">
        <v>31355</v>
      </c>
      <c r="E182" s="1">
        <v>38718</v>
      </c>
      <c r="F182" s="1">
        <v>40009</v>
      </c>
      <c r="H182" t="s">
        <v>245</v>
      </c>
      <c r="I182">
        <v>41000</v>
      </c>
      <c r="J182" t="s">
        <v>246</v>
      </c>
      <c r="K182" t="s">
        <v>247</v>
      </c>
      <c r="L182" t="s">
        <v>478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35</v>
      </c>
      <c r="T182" t="s">
        <v>63</v>
      </c>
      <c r="U182" t="s">
        <v>35</v>
      </c>
      <c r="W182" s="2">
        <v>1952.5</v>
      </c>
      <c r="X182" s="3">
        <v>7.4999999999999997E-2</v>
      </c>
      <c r="Z182">
        <f t="shared" si="2"/>
        <v>1</v>
      </c>
    </row>
    <row r="183" spans="1:26" x14ac:dyDescent="0.2">
      <c r="A183">
        <v>3122</v>
      </c>
      <c r="B183" t="s">
        <v>76</v>
      </c>
      <c r="C183" t="s">
        <v>479</v>
      </c>
      <c r="D183" s="1">
        <v>28004</v>
      </c>
      <c r="E183" s="1">
        <v>38718</v>
      </c>
      <c r="H183" t="s">
        <v>236</v>
      </c>
      <c r="I183">
        <v>46000</v>
      </c>
      <c r="J183" t="s">
        <v>237</v>
      </c>
      <c r="K183" t="s">
        <v>238</v>
      </c>
      <c r="L183" t="s">
        <v>445</v>
      </c>
      <c r="M183" t="s">
        <v>42</v>
      </c>
      <c r="N183" t="s">
        <v>50</v>
      </c>
      <c r="O183">
        <v>1</v>
      </c>
      <c r="P183">
        <v>5</v>
      </c>
      <c r="R183" t="s">
        <v>33</v>
      </c>
      <c r="S183">
        <v>35</v>
      </c>
      <c r="T183" t="s">
        <v>97</v>
      </c>
      <c r="U183" t="s">
        <v>35</v>
      </c>
      <c r="W183" s="2">
        <v>3000</v>
      </c>
      <c r="X183" s="3">
        <v>0.1125</v>
      </c>
      <c r="Z183">
        <f>ROUND(IF(R183="AT",S183/40,S183/35),2)</f>
        <v>1</v>
      </c>
    </row>
    <row r="184" spans="1:26" x14ac:dyDescent="0.2">
      <c r="A184">
        <v>3123</v>
      </c>
      <c r="B184" t="s">
        <v>240</v>
      </c>
      <c r="C184" t="s">
        <v>480</v>
      </c>
      <c r="D184" s="1">
        <v>32978</v>
      </c>
      <c r="E184" s="1">
        <v>38822</v>
      </c>
      <c r="H184" t="s">
        <v>66</v>
      </c>
      <c r="I184">
        <v>13200</v>
      </c>
      <c r="J184" t="s">
        <v>67</v>
      </c>
      <c r="K184" t="s">
        <v>68</v>
      </c>
      <c r="L184" t="s">
        <v>481</v>
      </c>
      <c r="M184" t="s">
        <v>42</v>
      </c>
      <c r="N184" t="s">
        <v>50</v>
      </c>
      <c r="O184">
        <v>3</v>
      </c>
      <c r="P184">
        <v>3</v>
      </c>
      <c r="R184" t="s">
        <v>33</v>
      </c>
      <c r="S184">
        <v>35</v>
      </c>
      <c r="T184" t="s">
        <v>180</v>
      </c>
      <c r="U184" t="s">
        <v>35</v>
      </c>
      <c r="W184" s="2">
        <v>2141.5</v>
      </c>
      <c r="X184" s="3">
        <v>0.1125</v>
      </c>
      <c r="Z184">
        <f t="shared" ref="Z184:Z193" si="3">ROUND(IF(R184="AT",S184/40,S184/35),2)</f>
        <v>1</v>
      </c>
    </row>
    <row r="185" spans="1:26" x14ac:dyDescent="0.2">
      <c r="A185">
        <v>3125</v>
      </c>
      <c r="B185" t="s">
        <v>282</v>
      </c>
      <c r="C185" t="s">
        <v>482</v>
      </c>
      <c r="D185" s="1">
        <v>28520</v>
      </c>
      <c r="E185" s="1">
        <v>38869</v>
      </c>
      <c r="H185" t="s">
        <v>229</v>
      </c>
      <c r="I185">
        <v>26000</v>
      </c>
      <c r="J185" t="s">
        <v>230</v>
      </c>
      <c r="K185" t="s">
        <v>231</v>
      </c>
      <c r="L185" t="s">
        <v>483</v>
      </c>
      <c r="M185" t="s">
        <v>31</v>
      </c>
      <c r="N185" t="s">
        <v>50</v>
      </c>
      <c r="O185">
        <v>2</v>
      </c>
      <c r="P185">
        <v>5</v>
      </c>
      <c r="R185" t="s">
        <v>33</v>
      </c>
      <c r="S185">
        <v>35</v>
      </c>
      <c r="T185" t="s">
        <v>43</v>
      </c>
      <c r="U185" t="s">
        <v>35</v>
      </c>
      <c r="W185" s="2">
        <v>2023.5</v>
      </c>
      <c r="X185" s="3">
        <v>7.4999999999999997E-2</v>
      </c>
      <c r="Z185">
        <f t="shared" si="3"/>
        <v>1</v>
      </c>
    </row>
    <row r="186" spans="1:26" x14ac:dyDescent="0.2">
      <c r="A186">
        <v>3126</v>
      </c>
      <c r="B186" t="s">
        <v>72</v>
      </c>
      <c r="C186" t="s">
        <v>484</v>
      </c>
      <c r="D186" s="1">
        <v>28047</v>
      </c>
      <c r="E186" s="1">
        <v>38869</v>
      </c>
      <c r="H186" t="s">
        <v>245</v>
      </c>
      <c r="I186">
        <v>41000</v>
      </c>
      <c r="J186" t="s">
        <v>246</v>
      </c>
      <c r="K186" t="s">
        <v>247</v>
      </c>
      <c r="L186" t="s">
        <v>425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35</v>
      </c>
      <c r="T186" t="s">
        <v>102</v>
      </c>
      <c r="U186" t="s">
        <v>35</v>
      </c>
      <c r="W186" s="2">
        <v>1906.5</v>
      </c>
      <c r="X186" s="3">
        <v>0.1</v>
      </c>
      <c r="Y186" s="2">
        <v>80</v>
      </c>
      <c r="Z186">
        <f t="shared" si="3"/>
        <v>1</v>
      </c>
    </row>
    <row r="187" spans="1:26" x14ac:dyDescent="0.2">
      <c r="A187">
        <v>3128</v>
      </c>
      <c r="B187" t="s">
        <v>485</v>
      </c>
      <c r="C187" t="s">
        <v>486</v>
      </c>
      <c r="D187" s="1">
        <v>29501</v>
      </c>
      <c r="E187" s="1">
        <v>38930</v>
      </c>
      <c r="H187" t="s">
        <v>90</v>
      </c>
      <c r="I187">
        <v>44000</v>
      </c>
      <c r="J187" t="s">
        <v>91</v>
      </c>
      <c r="K187" t="s">
        <v>92</v>
      </c>
      <c r="L187" t="s">
        <v>487</v>
      </c>
      <c r="M187" t="s">
        <v>42</v>
      </c>
      <c r="N187" t="s">
        <v>50</v>
      </c>
      <c r="O187">
        <v>0</v>
      </c>
      <c r="P187">
        <v>3</v>
      </c>
      <c r="R187" t="s">
        <v>33</v>
      </c>
      <c r="S187">
        <v>35</v>
      </c>
      <c r="T187" t="s">
        <v>97</v>
      </c>
      <c r="U187" t="s">
        <v>35</v>
      </c>
      <c r="W187" s="2">
        <v>3000</v>
      </c>
      <c r="X187" s="3">
        <v>0.1125</v>
      </c>
      <c r="Z187">
        <f t="shared" si="3"/>
        <v>1</v>
      </c>
    </row>
    <row r="188" spans="1:26" x14ac:dyDescent="0.2">
      <c r="A188">
        <v>3129</v>
      </c>
      <c r="B188" t="s">
        <v>103</v>
      </c>
      <c r="C188" t="s">
        <v>488</v>
      </c>
      <c r="D188" s="1">
        <v>28533</v>
      </c>
      <c r="E188" s="1">
        <v>38961</v>
      </c>
      <c r="H188" t="s">
        <v>85</v>
      </c>
      <c r="I188">
        <v>65010</v>
      </c>
      <c r="J188" t="s">
        <v>202</v>
      </c>
      <c r="K188" t="s">
        <v>87</v>
      </c>
      <c r="L188" t="s">
        <v>489</v>
      </c>
      <c r="M188" t="s">
        <v>42</v>
      </c>
      <c r="N188" t="s">
        <v>32</v>
      </c>
      <c r="O188">
        <v>0</v>
      </c>
      <c r="P188">
        <v>1</v>
      </c>
      <c r="R188" t="s">
        <v>33</v>
      </c>
      <c r="S188">
        <v>35</v>
      </c>
      <c r="T188" t="s">
        <v>106</v>
      </c>
      <c r="U188" t="s">
        <v>35</v>
      </c>
      <c r="W188" s="2">
        <v>2076.5</v>
      </c>
      <c r="X188" s="3">
        <v>8.7499999999999994E-2</v>
      </c>
      <c r="Z188">
        <f t="shared" si="3"/>
        <v>1</v>
      </c>
    </row>
    <row r="189" spans="1:26" x14ac:dyDescent="0.2">
      <c r="A189">
        <v>3130</v>
      </c>
      <c r="B189" t="s">
        <v>348</v>
      </c>
      <c r="C189" t="s">
        <v>490</v>
      </c>
      <c r="D189" s="1">
        <v>32989</v>
      </c>
      <c r="E189" s="1">
        <v>38961</v>
      </c>
      <c r="H189" t="s">
        <v>66</v>
      </c>
      <c r="I189">
        <v>13200</v>
      </c>
      <c r="J189" t="s">
        <v>67</v>
      </c>
      <c r="K189" t="s">
        <v>68</v>
      </c>
      <c r="L189" t="s">
        <v>78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35</v>
      </c>
      <c r="T189" t="s">
        <v>168</v>
      </c>
      <c r="U189" t="s">
        <v>35</v>
      </c>
      <c r="W189" s="2">
        <v>2676</v>
      </c>
      <c r="X189" s="3">
        <v>0.1</v>
      </c>
      <c r="Y189" s="2">
        <v>143</v>
      </c>
      <c r="Z189">
        <f t="shared" si="3"/>
        <v>1</v>
      </c>
    </row>
    <row r="190" spans="1:26" x14ac:dyDescent="0.2">
      <c r="A190">
        <v>3131</v>
      </c>
      <c r="B190" t="s">
        <v>348</v>
      </c>
      <c r="C190" t="s">
        <v>491</v>
      </c>
      <c r="D190" s="1">
        <v>29173</v>
      </c>
      <c r="E190" s="1">
        <v>38961</v>
      </c>
      <c r="H190" t="s">
        <v>85</v>
      </c>
      <c r="I190">
        <v>65010</v>
      </c>
      <c r="J190" t="s">
        <v>202</v>
      </c>
      <c r="K190" t="s">
        <v>87</v>
      </c>
      <c r="L190" t="s">
        <v>492</v>
      </c>
      <c r="M190" t="s">
        <v>42</v>
      </c>
      <c r="N190" t="s">
        <v>32</v>
      </c>
      <c r="O190">
        <v>0</v>
      </c>
      <c r="P190">
        <v>1</v>
      </c>
      <c r="R190" t="s">
        <v>33</v>
      </c>
      <c r="S190">
        <v>35</v>
      </c>
      <c r="T190" t="s">
        <v>106</v>
      </c>
      <c r="U190" t="s">
        <v>35</v>
      </c>
      <c r="W190" s="2">
        <v>2076.5</v>
      </c>
      <c r="X190" s="3">
        <v>8.7499999999999994E-2</v>
      </c>
      <c r="Y190" s="2">
        <v>236</v>
      </c>
      <c r="Z190">
        <f t="shared" si="3"/>
        <v>1</v>
      </c>
    </row>
    <row r="191" spans="1:26" x14ac:dyDescent="0.2">
      <c r="A191">
        <v>3132</v>
      </c>
      <c r="B191" t="s">
        <v>36</v>
      </c>
      <c r="C191" t="s">
        <v>493</v>
      </c>
      <c r="D191" s="1">
        <v>32611</v>
      </c>
      <c r="E191" s="1">
        <v>39326</v>
      </c>
      <c r="F191" s="1">
        <v>40056</v>
      </c>
      <c r="H191" t="s">
        <v>245</v>
      </c>
      <c r="I191">
        <v>41000</v>
      </c>
      <c r="J191" t="s">
        <v>246</v>
      </c>
      <c r="K191" t="s">
        <v>247</v>
      </c>
      <c r="L191" t="s">
        <v>327</v>
      </c>
      <c r="M191" t="s">
        <v>42</v>
      </c>
      <c r="N191" t="s">
        <v>32</v>
      </c>
      <c r="O191">
        <v>0</v>
      </c>
      <c r="P191">
        <v>1</v>
      </c>
      <c r="R191" t="s">
        <v>33</v>
      </c>
      <c r="S191">
        <v>35</v>
      </c>
      <c r="T191" t="s">
        <v>102</v>
      </c>
      <c r="U191" t="s">
        <v>35</v>
      </c>
      <c r="W191" s="2">
        <v>1906.5</v>
      </c>
      <c r="X191" s="3">
        <v>0.1</v>
      </c>
      <c r="Y191" s="2">
        <v>211</v>
      </c>
      <c r="Z191">
        <f t="shared" si="3"/>
        <v>1</v>
      </c>
    </row>
    <row r="192" spans="1:26" x14ac:dyDescent="0.2">
      <c r="A192">
        <v>3133</v>
      </c>
      <c r="B192" t="s">
        <v>240</v>
      </c>
      <c r="C192" t="s">
        <v>494</v>
      </c>
      <c r="D192" s="1">
        <v>32251</v>
      </c>
      <c r="E192" s="1">
        <v>39326</v>
      </c>
      <c r="F192" s="1">
        <v>40056</v>
      </c>
      <c r="H192" t="s">
        <v>245</v>
      </c>
      <c r="I192">
        <v>41000</v>
      </c>
      <c r="J192" t="s">
        <v>246</v>
      </c>
      <c r="K192" t="s">
        <v>247</v>
      </c>
      <c r="L192" t="s">
        <v>405</v>
      </c>
      <c r="M192" t="s">
        <v>42</v>
      </c>
      <c r="N192" t="s">
        <v>32</v>
      </c>
      <c r="O192">
        <v>0</v>
      </c>
      <c r="P192">
        <v>1</v>
      </c>
      <c r="R192" t="s">
        <v>33</v>
      </c>
      <c r="S192">
        <v>35</v>
      </c>
      <c r="T192" t="s">
        <v>160</v>
      </c>
      <c r="U192" t="s">
        <v>35</v>
      </c>
      <c r="W192" s="2">
        <v>1929.5</v>
      </c>
      <c r="X192" s="3">
        <v>7.4999999999999997E-2</v>
      </c>
      <c r="Y192" s="2">
        <v>283</v>
      </c>
      <c r="Z192">
        <f t="shared" si="3"/>
        <v>1</v>
      </c>
    </row>
    <row r="193" spans="1:26" x14ac:dyDescent="0.2">
      <c r="A193">
        <v>1129</v>
      </c>
      <c r="B193" t="s">
        <v>348</v>
      </c>
      <c r="C193" t="s">
        <v>495</v>
      </c>
      <c r="D193" s="1">
        <v>24522</v>
      </c>
      <c r="E193" s="1">
        <v>39845</v>
      </c>
      <c r="H193" t="s">
        <v>46</v>
      </c>
      <c r="I193">
        <v>51020</v>
      </c>
      <c r="J193" t="s">
        <v>47</v>
      </c>
      <c r="K193" t="s">
        <v>48</v>
      </c>
      <c r="L193" t="s">
        <v>496</v>
      </c>
      <c r="M193" t="s">
        <v>42</v>
      </c>
      <c r="N193" t="s">
        <v>32</v>
      </c>
      <c r="O193">
        <v>0</v>
      </c>
      <c r="P193">
        <v>1</v>
      </c>
      <c r="R193" t="s">
        <v>33</v>
      </c>
      <c r="S193">
        <v>40</v>
      </c>
      <c r="T193" t="s">
        <v>97</v>
      </c>
      <c r="U193" t="s">
        <v>35</v>
      </c>
      <c r="W193" s="2">
        <v>3000</v>
      </c>
      <c r="X193" s="3">
        <v>8.7499999999999994E-2</v>
      </c>
      <c r="Z193">
        <f t="shared" si="3"/>
        <v>1.1399999999999999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4"/>
  <sheetViews>
    <sheetView topLeftCell="L147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1176</v>
      </c>
      <c r="B29" t="s">
        <v>149</v>
      </c>
      <c r="C29" t="s">
        <v>150</v>
      </c>
      <c r="D29" s="1">
        <v>27581</v>
      </c>
      <c r="E29" s="1">
        <v>38353</v>
      </c>
      <c r="H29" t="s">
        <v>27</v>
      </c>
      <c r="I29">
        <v>64000</v>
      </c>
      <c r="J29" t="s">
        <v>28</v>
      </c>
      <c r="K29" t="s">
        <v>29</v>
      </c>
      <c r="L29" t="s">
        <v>151</v>
      </c>
      <c r="M29" t="s">
        <v>42</v>
      </c>
      <c r="N29" t="s">
        <v>32</v>
      </c>
      <c r="O29">
        <v>0</v>
      </c>
      <c r="P29">
        <v>1</v>
      </c>
      <c r="R29" t="s">
        <v>33</v>
      </c>
      <c r="S29">
        <v>40</v>
      </c>
      <c r="T29" t="s">
        <v>106</v>
      </c>
      <c r="U29" t="s">
        <v>35</v>
      </c>
      <c r="W29" s="2">
        <v>2138.8000000000002</v>
      </c>
      <c r="X29" s="3">
        <v>7.4999999999999997E-2</v>
      </c>
      <c r="Y29" s="2">
        <v>65</v>
      </c>
      <c r="Z29">
        <f t="shared" si="0"/>
        <v>1.1399999999999999</v>
      </c>
    </row>
    <row r="30" spans="1:26" x14ac:dyDescent="0.2">
      <c r="A30">
        <v>1177</v>
      </c>
      <c r="B30" t="s">
        <v>76</v>
      </c>
      <c r="C30" t="s">
        <v>152</v>
      </c>
      <c r="D30" s="1">
        <v>28524</v>
      </c>
      <c r="E30" s="1">
        <v>38353</v>
      </c>
      <c r="H30" t="s">
        <v>124</v>
      </c>
      <c r="I30">
        <v>49000</v>
      </c>
      <c r="J30" t="s">
        <v>125</v>
      </c>
      <c r="K30" t="s">
        <v>126</v>
      </c>
      <c r="L30" t="s">
        <v>153</v>
      </c>
      <c r="M30" t="s">
        <v>42</v>
      </c>
      <c r="N30" t="s">
        <v>32</v>
      </c>
      <c r="O30">
        <v>0</v>
      </c>
      <c r="P30">
        <v>1</v>
      </c>
      <c r="R30" t="s">
        <v>75</v>
      </c>
      <c r="S30">
        <v>40</v>
      </c>
      <c r="W30" s="2">
        <v>5436.63</v>
      </c>
      <c r="Z30">
        <f t="shared" si="0"/>
        <v>1</v>
      </c>
    </row>
    <row r="31" spans="1:26" x14ac:dyDescent="0.2">
      <c r="A31">
        <v>1178</v>
      </c>
      <c r="B31" t="s">
        <v>131</v>
      </c>
      <c r="C31" t="s">
        <v>154</v>
      </c>
      <c r="D31" s="1">
        <v>28425</v>
      </c>
      <c r="E31" s="1">
        <v>38384</v>
      </c>
      <c r="H31" t="s">
        <v>59</v>
      </c>
      <c r="I31">
        <v>21000</v>
      </c>
      <c r="J31" t="s">
        <v>155</v>
      </c>
      <c r="K31" t="s">
        <v>61</v>
      </c>
      <c r="L31" t="s">
        <v>156</v>
      </c>
      <c r="M31" t="s">
        <v>31</v>
      </c>
      <c r="N31" t="s">
        <v>157</v>
      </c>
      <c r="O31">
        <v>0</v>
      </c>
      <c r="P31">
        <v>1</v>
      </c>
      <c r="R31" t="s">
        <v>33</v>
      </c>
      <c r="S31">
        <v>20</v>
      </c>
      <c r="T31" t="s">
        <v>142</v>
      </c>
      <c r="U31" t="s">
        <v>35</v>
      </c>
      <c r="W31" s="2">
        <v>2041.98</v>
      </c>
      <c r="X31" s="3">
        <v>0.1</v>
      </c>
      <c r="Z31">
        <f t="shared" si="0"/>
        <v>0.56999999999999995</v>
      </c>
    </row>
    <row r="32" spans="1:26" x14ac:dyDescent="0.2">
      <c r="A32">
        <v>1181</v>
      </c>
      <c r="B32" t="s">
        <v>131</v>
      </c>
      <c r="C32" t="s">
        <v>158</v>
      </c>
      <c r="D32" s="1">
        <v>29019</v>
      </c>
      <c r="E32" s="1">
        <v>39539</v>
      </c>
      <c r="F32" s="1">
        <v>40268</v>
      </c>
      <c r="H32" t="s">
        <v>46</v>
      </c>
      <c r="I32">
        <v>51020</v>
      </c>
      <c r="J32" t="s">
        <v>47</v>
      </c>
      <c r="K32" t="s">
        <v>48</v>
      </c>
      <c r="L32" t="s">
        <v>159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160</v>
      </c>
      <c r="U32" t="s">
        <v>35</v>
      </c>
      <c r="W32" s="2">
        <v>1987.39</v>
      </c>
      <c r="X32" s="3">
        <v>0.1</v>
      </c>
      <c r="Y32" s="2">
        <v>63</v>
      </c>
      <c r="Z32">
        <f t="shared" si="0"/>
        <v>1</v>
      </c>
    </row>
    <row r="33" spans="1:26" x14ac:dyDescent="0.2">
      <c r="A33">
        <v>1183</v>
      </c>
      <c r="B33" t="s">
        <v>44</v>
      </c>
      <c r="C33" t="s">
        <v>161</v>
      </c>
      <c r="D33" s="1">
        <v>30702</v>
      </c>
      <c r="E33" s="1">
        <v>37289</v>
      </c>
      <c r="H33" t="s">
        <v>27</v>
      </c>
      <c r="I33">
        <v>64000</v>
      </c>
      <c r="J33" t="s">
        <v>28</v>
      </c>
      <c r="K33" t="s">
        <v>29</v>
      </c>
      <c r="L33" t="s">
        <v>162</v>
      </c>
      <c r="M33" t="s">
        <v>31</v>
      </c>
      <c r="N33" t="s">
        <v>32</v>
      </c>
      <c r="O33">
        <v>0</v>
      </c>
      <c r="P33">
        <v>1</v>
      </c>
      <c r="R33" t="s">
        <v>33</v>
      </c>
      <c r="S33">
        <v>35</v>
      </c>
      <c r="T33" t="s">
        <v>63</v>
      </c>
      <c r="U33" t="s">
        <v>35</v>
      </c>
      <c r="W33" s="2">
        <v>2011.08</v>
      </c>
      <c r="X33" s="3">
        <v>0.1</v>
      </c>
      <c r="Z33">
        <f t="shared" si="0"/>
        <v>1</v>
      </c>
    </row>
    <row r="34" spans="1:26" x14ac:dyDescent="0.2">
      <c r="A34">
        <v>1186</v>
      </c>
      <c r="B34" t="s">
        <v>119</v>
      </c>
      <c r="C34" t="s">
        <v>163</v>
      </c>
      <c r="D34" s="1">
        <v>32794</v>
      </c>
      <c r="E34" s="1">
        <v>38808</v>
      </c>
      <c r="H34" t="s">
        <v>59</v>
      </c>
      <c r="I34">
        <v>21000</v>
      </c>
      <c r="J34" t="s">
        <v>155</v>
      </c>
      <c r="K34" t="s">
        <v>61</v>
      </c>
      <c r="L34" t="s">
        <v>164</v>
      </c>
      <c r="M34" t="s">
        <v>31</v>
      </c>
      <c r="N34" t="s">
        <v>50</v>
      </c>
      <c r="O34">
        <v>3</v>
      </c>
      <c r="P34">
        <v>5</v>
      </c>
      <c r="R34" t="s">
        <v>33</v>
      </c>
      <c r="S34">
        <v>35</v>
      </c>
      <c r="T34" t="s">
        <v>70</v>
      </c>
      <c r="U34" t="s">
        <v>71</v>
      </c>
      <c r="V34" s="1">
        <v>38808</v>
      </c>
      <c r="W34" s="2">
        <v>3184.25</v>
      </c>
      <c r="X34" s="3">
        <v>0.1</v>
      </c>
      <c r="Z34">
        <f t="shared" si="0"/>
        <v>1</v>
      </c>
    </row>
    <row r="35" spans="1:26" x14ac:dyDescent="0.2">
      <c r="A35">
        <v>1188</v>
      </c>
      <c r="B35" t="s">
        <v>165</v>
      </c>
      <c r="C35" t="s">
        <v>166</v>
      </c>
      <c r="D35" s="1">
        <v>29077</v>
      </c>
      <c r="E35" s="1">
        <v>38473</v>
      </c>
      <c r="H35" t="s">
        <v>27</v>
      </c>
      <c r="I35">
        <v>64000</v>
      </c>
      <c r="J35" t="s">
        <v>28</v>
      </c>
      <c r="K35" t="s">
        <v>29</v>
      </c>
      <c r="L35" t="s">
        <v>167</v>
      </c>
      <c r="M35" t="s">
        <v>31</v>
      </c>
      <c r="N35" t="s">
        <v>32</v>
      </c>
      <c r="O35">
        <v>0</v>
      </c>
      <c r="P35">
        <v>1</v>
      </c>
      <c r="R35" t="s">
        <v>33</v>
      </c>
      <c r="S35">
        <v>35</v>
      </c>
      <c r="T35" t="s">
        <v>168</v>
      </c>
      <c r="U35" t="s">
        <v>35</v>
      </c>
      <c r="W35" s="2">
        <v>2756.28</v>
      </c>
      <c r="X35" s="3">
        <v>0.1</v>
      </c>
      <c r="Z35">
        <f t="shared" si="0"/>
        <v>1</v>
      </c>
    </row>
    <row r="36" spans="1:26" x14ac:dyDescent="0.2">
      <c r="A36">
        <v>1193</v>
      </c>
      <c r="B36" t="s">
        <v>169</v>
      </c>
      <c r="C36" t="s">
        <v>170</v>
      </c>
      <c r="D36" s="1">
        <v>28411</v>
      </c>
      <c r="E36" s="1">
        <v>38565</v>
      </c>
      <c r="H36" t="s">
        <v>59</v>
      </c>
      <c r="I36">
        <v>21000</v>
      </c>
      <c r="J36" t="s">
        <v>155</v>
      </c>
      <c r="K36" t="s">
        <v>61</v>
      </c>
      <c r="L36" t="s">
        <v>171</v>
      </c>
      <c r="M36" t="s">
        <v>31</v>
      </c>
      <c r="N36" t="s">
        <v>50</v>
      </c>
      <c r="O36">
        <v>2</v>
      </c>
      <c r="P36">
        <v>4</v>
      </c>
      <c r="R36" t="s">
        <v>33</v>
      </c>
      <c r="S36">
        <v>40</v>
      </c>
      <c r="T36" t="s">
        <v>43</v>
      </c>
      <c r="U36" t="s">
        <v>35</v>
      </c>
      <c r="W36" s="2">
        <v>2084.21</v>
      </c>
      <c r="X36" s="3">
        <v>8.7499999999999994E-2</v>
      </c>
      <c r="Z36">
        <f t="shared" si="0"/>
        <v>1.1399999999999999</v>
      </c>
    </row>
    <row r="37" spans="1:26" x14ac:dyDescent="0.2">
      <c r="A37">
        <v>1194</v>
      </c>
      <c r="B37" t="s">
        <v>172</v>
      </c>
      <c r="C37" t="s">
        <v>173</v>
      </c>
      <c r="D37" s="1">
        <v>30177</v>
      </c>
      <c r="E37" s="1">
        <v>38579</v>
      </c>
      <c r="H37" t="s">
        <v>113</v>
      </c>
      <c r="I37">
        <v>31000</v>
      </c>
      <c r="J37" t="s">
        <v>114</v>
      </c>
      <c r="K37" t="s">
        <v>115</v>
      </c>
      <c r="L37" t="s">
        <v>174</v>
      </c>
      <c r="M37" t="s">
        <v>42</v>
      </c>
      <c r="N37" t="s">
        <v>50</v>
      </c>
      <c r="O37">
        <v>0</v>
      </c>
      <c r="P37">
        <v>4</v>
      </c>
      <c r="R37" t="s">
        <v>75</v>
      </c>
      <c r="S37">
        <v>40</v>
      </c>
      <c r="W37" s="2">
        <v>5085.8500000000004</v>
      </c>
      <c r="Z37">
        <f t="shared" si="0"/>
        <v>1</v>
      </c>
    </row>
    <row r="38" spans="1:26" x14ac:dyDescent="0.2">
      <c r="A38">
        <v>1197</v>
      </c>
      <c r="B38" t="s">
        <v>131</v>
      </c>
      <c r="C38" t="s">
        <v>175</v>
      </c>
      <c r="D38" s="1">
        <v>28366</v>
      </c>
      <c r="E38" s="1">
        <v>38626</v>
      </c>
      <c r="H38" t="s">
        <v>124</v>
      </c>
      <c r="I38">
        <v>48000</v>
      </c>
      <c r="J38" t="s">
        <v>137</v>
      </c>
      <c r="K38" t="s">
        <v>138</v>
      </c>
      <c r="L38" t="s">
        <v>176</v>
      </c>
      <c r="M38" t="s">
        <v>31</v>
      </c>
      <c r="N38" t="s">
        <v>50</v>
      </c>
      <c r="O38">
        <v>0</v>
      </c>
      <c r="P38">
        <v>4</v>
      </c>
      <c r="R38" t="s">
        <v>33</v>
      </c>
      <c r="S38">
        <v>25</v>
      </c>
      <c r="T38" t="s">
        <v>134</v>
      </c>
      <c r="U38" t="s">
        <v>135</v>
      </c>
      <c r="V38" s="1">
        <v>38718</v>
      </c>
      <c r="W38" s="2">
        <v>4185.92</v>
      </c>
      <c r="X38" s="3">
        <v>0.1</v>
      </c>
      <c r="Z38">
        <f t="shared" si="0"/>
        <v>0.71</v>
      </c>
    </row>
    <row r="39" spans="1:26" x14ac:dyDescent="0.2">
      <c r="A39">
        <v>1198</v>
      </c>
      <c r="B39" t="s">
        <v>177</v>
      </c>
      <c r="C39" t="s">
        <v>178</v>
      </c>
      <c r="D39" s="1">
        <v>27167</v>
      </c>
      <c r="E39" s="1">
        <v>38676</v>
      </c>
      <c r="H39" t="s">
        <v>46</v>
      </c>
      <c r="I39">
        <v>51000</v>
      </c>
      <c r="J39" t="s">
        <v>100</v>
      </c>
      <c r="K39" t="s">
        <v>48</v>
      </c>
      <c r="L39" t="s">
        <v>179</v>
      </c>
      <c r="M39" t="s">
        <v>31</v>
      </c>
      <c r="N39" t="s">
        <v>50</v>
      </c>
      <c r="O39">
        <v>1</v>
      </c>
      <c r="P39">
        <v>4</v>
      </c>
      <c r="R39" t="s">
        <v>33</v>
      </c>
      <c r="S39">
        <v>25</v>
      </c>
      <c r="T39" t="s">
        <v>180</v>
      </c>
      <c r="U39" t="s">
        <v>35</v>
      </c>
      <c r="W39" s="2">
        <v>2205.75</v>
      </c>
      <c r="X39" s="3">
        <v>0.1125</v>
      </c>
      <c r="Z39">
        <f t="shared" si="0"/>
        <v>0.71</v>
      </c>
    </row>
    <row r="40" spans="1:26" x14ac:dyDescent="0.2">
      <c r="A40">
        <v>1199</v>
      </c>
      <c r="B40" t="s">
        <v>72</v>
      </c>
      <c r="C40" t="s">
        <v>181</v>
      </c>
      <c r="D40" s="1">
        <v>30506</v>
      </c>
      <c r="E40" s="1">
        <v>39083</v>
      </c>
      <c r="H40" t="s">
        <v>59</v>
      </c>
      <c r="I40">
        <v>21000</v>
      </c>
      <c r="J40" t="s">
        <v>155</v>
      </c>
      <c r="K40" t="s">
        <v>61</v>
      </c>
      <c r="L40" t="s">
        <v>164</v>
      </c>
      <c r="M40" t="s">
        <v>42</v>
      </c>
      <c r="N40" t="s">
        <v>50</v>
      </c>
      <c r="O40">
        <v>2</v>
      </c>
      <c r="P40">
        <v>4</v>
      </c>
      <c r="R40" t="s">
        <v>33</v>
      </c>
      <c r="S40">
        <v>40</v>
      </c>
      <c r="T40" t="s">
        <v>70</v>
      </c>
      <c r="U40" t="s">
        <v>71</v>
      </c>
      <c r="V40" s="1">
        <v>39083</v>
      </c>
      <c r="W40" s="2">
        <v>3184.25</v>
      </c>
      <c r="X40" s="3">
        <v>0.1125</v>
      </c>
      <c r="Y40" s="2">
        <v>221</v>
      </c>
      <c r="Z40">
        <f t="shared" si="0"/>
        <v>1.1399999999999999</v>
      </c>
    </row>
    <row r="41" spans="1:26" x14ac:dyDescent="0.2">
      <c r="A41">
        <v>1200</v>
      </c>
      <c r="B41" t="s">
        <v>182</v>
      </c>
      <c r="C41" t="s">
        <v>183</v>
      </c>
      <c r="D41" s="1">
        <v>28105</v>
      </c>
      <c r="E41" s="1">
        <v>39142</v>
      </c>
      <c r="H41" t="s">
        <v>38</v>
      </c>
      <c r="I41">
        <v>25000</v>
      </c>
      <c r="J41" t="s">
        <v>39</v>
      </c>
      <c r="K41" t="s">
        <v>40</v>
      </c>
      <c r="L41" t="s">
        <v>184</v>
      </c>
      <c r="M41" t="s">
        <v>31</v>
      </c>
      <c r="N41" t="s">
        <v>50</v>
      </c>
      <c r="O41">
        <v>2</v>
      </c>
      <c r="P41">
        <v>3</v>
      </c>
      <c r="R41" t="s">
        <v>33</v>
      </c>
      <c r="S41">
        <v>35</v>
      </c>
      <c r="T41" t="s">
        <v>70</v>
      </c>
      <c r="U41" t="s">
        <v>71</v>
      </c>
      <c r="V41" s="1">
        <v>39142</v>
      </c>
      <c r="W41" s="2">
        <v>3184.25</v>
      </c>
      <c r="X41" s="3">
        <v>0.1125</v>
      </c>
      <c r="Z41">
        <f t="shared" si="0"/>
        <v>1</v>
      </c>
    </row>
    <row r="42" spans="1:26" x14ac:dyDescent="0.2">
      <c r="A42">
        <v>1201</v>
      </c>
      <c r="B42" t="s">
        <v>185</v>
      </c>
      <c r="C42" t="s">
        <v>186</v>
      </c>
      <c r="D42" s="1">
        <v>32336</v>
      </c>
      <c r="E42" s="1">
        <v>38808</v>
      </c>
      <c r="H42" t="s">
        <v>46</v>
      </c>
      <c r="I42">
        <v>51020</v>
      </c>
      <c r="J42" t="s">
        <v>47</v>
      </c>
      <c r="K42" t="s">
        <v>48</v>
      </c>
      <c r="L42" t="s">
        <v>187</v>
      </c>
      <c r="M42" t="s">
        <v>42</v>
      </c>
      <c r="N42" t="s">
        <v>50</v>
      </c>
      <c r="O42">
        <v>2</v>
      </c>
      <c r="P42">
        <v>4</v>
      </c>
      <c r="R42" t="s">
        <v>33</v>
      </c>
      <c r="S42">
        <v>40</v>
      </c>
      <c r="T42" t="s">
        <v>180</v>
      </c>
      <c r="U42" t="s">
        <v>35</v>
      </c>
      <c r="W42" s="2">
        <v>2205.75</v>
      </c>
      <c r="X42" s="3">
        <v>8.7499999999999994E-2</v>
      </c>
      <c r="Z42">
        <f t="shared" si="0"/>
        <v>1.1399999999999999</v>
      </c>
    </row>
    <row r="43" spans="1:26" x14ac:dyDescent="0.2">
      <c r="A43">
        <v>1203</v>
      </c>
      <c r="B43" t="s">
        <v>188</v>
      </c>
      <c r="C43" t="s">
        <v>189</v>
      </c>
      <c r="D43" s="1">
        <v>27696</v>
      </c>
      <c r="E43" s="1">
        <v>38961</v>
      </c>
      <c r="H43" t="s">
        <v>38</v>
      </c>
      <c r="I43">
        <v>25000</v>
      </c>
      <c r="J43" t="s">
        <v>39</v>
      </c>
      <c r="K43" t="s">
        <v>40</v>
      </c>
      <c r="L43" t="s">
        <v>133</v>
      </c>
      <c r="M43" t="s">
        <v>42</v>
      </c>
      <c r="N43" t="s">
        <v>32</v>
      </c>
      <c r="O43">
        <v>0</v>
      </c>
      <c r="P43">
        <v>1</v>
      </c>
      <c r="R43" t="s">
        <v>33</v>
      </c>
      <c r="S43">
        <v>40</v>
      </c>
      <c r="T43" t="s">
        <v>134</v>
      </c>
      <c r="U43" t="s">
        <v>190</v>
      </c>
      <c r="V43" s="1">
        <v>38961</v>
      </c>
      <c r="W43" s="2">
        <v>3767.74</v>
      </c>
      <c r="X43" s="3">
        <v>0.1</v>
      </c>
      <c r="Z43">
        <f t="shared" si="0"/>
        <v>1.1399999999999999</v>
      </c>
    </row>
    <row r="44" spans="1:26" x14ac:dyDescent="0.2">
      <c r="A44">
        <v>1204</v>
      </c>
      <c r="B44" t="s">
        <v>94</v>
      </c>
      <c r="C44" t="s">
        <v>191</v>
      </c>
      <c r="D44" s="1">
        <v>33110</v>
      </c>
      <c r="E44" s="1">
        <v>39722</v>
      </c>
      <c r="H44" t="s">
        <v>59</v>
      </c>
      <c r="I44">
        <v>21000</v>
      </c>
      <c r="J44" t="s">
        <v>155</v>
      </c>
      <c r="K44" t="s">
        <v>61</v>
      </c>
      <c r="L44" t="s">
        <v>192</v>
      </c>
      <c r="M44" t="s">
        <v>31</v>
      </c>
      <c r="N44" t="s">
        <v>50</v>
      </c>
      <c r="O44">
        <v>1</v>
      </c>
      <c r="P44">
        <v>4</v>
      </c>
      <c r="Q44">
        <v>60</v>
      </c>
      <c r="R44" t="s">
        <v>33</v>
      </c>
      <c r="S44">
        <v>35</v>
      </c>
      <c r="T44" t="s">
        <v>193</v>
      </c>
      <c r="U44" t="s">
        <v>194</v>
      </c>
      <c r="V44" s="1">
        <v>39722</v>
      </c>
      <c r="W44" s="2">
        <v>4042.75</v>
      </c>
      <c r="X44" s="3">
        <v>8.7499999999999994E-2</v>
      </c>
      <c r="Z44">
        <f t="shared" si="0"/>
        <v>1</v>
      </c>
    </row>
    <row r="45" spans="1:26" x14ac:dyDescent="0.2">
      <c r="A45">
        <v>1206</v>
      </c>
      <c r="B45" t="s">
        <v>195</v>
      </c>
      <c r="C45" t="s">
        <v>196</v>
      </c>
      <c r="D45" s="1">
        <v>27484</v>
      </c>
      <c r="E45" s="1">
        <v>38653</v>
      </c>
      <c r="H45" t="s">
        <v>38</v>
      </c>
      <c r="I45">
        <v>25000</v>
      </c>
      <c r="J45" t="s">
        <v>39</v>
      </c>
      <c r="K45" t="s">
        <v>40</v>
      </c>
      <c r="L45" t="s">
        <v>197</v>
      </c>
      <c r="M45" t="s">
        <v>42</v>
      </c>
      <c r="N45" t="s">
        <v>32</v>
      </c>
      <c r="O45">
        <v>0</v>
      </c>
      <c r="P45">
        <v>1</v>
      </c>
      <c r="R45" t="s">
        <v>33</v>
      </c>
      <c r="S45">
        <v>35</v>
      </c>
      <c r="T45" t="s">
        <v>134</v>
      </c>
      <c r="U45" t="s">
        <v>135</v>
      </c>
      <c r="V45" s="1">
        <v>38718</v>
      </c>
      <c r="W45" s="2">
        <v>4185.92</v>
      </c>
      <c r="X45" s="3">
        <v>0.1</v>
      </c>
      <c r="Y45" s="2">
        <v>99</v>
      </c>
      <c r="Z45">
        <f t="shared" si="0"/>
        <v>1</v>
      </c>
    </row>
    <row r="46" spans="1:26" x14ac:dyDescent="0.2">
      <c r="A46">
        <v>1210</v>
      </c>
      <c r="B46" t="s">
        <v>198</v>
      </c>
      <c r="C46" t="s">
        <v>199</v>
      </c>
      <c r="D46" s="1">
        <v>27783</v>
      </c>
      <c r="E46" s="1">
        <v>38961</v>
      </c>
      <c r="H46" t="s">
        <v>27</v>
      </c>
      <c r="I46">
        <v>64000</v>
      </c>
      <c r="J46" t="s">
        <v>28</v>
      </c>
      <c r="K46" t="s">
        <v>29</v>
      </c>
      <c r="L46" t="s">
        <v>200</v>
      </c>
      <c r="M46" t="s">
        <v>31</v>
      </c>
      <c r="N46" t="s">
        <v>50</v>
      </c>
      <c r="O46">
        <v>3</v>
      </c>
      <c r="P46">
        <v>5</v>
      </c>
      <c r="R46" t="s">
        <v>33</v>
      </c>
      <c r="S46">
        <v>16</v>
      </c>
      <c r="T46" t="s">
        <v>43</v>
      </c>
      <c r="U46" t="s">
        <v>35</v>
      </c>
      <c r="W46" s="2">
        <v>2084.21</v>
      </c>
      <c r="X46" s="3">
        <v>0.1</v>
      </c>
      <c r="Z46">
        <f t="shared" si="0"/>
        <v>0.46</v>
      </c>
    </row>
    <row r="47" spans="1:26" x14ac:dyDescent="0.2">
      <c r="A47">
        <v>1212</v>
      </c>
      <c r="B47" t="s">
        <v>72</v>
      </c>
      <c r="C47" t="s">
        <v>201</v>
      </c>
      <c r="D47" s="1">
        <v>31120</v>
      </c>
      <c r="E47" s="1">
        <v>39783</v>
      </c>
      <c r="F47" s="1">
        <v>40329</v>
      </c>
      <c r="H47" t="s">
        <v>85</v>
      </c>
      <c r="I47">
        <v>65010</v>
      </c>
      <c r="J47" t="s">
        <v>202</v>
      </c>
      <c r="K47" t="s">
        <v>87</v>
      </c>
      <c r="L47" t="s">
        <v>203</v>
      </c>
      <c r="M47" t="s">
        <v>42</v>
      </c>
      <c r="N47" t="s">
        <v>32</v>
      </c>
      <c r="O47">
        <v>0</v>
      </c>
      <c r="P47">
        <v>1</v>
      </c>
      <c r="R47" t="s">
        <v>33</v>
      </c>
      <c r="S47">
        <v>35</v>
      </c>
      <c r="T47" t="s">
        <v>34</v>
      </c>
      <c r="U47" t="s">
        <v>35</v>
      </c>
      <c r="W47" s="2">
        <v>2508.0500000000002</v>
      </c>
      <c r="X47" s="3">
        <v>0.1</v>
      </c>
      <c r="Z47">
        <f t="shared" si="0"/>
        <v>1</v>
      </c>
    </row>
    <row r="48" spans="1:26" x14ac:dyDescent="0.2">
      <c r="A48">
        <v>1215</v>
      </c>
      <c r="B48" t="s">
        <v>72</v>
      </c>
      <c r="C48" t="s">
        <v>204</v>
      </c>
      <c r="D48" s="1">
        <v>32902</v>
      </c>
      <c r="E48" s="1">
        <v>38749</v>
      </c>
      <c r="H48" t="s">
        <v>46</v>
      </c>
      <c r="I48">
        <v>51010</v>
      </c>
      <c r="J48" t="s">
        <v>205</v>
      </c>
      <c r="K48" t="s">
        <v>48</v>
      </c>
      <c r="L48" t="s">
        <v>206</v>
      </c>
      <c r="M48" t="s">
        <v>42</v>
      </c>
      <c r="N48" t="s">
        <v>50</v>
      </c>
      <c r="O48">
        <v>3</v>
      </c>
      <c r="P48">
        <v>5</v>
      </c>
      <c r="R48" t="s">
        <v>33</v>
      </c>
      <c r="S48">
        <v>40</v>
      </c>
      <c r="T48" t="s">
        <v>63</v>
      </c>
      <c r="U48" t="s">
        <v>35</v>
      </c>
      <c r="W48" s="2">
        <v>2011.08</v>
      </c>
      <c r="X48" s="3">
        <v>0.1125</v>
      </c>
      <c r="Z48">
        <f t="shared" si="0"/>
        <v>1.1399999999999999</v>
      </c>
    </row>
    <row r="49" spans="1:26" x14ac:dyDescent="0.2">
      <c r="A49">
        <v>1221</v>
      </c>
      <c r="B49" t="s">
        <v>207</v>
      </c>
      <c r="C49" t="s">
        <v>208</v>
      </c>
      <c r="D49" s="1">
        <v>32989</v>
      </c>
      <c r="E49" s="1">
        <v>38838</v>
      </c>
      <c r="H49" t="s">
        <v>46</v>
      </c>
      <c r="I49">
        <v>51010</v>
      </c>
      <c r="J49" t="s">
        <v>205</v>
      </c>
      <c r="K49" t="s">
        <v>48</v>
      </c>
      <c r="L49" t="s">
        <v>209</v>
      </c>
      <c r="M49" t="s">
        <v>42</v>
      </c>
      <c r="N49" t="s">
        <v>32</v>
      </c>
      <c r="O49">
        <v>0</v>
      </c>
      <c r="P49">
        <v>1</v>
      </c>
      <c r="R49" t="s">
        <v>75</v>
      </c>
      <c r="S49">
        <v>40</v>
      </c>
      <c r="W49" s="2">
        <v>1400</v>
      </c>
      <c r="Z49">
        <f t="shared" si="0"/>
        <v>1</v>
      </c>
    </row>
    <row r="50" spans="1:26" x14ac:dyDescent="0.2">
      <c r="A50">
        <v>1224</v>
      </c>
      <c r="B50" t="s">
        <v>72</v>
      </c>
      <c r="C50" t="s">
        <v>210</v>
      </c>
      <c r="D50" s="1">
        <v>30799</v>
      </c>
      <c r="E50" s="1">
        <v>38869</v>
      </c>
      <c r="H50" t="s">
        <v>46</v>
      </c>
      <c r="I50">
        <v>51010</v>
      </c>
      <c r="J50" t="s">
        <v>205</v>
      </c>
      <c r="K50" t="s">
        <v>48</v>
      </c>
      <c r="L50" t="s">
        <v>211</v>
      </c>
      <c r="M50" t="s">
        <v>42</v>
      </c>
      <c r="N50" t="s">
        <v>50</v>
      </c>
      <c r="O50">
        <v>2</v>
      </c>
      <c r="P50">
        <v>4</v>
      </c>
      <c r="R50" t="s">
        <v>75</v>
      </c>
      <c r="S50">
        <v>40</v>
      </c>
      <c r="W50" s="2">
        <v>1280</v>
      </c>
      <c r="Z50">
        <f t="shared" si="0"/>
        <v>1</v>
      </c>
    </row>
    <row r="51" spans="1:26" x14ac:dyDescent="0.2">
      <c r="A51">
        <v>1227</v>
      </c>
      <c r="B51" t="s">
        <v>212</v>
      </c>
      <c r="C51" t="s">
        <v>213</v>
      </c>
      <c r="D51" s="1">
        <v>29061</v>
      </c>
      <c r="E51" s="1">
        <v>38930</v>
      </c>
      <c r="H51" t="s">
        <v>53</v>
      </c>
      <c r="I51">
        <v>55000</v>
      </c>
      <c r="J51" t="s">
        <v>54</v>
      </c>
      <c r="K51" t="s">
        <v>55</v>
      </c>
      <c r="L51" t="s">
        <v>214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40</v>
      </c>
      <c r="T51" t="s">
        <v>160</v>
      </c>
      <c r="U51" t="s">
        <v>35</v>
      </c>
      <c r="W51" s="2">
        <v>1987.39</v>
      </c>
      <c r="X51" s="3">
        <v>7.4999999999999997E-2</v>
      </c>
      <c r="Z51">
        <f t="shared" si="0"/>
        <v>1.1399999999999999</v>
      </c>
    </row>
    <row r="52" spans="1:26" x14ac:dyDescent="0.2">
      <c r="A52">
        <v>1228</v>
      </c>
      <c r="B52" t="s">
        <v>51</v>
      </c>
      <c r="C52" t="s">
        <v>215</v>
      </c>
      <c r="D52" s="1">
        <v>30903</v>
      </c>
      <c r="E52" s="1">
        <v>38961</v>
      </c>
      <c r="H52" t="s">
        <v>46</v>
      </c>
      <c r="I52">
        <v>51000</v>
      </c>
      <c r="J52" t="s">
        <v>100</v>
      </c>
      <c r="K52" t="s">
        <v>48</v>
      </c>
      <c r="L52" t="s">
        <v>121</v>
      </c>
      <c r="M52" t="s">
        <v>31</v>
      </c>
      <c r="N52" t="s">
        <v>32</v>
      </c>
      <c r="O52">
        <v>0</v>
      </c>
      <c r="P52">
        <v>1</v>
      </c>
      <c r="R52" t="s">
        <v>33</v>
      </c>
      <c r="S52">
        <v>35</v>
      </c>
      <c r="T52" t="s">
        <v>79</v>
      </c>
      <c r="U52" t="s">
        <v>35</v>
      </c>
      <c r="W52" s="2">
        <v>2320.08</v>
      </c>
      <c r="X52" s="3">
        <v>7.4999999999999997E-2</v>
      </c>
      <c r="Y52" s="2">
        <v>147</v>
      </c>
      <c r="Z52">
        <f t="shared" si="0"/>
        <v>1</v>
      </c>
    </row>
    <row r="53" spans="1:26" x14ac:dyDescent="0.2">
      <c r="A53">
        <v>1229</v>
      </c>
      <c r="B53" t="s">
        <v>216</v>
      </c>
      <c r="C53" t="s">
        <v>217</v>
      </c>
      <c r="D53" s="1">
        <v>28724</v>
      </c>
      <c r="E53" s="1">
        <v>38961</v>
      </c>
      <c r="H53" t="s">
        <v>38</v>
      </c>
      <c r="I53">
        <v>25000</v>
      </c>
      <c r="J53" t="s">
        <v>39</v>
      </c>
      <c r="K53" t="s">
        <v>40</v>
      </c>
      <c r="L53" t="s">
        <v>218</v>
      </c>
      <c r="M53" t="s">
        <v>42</v>
      </c>
      <c r="N53" t="s">
        <v>32</v>
      </c>
      <c r="O53">
        <v>0</v>
      </c>
      <c r="P53">
        <v>1</v>
      </c>
      <c r="R53" t="s">
        <v>33</v>
      </c>
      <c r="S53">
        <v>40</v>
      </c>
      <c r="T53" t="s">
        <v>180</v>
      </c>
      <c r="U53" t="s">
        <v>35</v>
      </c>
      <c r="W53" s="2">
        <v>2205.75</v>
      </c>
      <c r="X53" s="3">
        <v>8.7499999999999994E-2</v>
      </c>
      <c r="Y53" s="2">
        <v>165</v>
      </c>
      <c r="Z53">
        <f t="shared" si="0"/>
        <v>1.1399999999999999</v>
      </c>
    </row>
    <row r="54" spans="1:26" x14ac:dyDescent="0.2">
      <c r="A54">
        <v>1231</v>
      </c>
      <c r="B54" t="s">
        <v>219</v>
      </c>
      <c r="C54" t="s">
        <v>220</v>
      </c>
      <c r="D54" s="1">
        <v>21956</v>
      </c>
      <c r="E54" s="1">
        <v>38961</v>
      </c>
      <c r="H54" t="s">
        <v>124</v>
      </c>
      <c r="I54">
        <v>48000</v>
      </c>
      <c r="J54" t="s">
        <v>137</v>
      </c>
      <c r="K54" t="s">
        <v>138</v>
      </c>
      <c r="L54" t="s">
        <v>221</v>
      </c>
      <c r="M54" t="s">
        <v>31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168</v>
      </c>
      <c r="U54" t="s">
        <v>35</v>
      </c>
      <c r="W54" s="2">
        <v>2756.28</v>
      </c>
      <c r="X54" s="3">
        <v>0.1</v>
      </c>
      <c r="Z54">
        <f t="shared" si="0"/>
        <v>1</v>
      </c>
    </row>
    <row r="55" spans="1:26" x14ac:dyDescent="0.2">
      <c r="A55">
        <v>1232</v>
      </c>
      <c r="B55" t="s">
        <v>222</v>
      </c>
      <c r="C55" t="s">
        <v>223</v>
      </c>
      <c r="D55" s="1">
        <v>28880</v>
      </c>
      <c r="E55" s="1">
        <v>38991</v>
      </c>
      <c r="H55" t="s">
        <v>46</v>
      </c>
      <c r="I55">
        <v>51000</v>
      </c>
      <c r="J55" t="s">
        <v>100</v>
      </c>
      <c r="K55" t="s">
        <v>48</v>
      </c>
      <c r="L55" t="s">
        <v>224</v>
      </c>
      <c r="M55" t="s">
        <v>42</v>
      </c>
      <c r="N55" t="s">
        <v>32</v>
      </c>
      <c r="O55">
        <v>0</v>
      </c>
      <c r="P55">
        <v>1</v>
      </c>
      <c r="R55" t="s">
        <v>33</v>
      </c>
      <c r="S55">
        <v>35</v>
      </c>
      <c r="T55" t="s">
        <v>34</v>
      </c>
      <c r="U55" t="s">
        <v>35</v>
      </c>
      <c r="W55" s="2">
        <v>2508.0500000000002</v>
      </c>
      <c r="X55" s="3">
        <v>0.1</v>
      </c>
      <c r="Z55">
        <f t="shared" si="0"/>
        <v>1</v>
      </c>
    </row>
    <row r="56" spans="1:26" x14ac:dyDescent="0.2">
      <c r="A56">
        <v>1233</v>
      </c>
      <c r="B56" t="s">
        <v>225</v>
      </c>
      <c r="C56" t="s">
        <v>226</v>
      </c>
      <c r="D56" s="1">
        <v>31340</v>
      </c>
      <c r="E56" s="1">
        <v>38991</v>
      </c>
      <c r="H56" t="s">
        <v>59</v>
      </c>
      <c r="I56">
        <v>21000</v>
      </c>
      <c r="J56" t="s">
        <v>155</v>
      </c>
      <c r="K56" t="s">
        <v>61</v>
      </c>
      <c r="L56" t="s">
        <v>156</v>
      </c>
      <c r="M56" t="s">
        <v>42</v>
      </c>
      <c r="N56" t="s">
        <v>50</v>
      </c>
      <c r="O56">
        <v>4</v>
      </c>
      <c r="P56">
        <v>5</v>
      </c>
      <c r="R56" t="s">
        <v>33</v>
      </c>
      <c r="S56">
        <v>40</v>
      </c>
      <c r="T56" t="s">
        <v>142</v>
      </c>
      <c r="U56" t="s">
        <v>35</v>
      </c>
      <c r="W56" s="2">
        <v>2041.98</v>
      </c>
      <c r="X56" s="3">
        <v>7.4999999999999997E-2</v>
      </c>
      <c r="Y56" s="2">
        <v>262</v>
      </c>
      <c r="Z56">
        <f t="shared" si="0"/>
        <v>1.1399999999999999</v>
      </c>
    </row>
    <row r="57" spans="1:26" x14ac:dyDescent="0.2">
      <c r="A57">
        <v>1234</v>
      </c>
      <c r="B57" t="s">
        <v>227</v>
      </c>
      <c r="C57" t="s">
        <v>228</v>
      </c>
      <c r="D57" s="1">
        <v>32870</v>
      </c>
      <c r="E57" s="1">
        <v>39022</v>
      </c>
      <c r="H57" t="s">
        <v>229</v>
      </c>
      <c r="I57">
        <v>26000</v>
      </c>
      <c r="J57" t="s">
        <v>230</v>
      </c>
      <c r="K57" t="s">
        <v>231</v>
      </c>
      <c r="L57" t="s">
        <v>232</v>
      </c>
      <c r="M57" t="s">
        <v>42</v>
      </c>
      <c r="N57" t="s">
        <v>50</v>
      </c>
      <c r="O57">
        <v>3</v>
      </c>
      <c r="P57">
        <v>4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1235</v>
      </c>
      <c r="B58" t="s">
        <v>36</v>
      </c>
      <c r="C58" t="s">
        <v>233</v>
      </c>
      <c r="D58" s="1">
        <v>32489</v>
      </c>
      <c r="E58" s="1">
        <v>39814</v>
      </c>
      <c r="F58" s="1">
        <v>40178</v>
      </c>
      <c r="H58" t="s">
        <v>46</v>
      </c>
      <c r="I58">
        <v>51000</v>
      </c>
      <c r="J58" t="s">
        <v>100</v>
      </c>
      <c r="K58" t="s">
        <v>48</v>
      </c>
      <c r="L58" t="s">
        <v>234</v>
      </c>
      <c r="M58" t="s">
        <v>42</v>
      </c>
      <c r="N58" t="s">
        <v>50</v>
      </c>
      <c r="O58">
        <v>1</v>
      </c>
      <c r="P58">
        <v>3</v>
      </c>
      <c r="R58" t="s">
        <v>33</v>
      </c>
      <c r="S58">
        <v>40</v>
      </c>
      <c r="T58" t="s">
        <v>97</v>
      </c>
      <c r="U58" t="s">
        <v>35</v>
      </c>
      <c r="W58" s="2">
        <v>3090</v>
      </c>
      <c r="X58" s="3">
        <v>0.1125</v>
      </c>
      <c r="Z58">
        <f t="shared" si="0"/>
        <v>1.1399999999999999</v>
      </c>
    </row>
    <row r="59" spans="1:26" x14ac:dyDescent="0.2">
      <c r="A59">
        <v>1236</v>
      </c>
      <c r="B59" t="s">
        <v>188</v>
      </c>
      <c r="C59" t="s">
        <v>235</v>
      </c>
      <c r="D59" s="1">
        <v>25835</v>
      </c>
      <c r="E59" s="1">
        <v>39600</v>
      </c>
      <c r="F59" s="1">
        <v>40329</v>
      </c>
      <c r="H59" t="s">
        <v>236</v>
      </c>
      <c r="I59">
        <v>46000</v>
      </c>
      <c r="J59" t="s">
        <v>237</v>
      </c>
      <c r="K59" t="s">
        <v>238</v>
      </c>
      <c r="L59" t="s">
        <v>239</v>
      </c>
      <c r="M59" t="s">
        <v>42</v>
      </c>
      <c r="N59" t="s">
        <v>32</v>
      </c>
      <c r="O59">
        <v>0</v>
      </c>
      <c r="P59">
        <v>1</v>
      </c>
      <c r="R59" t="s">
        <v>33</v>
      </c>
      <c r="S59">
        <v>35</v>
      </c>
      <c r="T59" t="s">
        <v>70</v>
      </c>
      <c r="U59" t="s">
        <v>71</v>
      </c>
      <c r="V59" s="1">
        <v>39600</v>
      </c>
      <c r="W59" s="2">
        <v>3184.25</v>
      </c>
      <c r="X59" s="3">
        <v>7.4999999999999997E-2</v>
      </c>
      <c r="Z59">
        <f t="shared" si="0"/>
        <v>1</v>
      </c>
    </row>
    <row r="60" spans="1:26" x14ac:dyDescent="0.2">
      <c r="A60">
        <v>1238</v>
      </c>
      <c r="B60" t="s">
        <v>240</v>
      </c>
      <c r="C60" t="s">
        <v>241</v>
      </c>
      <c r="D60" s="1">
        <v>29253</v>
      </c>
      <c r="E60" s="1">
        <v>39264</v>
      </c>
      <c r="H60" t="s">
        <v>46</v>
      </c>
      <c r="I60">
        <v>51020</v>
      </c>
      <c r="J60" t="s">
        <v>47</v>
      </c>
      <c r="K60" t="s">
        <v>48</v>
      </c>
      <c r="L60" t="s">
        <v>242</v>
      </c>
      <c r="M60" t="s">
        <v>42</v>
      </c>
      <c r="N60" t="s">
        <v>50</v>
      </c>
      <c r="O60">
        <v>3</v>
      </c>
      <c r="P60">
        <v>5</v>
      </c>
      <c r="R60" t="s">
        <v>33</v>
      </c>
      <c r="S60">
        <v>40</v>
      </c>
      <c r="T60" t="s">
        <v>134</v>
      </c>
      <c r="U60" t="s">
        <v>190</v>
      </c>
      <c r="V60" s="1">
        <v>39264</v>
      </c>
      <c r="W60" s="2">
        <v>3767.74</v>
      </c>
      <c r="X60" s="3">
        <v>0.1125</v>
      </c>
      <c r="Z60">
        <f t="shared" si="0"/>
        <v>1.1399999999999999</v>
      </c>
    </row>
    <row r="61" spans="1:26" x14ac:dyDescent="0.2">
      <c r="A61">
        <v>2004</v>
      </c>
      <c r="B61" t="s">
        <v>243</v>
      </c>
      <c r="C61" t="s">
        <v>244</v>
      </c>
      <c r="D61" s="1">
        <v>22961</v>
      </c>
      <c r="E61" s="1">
        <v>38925</v>
      </c>
      <c r="H61" t="s">
        <v>245</v>
      </c>
      <c r="I61">
        <v>41000</v>
      </c>
      <c r="J61" t="s">
        <v>246</v>
      </c>
      <c r="K61" t="s">
        <v>247</v>
      </c>
      <c r="L61" t="s">
        <v>248</v>
      </c>
      <c r="M61" t="s">
        <v>42</v>
      </c>
      <c r="N61" t="s">
        <v>32</v>
      </c>
      <c r="O61">
        <v>0</v>
      </c>
      <c r="P61">
        <v>1</v>
      </c>
      <c r="R61" t="s">
        <v>33</v>
      </c>
      <c r="S61">
        <v>35</v>
      </c>
      <c r="T61" t="s">
        <v>63</v>
      </c>
      <c r="U61" t="s">
        <v>35</v>
      </c>
      <c r="W61" s="2">
        <v>2011.08</v>
      </c>
      <c r="X61" s="3">
        <v>0.1125</v>
      </c>
      <c r="Z61">
        <f t="shared" si="0"/>
        <v>1</v>
      </c>
    </row>
    <row r="62" spans="1:26" x14ac:dyDescent="0.2">
      <c r="A62">
        <v>2017</v>
      </c>
      <c r="B62" t="s">
        <v>249</v>
      </c>
      <c r="C62" t="s">
        <v>250</v>
      </c>
      <c r="D62" s="1">
        <v>17197</v>
      </c>
      <c r="E62" s="1">
        <v>39309</v>
      </c>
      <c r="H62" t="s">
        <v>245</v>
      </c>
      <c r="I62">
        <v>41000</v>
      </c>
      <c r="J62" t="s">
        <v>246</v>
      </c>
      <c r="K62" t="s">
        <v>247</v>
      </c>
      <c r="L62" t="s">
        <v>251</v>
      </c>
      <c r="M62" t="s">
        <v>42</v>
      </c>
      <c r="N62" t="s">
        <v>50</v>
      </c>
      <c r="O62">
        <v>0</v>
      </c>
      <c r="P62">
        <v>5</v>
      </c>
      <c r="R62" t="s">
        <v>33</v>
      </c>
      <c r="S62">
        <v>35</v>
      </c>
      <c r="T62" t="s">
        <v>43</v>
      </c>
      <c r="U62" t="s">
        <v>35</v>
      </c>
      <c r="W62" s="2">
        <v>2084.21</v>
      </c>
      <c r="X62" s="3">
        <v>0.1</v>
      </c>
      <c r="Z62">
        <f t="shared" si="0"/>
        <v>1</v>
      </c>
    </row>
    <row r="63" spans="1:26" x14ac:dyDescent="0.2">
      <c r="A63">
        <v>2024</v>
      </c>
      <c r="B63" t="s">
        <v>252</v>
      </c>
      <c r="C63" t="s">
        <v>253</v>
      </c>
      <c r="D63" s="1">
        <v>21887</v>
      </c>
      <c r="E63" s="1">
        <v>39630</v>
      </c>
      <c r="H63" t="s">
        <v>245</v>
      </c>
      <c r="I63">
        <v>41000</v>
      </c>
      <c r="J63" t="s">
        <v>246</v>
      </c>
      <c r="K63" t="s">
        <v>247</v>
      </c>
      <c r="L63" t="s">
        <v>254</v>
      </c>
      <c r="M63" t="s">
        <v>31</v>
      </c>
      <c r="N63" t="s">
        <v>50</v>
      </c>
      <c r="O63">
        <v>3</v>
      </c>
      <c r="P63">
        <v>5</v>
      </c>
      <c r="R63" t="s">
        <v>33</v>
      </c>
      <c r="S63">
        <v>35</v>
      </c>
      <c r="T63" t="s">
        <v>134</v>
      </c>
      <c r="U63" t="s">
        <v>255</v>
      </c>
      <c r="V63" s="1">
        <v>39630</v>
      </c>
      <c r="W63" s="2">
        <v>3558.65</v>
      </c>
      <c r="X63" s="3">
        <v>8.7499999999999994E-2</v>
      </c>
      <c r="Z63">
        <f t="shared" si="0"/>
        <v>1</v>
      </c>
    </row>
    <row r="64" spans="1:26" x14ac:dyDescent="0.2">
      <c r="A64">
        <v>2055</v>
      </c>
      <c r="B64" t="s">
        <v>36</v>
      </c>
      <c r="C64" t="s">
        <v>256</v>
      </c>
      <c r="D64" s="1">
        <v>18176</v>
      </c>
      <c r="E64" s="1">
        <v>39295</v>
      </c>
      <c r="H64" t="s">
        <v>236</v>
      </c>
      <c r="I64">
        <v>46000</v>
      </c>
      <c r="J64" t="s">
        <v>237</v>
      </c>
      <c r="K64" t="s">
        <v>238</v>
      </c>
      <c r="L64" t="s">
        <v>257</v>
      </c>
      <c r="M64" t="s">
        <v>42</v>
      </c>
      <c r="N64" t="s">
        <v>32</v>
      </c>
      <c r="O64">
        <v>0</v>
      </c>
      <c r="P64">
        <v>1</v>
      </c>
      <c r="R64" t="s">
        <v>33</v>
      </c>
      <c r="S64">
        <v>35</v>
      </c>
      <c r="T64" t="s">
        <v>193</v>
      </c>
      <c r="U64" t="s">
        <v>258</v>
      </c>
      <c r="V64" s="1">
        <v>39295</v>
      </c>
      <c r="W64" s="2">
        <v>4295.62</v>
      </c>
      <c r="X64" s="3">
        <v>7.4999999999999997E-2</v>
      </c>
      <c r="Z64">
        <f t="shared" si="0"/>
        <v>1</v>
      </c>
    </row>
    <row r="65" spans="1:26" x14ac:dyDescent="0.2">
      <c r="A65">
        <v>2094</v>
      </c>
      <c r="B65" t="s">
        <v>240</v>
      </c>
      <c r="C65" t="s">
        <v>259</v>
      </c>
      <c r="D65" s="1">
        <v>22255</v>
      </c>
      <c r="E65" s="1">
        <v>39188</v>
      </c>
      <c r="H65" t="s">
        <v>260</v>
      </c>
      <c r="I65">
        <v>43000</v>
      </c>
      <c r="J65" t="s">
        <v>261</v>
      </c>
      <c r="K65" t="s">
        <v>262</v>
      </c>
      <c r="L65" t="s">
        <v>263</v>
      </c>
      <c r="M65" t="s">
        <v>42</v>
      </c>
      <c r="N65" t="s">
        <v>50</v>
      </c>
      <c r="O65">
        <v>3</v>
      </c>
      <c r="P65">
        <v>4</v>
      </c>
      <c r="R65" t="s">
        <v>33</v>
      </c>
      <c r="S65">
        <v>35</v>
      </c>
      <c r="T65" t="s">
        <v>134</v>
      </c>
      <c r="U65" t="s">
        <v>190</v>
      </c>
      <c r="V65" s="1">
        <v>39188</v>
      </c>
      <c r="W65" s="2">
        <v>3767.74</v>
      </c>
      <c r="X65" s="3">
        <v>0.1</v>
      </c>
      <c r="Y65" s="2">
        <v>166</v>
      </c>
      <c r="Z65">
        <f t="shared" si="0"/>
        <v>1</v>
      </c>
    </row>
    <row r="66" spans="1:26" x14ac:dyDescent="0.2">
      <c r="A66">
        <v>2114</v>
      </c>
      <c r="B66" t="s">
        <v>72</v>
      </c>
      <c r="C66" t="s">
        <v>264</v>
      </c>
      <c r="D66" s="1">
        <v>21507</v>
      </c>
      <c r="E66" s="1">
        <v>38978</v>
      </c>
      <c r="H66" t="s">
        <v>245</v>
      </c>
      <c r="I66">
        <v>41000</v>
      </c>
      <c r="J66" t="s">
        <v>246</v>
      </c>
      <c r="K66" t="s">
        <v>247</v>
      </c>
      <c r="L66" t="s">
        <v>265</v>
      </c>
      <c r="M66" t="s">
        <v>42</v>
      </c>
      <c r="N66" t="s">
        <v>50</v>
      </c>
      <c r="O66">
        <v>1</v>
      </c>
      <c r="P66">
        <v>5</v>
      </c>
      <c r="R66" t="s">
        <v>33</v>
      </c>
      <c r="S66">
        <v>35</v>
      </c>
      <c r="T66" t="s">
        <v>97</v>
      </c>
      <c r="U66" t="s">
        <v>35</v>
      </c>
      <c r="W66" s="2">
        <v>3090</v>
      </c>
      <c r="X66" s="3">
        <v>0.1125</v>
      </c>
      <c r="Z66">
        <f t="shared" si="0"/>
        <v>1</v>
      </c>
    </row>
    <row r="67" spans="1:26" x14ac:dyDescent="0.2">
      <c r="A67">
        <v>2115</v>
      </c>
      <c r="B67" t="s">
        <v>195</v>
      </c>
      <c r="C67" t="s">
        <v>266</v>
      </c>
      <c r="D67" s="1">
        <v>24886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254</v>
      </c>
      <c r="M67" t="s">
        <v>42</v>
      </c>
      <c r="N67" t="s">
        <v>50</v>
      </c>
      <c r="O67">
        <v>5</v>
      </c>
      <c r="P67">
        <v>5</v>
      </c>
      <c r="R67" t="s">
        <v>33</v>
      </c>
      <c r="S67">
        <v>35</v>
      </c>
      <c r="T67" t="s">
        <v>134</v>
      </c>
      <c r="U67" t="s">
        <v>190</v>
      </c>
      <c r="V67" s="1">
        <v>38976</v>
      </c>
      <c r="W67" s="2">
        <v>3767.74</v>
      </c>
      <c r="X67" s="3">
        <v>0.1</v>
      </c>
      <c r="Z67">
        <f t="shared" ref="Z67:Z130" si="1">ROUND(IF(R67="AT",S67/40,S67/35),2)</f>
        <v>1</v>
      </c>
    </row>
    <row r="68" spans="1:26" x14ac:dyDescent="0.2">
      <c r="A68">
        <v>2117</v>
      </c>
      <c r="B68" t="s">
        <v>267</v>
      </c>
      <c r="C68" t="s">
        <v>268</v>
      </c>
      <c r="D68" s="1">
        <v>23360</v>
      </c>
      <c r="E68" s="1">
        <v>38976</v>
      </c>
      <c r="H68" t="s">
        <v>245</v>
      </c>
      <c r="I68">
        <v>41000</v>
      </c>
      <c r="J68" t="s">
        <v>246</v>
      </c>
      <c r="K68" t="s">
        <v>247</v>
      </c>
      <c r="L68" t="s">
        <v>269</v>
      </c>
      <c r="M68" t="s">
        <v>42</v>
      </c>
      <c r="N68" t="s">
        <v>50</v>
      </c>
      <c r="O68">
        <v>1</v>
      </c>
      <c r="P68">
        <v>5</v>
      </c>
      <c r="R68" t="s">
        <v>33</v>
      </c>
      <c r="S68">
        <v>35</v>
      </c>
      <c r="T68" t="s">
        <v>180</v>
      </c>
      <c r="U68" t="s">
        <v>35</v>
      </c>
      <c r="W68" s="2">
        <v>2205.75</v>
      </c>
      <c r="X68" s="3">
        <v>0.1125</v>
      </c>
      <c r="Z68">
        <f t="shared" si="1"/>
        <v>1</v>
      </c>
    </row>
    <row r="69" spans="1:26" x14ac:dyDescent="0.2">
      <c r="A69">
        <v>2123</v>
      </c>
      <c r="B69" t="s">
        <v>270</v>
      </c>
      <c r="C69" t="s">
        <v>271</v>
      </c>
      <c r="D69" s="1">
        <v>16998</v>
      </c>
      <c r="E69" s="1">
        <v>38963</v>
      </c>
      <c r="H69" t="s">
        <v>245</v>
      </c>
      <c r="I69">
        <v>41000</v>
      </c>
      <c r="J69" t="s">
        <v>246</v>
      </c>
      <c r="K69" t="s">
        <v>247</v>
      </c>
      <c r="L69" t="s">
        <v>272</v>
      </c>
      <c r="M69" t="s">
        <v>31</v>
      </c>
      <c r="N69" t="s">
        <v>50</v>
      </c>
      <c r="O69">
        <v>5</v>
      </c>
      <c r="P69">
        <v>3</v>
      </c>
      <c r="Q69">
        <v>50</v>
      </c>
      <c r="R69" t="s">
        <v>33</v>
      </c>
      <c r="S69">
        <v>35</v>
      </c>
      <c r="T69" t="s">
        <v>142</v>
      </c>
      <c r="U69" t="s">
        <v>35</v>
      </c>
      <c r="W69" s="2">
        <v>2041.98</v>
      </c>
      <c r="X69" s="3">
        <v>7.4999999999999997E-2</v>
      </c>
      <c r="Y69" s="2">
        <v>117</v>
      </c>
      <c r="Z69">
        <f t="shared" si="1"/>
        <v>1</v>
      </c>
    </row>
    <row r="70" spans="1:26" x14ac:dyDescent="0.2">
      <c r="A70">
        <v>2145</v>
      </c>
      <c r="B70" t="s">
        <v>131</v>
      </c>
      <c r="C70" t="s">
        <v>273</v>
      </c>
      <c r="D70" s="1">
        <v>22235</v>
      </c>
      <c r="E70" s="1">
        <v>38364</v>
      </c>
      <c r="H70" t="s">
        <v>229</v>
      </c>
      <c r="I70">
        <v>26000</v>
      </c>
      <c r="J70" t="s">
        <v>230</v>
      </c>
      <c r="K70" t="s">
        <v>231</v>
      </c>
      <c r="L70" t="s">
        <v>274</v>
      </c>
      <c r="M70" t="s">
        <v>31</v>
      </c>
      <c r="N70" t="s">
        <v>32</v>
      </c>
      <c r="O70">
        <v>0</v>
      </c>
      <c r="P70">
        <v>1</v>
      </c>
      <c r="R70" t="s">
        <v>33</v>
      </c>
      <c r="S70">
        <v>35</v>
      </c>
      <c r="T70" t="s">
        <v>34</v>
      </c>
      <c r="U70" t="s">
        <v>35</v>
      </c>
      <c r="W70" s="2">
        <v>2508.0500000000002</v>
      </c>
      <c r="X70" s="3">
        <v>0.1125</v>
      </c>
      <c r="Z70">
        <f t="shared" si="1"/>
        <v>1</v>
      </c>
    </row>
    <row r="71" spans="1:26" x14ac:dyDescent="0.2">
      <c r="A71">
        <v>2152</v>
      </c>
      <c r="B71" t="s">
        <v>275</v>
      </c>
      <c r="C71" t="s">
        <v>276</v>
      </c>
      <c r="D71" s="1">
        <v>23389</v>
      </c>
      <c r="E71" s="1">
        <v>38373</v>
      </c>
      <c r="H71" t="s">
        <v>38</v>
      </c>
      <c r="I71">
        <v>25000</v>
      </c>
      <c r="J71" t="s">
        <v>39</v>
      </c>
      <c r="K71" t="s">
        <v>40</v>
      </c>
      <c r="L71" t="s">
        <v>277</v>
      </c>
      <c r="M71" t="s">
        <v>42</v>
      </c>
      <c r="N71" t="s">
        <v>50</v>
      </c>
      <c r="O71">
        <v>3</v>
      </c>
      <c r="P71">
        <v>5</v>
      </c>
      <c r="R71" t="s">
        <v>33</v>
      </c>
      <c r="S71">
        <v>35</v>
      </c>
      <c r="T71" t="s">
        <v>168</v>
      </c>
      <c r="U71" t="s">
        <v>35</v>
      </c>
      <c r="W71" s="2">
        <v>2756.28</v>
      </c>
      <c r="X71" s="3">
        <v>0.1</v>
      </c>
      <c r="Z71">
        <f t="shared" si="1"/>
        <v>1</v>
      </c>
    </row>
    <row r="72" spans="1:26" x14ac:dyDescent="0.2">
      <c r="A72">
        <v>2197</v>
      </c>
      <c r="B72" t="s">
        <v>36</v>
      </c>
      <c r="C72" t="s">
        <v>278</v>
      </c>
      <c r="D72" s="1">
        <v>22387</v>
      </c>
      <c r="E72" s="1">
        <v>38553</v>
      </c>
      <c r="H72" t="s">
        <v>245</v>
      </c>
      <c r="I72">
        <v>41000</v>
      </c>
      <c r="J72" t="s">
        <v>246</v>
      </c>
      <c r="K72" t="s">
        <v>247</v>
      </c>
      <c r="L72" t="s">
        <v>251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43</v>
      </c>
      <c r="U72" t="s">
        <v>35</v>
      </c>
      <c r="W72" s="2">
        <v>2084.21</v>
      </c>
      <c r="X72" s="3">
        <v>0.1</v>
      </c>
      <c r="Z72">
        <f t="shared" si="1"/>
        <v>1</v>
      </c>
    </row>
    <row r="73" spans="1:26" x14ac:dyDescent="0.2">
      <c r="A73">
        <v>2203</v>
      </c>
      <c r="B73" t="s">
        <v>279</v>
      </c>
      <c r="C73" t="s">
        <v>280</v>
      </c>
      <c r="D73" s="1">
        <v>18719</v>
      </c>
      <c r="E73" s="1">
        <v>38580</v>
      </c>
      <c r="H73" t="s">
        <v>245</v>
      </c>
      <c r="I73">
        <v>41000</v>
      </c>
      <c r="J73" t="s">
        <v>246</v>
      </c>
      <c r="K73" t="s">
        <v>247</v>
      </c>
      <c r="L73" t="s">
        <v>281</v>
      </c>
      <c r="M73" t="s">
        <v>42</v>
      </c>
      <c r="N73" t="s">
        <v>32</v>
      </c>
      <c r="O73">
        <v>0</v>
      </c>
      <c r="P73">
        <v>1</v>
      </c>
      <c r="R73" t="s">
        <v>33</v>
      </c>
      <c r="S73">
        <v>35</v>
      </c>
      <c r="T73" t="s">
        <v>97</v>
      </c>
      <c r="U73" t="s">
        <v>35</v>
      </c>
      <c r="W73" s="2">
        <v>3090</v>
      </c>
      <c r="X73" s="3">
        <v>8.7499999999999994E-2</v>
      </c>
      <c r="Y73" s="2">
        <v>258</v>
      </c>
      <c r="Z73">
        <f t="shared" si="1"/>
        <v>1</v>
      </c>
    </row>
    <row r="74" spans="1:26" x14ac:dyDescent="0.2">
      <c r="A74">
        <v>2209</v>
      </c>
      <c r="B74" t="s">
        <v>282</v>
      </c>
      <c r="C74" t="s">
        <v>283</v>
      </c>
      <c r="D74" s="1">
        <v>22241</v>
      </c>
      <c r="E74" s="1">
        <v>38596</v>
      </c>
      <c r="H74" t="s">
        <v>229</v>
      </c>
      <c r="I74">
        <v>26000</v>
      </c>
      <c r="J74" t="s">
        <v>230</v>
      </c>
      <c r="K74" t="s">
        <v>231</v>
      </c>
      <c r="L74" t="s">
        <v>284</v>
      </c>
      <c r="M74" t="s">
        <v>31</v>
      </c>
      <c r="N74" t="s">
        <v>32</v>
      </c>
      <c r="O74">
        <v>1</v>
      </c>
      <c r="P74">
        <v>1</v>
      </c>
      <c r="Q74">
        <v>50</v>
      </c>
      <c r="R74" t="s">
        <v>33</v>
      </c>
      <c r="S74">
        <v>35</v>
      </c>
      <c r="T74" t="s">
        <v>180</v>
      </c>
      <c r="U74" t="s">
        <v>35</v>
      </c>
      <c r="W74" s="2">
        <v>2205.75</v>
      </c>
      <c r="X74" s="3">
        <v>0.1</v>
      </c>
      <c r="Z74">
        <f t="shared" si="1"/>
        <v>1</v>
      </c>
    </row>
    <row r="75" spans="1:26" x14ac:dyDescent="0.2">
      <c r="A75">
        <v>2219</v>
      </c>
      <c r="B75" t="s">
        <v>267</v>
      </c>
      <c r="C75" t="s">
        <v>285</v>
      </c>
      <c r="D75" s="1">
        <v>23427</v>
      </c>
      <c r="E75" s="1">
        <v>38644</v>
      </c>
      <c r="H75" t="s">
        <v>38</v>
      </c>
      <c r="I75">
        <v>25000</v>
      </c>
      <c r="J75" t="s">
        <v>39</v>
      </c>
      <c r="K75" t="s">
        <v>40</v>
      </c>
      <c r="L75" t="s">
        <v>214</v>
      </c>
      <c r="M75" t="s">
        <v>42</v>
      </c>
      <c r="N75" t="s">
        <v>50</v>
      </c>
      <c r="O75">
        <v>1</v>
      </c>
      <c r="P75">
        <v>5</v>
      </c>
      <c r="R75" t="s">
        <v>33</v>
      </c>
      <c r="S75">
        <v>35</v>
      </c>
      <c r="T75" t="s">
        <v>160</v>
      </c>
      <c r="U75" t="s">
        <v>35</v>
      </c>
      <c r="W75" s="2">
        <v>1987.39</v>
      </c>
      <c r="X75" s="3">
        <v>8.7499999999999994E-2</v>
      </c>
      <c r="Y75" s="2">
        <v>295</v>
      </c>
      <c r="Z75">
        <f t="shared" si="1"/>
        <v>1</v>
      </c>
    </row>
    <row r="76" spans="1:26" x14ac:dyDescent="0.2">
      <c r="A76">
        <v>2234</v>
      </c>
      <c r="B76" t="s">
        <v>195</v>
      </c>
      <c r="C76" t="s">
        <v>286</v>
      </c>
      <c r="D76" s="1">
        <v>22425</v>
      </c>
      <c r="E76" s="1">
        <v>31489</v>
      </c>
      <c r="H76" t="s">
        <v>59</v>
      </c>
      <c r="I76">
        <v>22020</v>
      </c>
      <c r="J76" t="s">
        <v>60</v>
      </c>
      <c r="K76" t="s">
        <v>61</v>
      </c>
      <c r="L76" t="s">
        <v>287</v>
      </c>
      <c r="M76" t="s">
        <v>42</v>
      </c>
      <c r="N76" t="s">
        <v>50</v>
      </c>
      <c r="O76">
        <v>0</v>
      </c>
      <c r="P76">
        <v>3</v>
      </c>
      <c r="R76" t="s">
        <v>33</v>
      </c>
      <c r="S76">
        <v>35</v>
      </c>
      <c r="T76" t="s">
        <v>63</v>
      </c>
      <c r="U76" t="s">
        <v>35</v>
      </c>
      <c r="W76" s="2">
        <v>2011.08</v>
      </c>
      <c r="X76" s="3">
        <v>7.4999999999999997E-2</v>
      </c>
      <c r="Y76" s="2">
        <v>203</v>
      </c>
      <c r="Z76">
        <f t="shared" si="1"/>
        <v>1</v>
      </c>
    </row>
    <row r="77" spans="1:26" x14ac:dyDescent="0.2">
      <c r="A77">
        <v>2239</v>
      </c>
      <c r="B77" t="s">
        <v>76</v>
      </c>
      <c r="C77" t="s">
        <v>288</v>
      </c>
      <c r="D77" s="1">
        <v>22359</v>
      </c>
      <c r="E77" s="1">
        <v>31542</v>
      </c>
      <c r="H77" t="s">
        <v>59</v>
      </c>
      <c r="I77">
        <v>22030</v>
      </c>
      <c r="J77" t="s">
        <v>289</v>
      </c>
      <c r="K77" t="s">
        <v>61</v>
      </c>
      <c r="L77" t="s">
        <v>290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134</v>
      </c>
      <c r="U77" t="s">
        <v>135</v>
      </c>
      <c r="V77" s="1">
        <v>38718</v>
      </c>
      <c r="W77" s="2">
        <v>4185.92</v>
      </c>
      <c r="X77" s="3">
        <v>0.1</v>
      </c>
      <c r="Z77">
        <f t="shared" si="1"/>
        <v>1</v>
      </c>
    </row>
    <row r="78" spans="1:26" x14ac:dyDescent="0.2">
      <c r="A78">
        <v>2271</v>
      </c>
      <c r="B78" t="s">
        <v>291</v>
      </c>
      <c r="C78" t="s">
        <v>292</v>
      </c>
      <c r="D78" s="1">
        <v>22139</v>
      </c>
      <c r="E78" s="1">
        <v>31941</v>
      </c>
      <c r="H78" t="s">
        <v>260</v>
      </c>
      <c r="I78">
        <v>43000</v>
      </c>
      <c r="J78" t="s">
        <v>261</v>
      </c>
      <c r="K78" t="s">
        <v>262</v>
      </c>
      <c r="L78" t="s">
        <v>293</v>
      </c>
      <c r="M78" t="s">
        <v>42</v>
      </c>
      <c r="N78" t="s">
        <v>50</v>
      </c>
      <c r="O78">
        <v>2</v>
      </c>
      <c r="P78">
        <v>5</v>
      </c>
      <c r="R78" t="s">
        <v>33</v>
      </c>
      <c r="S78">
        <v>35</v>
      </c>
      <c r="T78" t="s">
        <v>63</v>
      </c>
      <c r="U78" t="s">
        <v>35</v>
      </c>
      <c r="W78" s="2">
        <v>2011.08</v>
      </c>
      <c r="X78" s="3">
        <v>0.1</v>
      </c>
      <c r="Z78">
        <f t="shared" si="1"/>
        <v>1</v>
      </c>
    </row>
    <row r="79" spans="1:26" x14ac:dyDescent="0.2">
      <c r="A79">
        <v>2341</v>
      </c>
      <c r="B79" t="s">
        <v>294</v>
      </c>
      <c r="C79" t="s">
        <v>295</v>
      </c>
      <c r="D79" s="1">
        <v>21371</v>
      </c>
      <c r="E79" s="1">
        <v>32964</v>
      </c>
      <c r="H79" t="s">
        <v>66</v>
      </c>
      <c r="I79">
        <v>13200</v>
      </c>
      <c r="J79" t="s">
        <v>67</v>
      </c>
      <c r="K79" t="s">
        <v>68</v>
      </c>
      <c r="L79" t="s">
        <v>296</v>
      </c>
      <c r="M79" t="s">
        <v>42</v>
      </c>
      <c r="N79" t="s">
        <v>50</v>
      </c>
      <c r="O79">
        <v>4</v>
      </c>
      <c r="P79">
        <v>4</v>
      </c>
      <c r="Q79">
        <v>50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7.4999999999999997E-2</v>
      </c>
      <c r="Y79" s="2">
        <v>64</v>
      </c>
      <c r="Z79">
        <f t="shared" si="1"/>
        <v>1</v>
      </c>
    </row>
    <row r="80" spans="1:26" x14ac:dyDescent="0.2">
      <c r="A80">
        <v>2342</v>
      </c>
      <c r="B80" t="s">
        <v>297</v>
      </c>
      <c r="C80" t="s">
        <v>298</v>
      </c>
      <c r="D80" s="1">
        <v>24137</v>
      </c>
      <c r="E80" s="1">
        <v>32964</v>
      </c>
      <c r="H80" t="s">
        <v>229</v>
      </c>
      <c r="I80">
        <v>26000</v>
      </c>
      <c r="J80" t="s">
        <v>230</v>
      </c>
      <c r="K80" t="s">
        <v>231</v>
      </c>
      <c r="L80" t="s">
        <v>299</v>
      </c>
      <c r="M80" t="s">
        <v>42</v>
      </c>
      <c r="N80" t="s">
        <v>32</v>
      </c>
      <c r="O80">
        <v>0</v>
      </c>
      <c r="P80">
        <v>1</v>
      </c>
      <c r="R80" t="s">
        <v>33</v>
      </c>
      <c r="S80">
        <v>35</v>
      </c>
      <c r="T80" t="s">
        <v>142</v>
      </c>
      <c r="U80" t="s">
        <v>35</v>
      </c>
      <c r="W80" s="2">
        <v>2041.98</v>
      </c>
      <c r="X80" s="3">
        <v>0.1</v>
      </c>
      <c r="Z80">
        <f t="shared" si="1"/>
        <v>1</v>
      </c>
    </row>
    <row r="81" spans="1:26" x14ac:dyDescent="0.2">
      <c r="A81">
        <v>2372</v>
      </c>
      <c r="B81" t="s">
        <v>300</v>
      </c>
      <c r="C81" t="s">
        <v>301</v>
      </c>
      <c r="D81" s="1">
        <v>22356</v>
      </c>
      <c r="E81" s="1">
        <v>33286</v>
      </c>
      <c r="H81" t="s">
        <v>229</v>
      </c>
      <c r="I81">
        <v>26000</v>
      </c>
      <c r="J81" t="s">
        <v>230</v>
      </c>
      <c r="K81" t="s">
        <v>231</v>
      </c>
      <c r="L81" t="s">
        <v>302</v>
      </c>
      <c r="M81" t="s">
        <v>31</v>
      </c>
      <c r="N81" t="s">
        <v>50</v>
      </c>
      <c r="O81">
        <v>2</v>
      </c>
      <c r="P81">
        <v>5</v>
      </c>
      <c r="R81" t="s">
        <v>33</v>
      </c>
      <c r="S81">
        <v>35</v>
      </c>
      <c r="T81" t="s">
        <v>193</v>
      </c>
      <c r="U81" t="s">
        <v>135</v>
      </c>
      <c r="V81" s="1">
        <v>38718</v>
      </c>
      <c r="W81" s="2">
        <v>5054.7299999999996</v>
      </c>
      <c r="X81" s="3">
        <v>0.1125</v>
      </c>
      <c r="Z81">
        <f t="shared" si="1"/>
        <v>1</v>
      </c>
    </row>
    <row r="82" spans="1:26" x14ac:dyDescent="0.2">
      <c r="A82">
        <v>2389</v>
      </c>
      <c r="B82" t="s">
        <v>195</v>
      </c>
      <c r="C82" t="s">
        <v>303</v>
      </c>
      <c r="D82" s="1">
        <v>26611</v>
      </c>
      <c r="E82" s="1">
        <v>33420</v>
      </c>
      <c r="H82" t="s">
        <v>245</v>
      </c>
      <c r="I82">
        <v>41000</v>
      </c>
      <c r="J82" t="s">
        <v>246</v>
      </c>
      <c r="K82" t="s">
        <v>247</v>
      </c>
      <c r="L82" t="s">
        <v>269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180</v>
      </c>
      <c r="U82" t="s">
        <v>35</v>
      </c>
      <c r="W82" s="2">
        <v>2205.75</v>
      </c>
      <c r="X82" s="3">
        <v>8.7499999999999994E-2</v>
      </c>
      <c r="Z82">
        <f t="shared" si="1"/>
        <v>1</v>
      </c>
    </row>
    <row r="83" spans="1:26" x14ac:dyDescent="0.2">
      <c r="A83">
        <v>2399</v>
      </c>
      <c r="B83" t="s">
        <v>279</v>
      </c>
      <c r="C83" t="s">
        <v>304</v>
      </c>
      <c r="D83" s="1">
        <v>24845</v>
      </c>
      <c r="E83" s="1">
        <v>33451</v>
      </c>
      <c r="H83" t="s">
        <v>229</v>
      </c>
      <c r="I83">
        <v>26000</v>
      </c>
      <c r="J83" t="s">
        <v>230</v>
      </c>
      <c r="K83" t="s">
        <v>231</v>
      </c>
      <c r="L83" t="s">
        <v>274</v>
      </c>
      <c r="M83" t="s">
        <v>42</v>
      </c>
      <c r="N83" t="s">
        <v>50</v>
      </c>
      <c r="O83">
        <v>3</v>
      </c>
      <c r="P83">
        <v>5</v>
      </c>
      <c r="R83" t="s">
        <v>33</v>
      </c>
      <c r="S83">
        <v>35</v>
      </c>
      <c r="T83" t="s">
        <v>34</v>
      </c>
      <c r="U83" t="s">
        <v>35</v>
      </c>
      <c r="W83" s="2">
        <v>2508.0500000000002</v>
      </c>
      <c r="X83" s="3">
        <v>8.7499999999999994E-2</v>
      </c>
      <c r="Z83">
        <f t="shared" si="1"/>
        <v>1</v>
      </c>
    </row>
    <row r="84" spans="1:26" x14ac:dyDescent="0.2">
      <c r="A84">
        <v>2401</v>
      </c>
      <c r="B84" t="s">
        <v>222</v>
      </c>
      <c r="C84" t="s">
        <v>305</v>
      </c>
      <c r="D84" s="1">
        <v>23035</v>
      </c>
      <c r="E84" s="1">
        <v>33477</v>
      </c>
      <c r="H84" t="s">
        <v>124</v>
      </c>
      <c r="I84">
        <v>48000</v>
      </c>
      <c r="J84" t="s">
        <v>137</v>
      </c>
      <c r="K84" t="s">
        <v>138</v>
      </c>
      <c r="L84" t="s">
        <v>306</v>
      </c>
      <c r="M84" t="s">
        <v>42</v>
      </c>
      <c r="N84" t="s">
        <v>50</v>
      </c>
      <c r="O84">
        <v>1</v>
      </c>
      <c r="P84">
        <v>4</v>
      </c>
      <c r="R84" t="s">
        <v>33</v>
      </c>
      <c r="S84">
        <v>35</v>
      </c>
      <c r="T84" t="s">
        <v>102</v>
      </c>
      <c r="U84" t="s">
        <v>35</v>
      </c>
      <c r="W84" s="2">
        <v>1963.7</v>
      </c>
      <c r="X84" s="3">
        <v>0.1</v>
      </c>
      <c r="Y84" s="2">
        <v>56</v>
      </c>
      <c r="Z84">
        <f t="shared" si="1"/>
        <v>1</v>
      </c>
    </row>
    <row r="85" spans="1:26" x14ac:dyDescent="0.2">
      <c r="A85">
        <v>2429</v>
      </c>
      <c r="B85" t="s">
        <v>307</v>
      </c>
      <c r="C85" t="s">
        <v>308</v>
      </c>
      <c r="D85" s="1">
        <v>26482</v>
      </c>
      <c r="E85" s="1">
        <v>39612</v>
      </c>
      <c r="F85" s="1">
        <v>40147</v>
      </c>
      <c r="H85" t="s">
        <v>38</v>
      </c>
      <c r="I85">
        <v>25000</v>
      </c>
      <c r="J85" t="s">
        <v>39</v>
      </c>
      <c r="K85" t="s">
        <v>40</v>
      </c>
      <c r="L85" t="s">
        <v>277</v>
      </c>
      <c r="M85" t="s">
        <v>31</v>
      </c>
      <c r="N85" t="s">
        <v>32</v>
      </c>
      <c r="O85">
        <v>0</v>
      </c>
      <c r="P85">
        <v>1</v>
      </c>
      <c r="R85" t="s">
        <v>33</v>
      </c>
      <c r="S85">
        <v>35</v>
      </c>
      <c r="T85" t="s">
        <v>168</v>
      </c>
      <c r="U85" t="s">
        <v>35</v>
      </c>
      <c r="W85" s="2">
        <v>2756.28</v>
      </c>
      <c r="X85" s="3">
        <v>0.1</v>
      </c>
      <c r="Y85" s="2">
        <v>223</v>
      </c>
      <c r="Z85">
        <f t="shared" si="1"/>
        <v>1</v>
      </c>
    </row>
    <row r="86" spans="1:26" x14ac:dyDescent="0.2">
      <c r="A86">
        <v>2430</v>
      </c>
      <c r="B86" t="s">
        <v>309</v>
      </c>
      <c r="C86" t="s">
        <v>310</v>
      </c>
      <c r="D86" s="1">
        <v>22745</v>
      </c>
      <c r="E86" s="1">
        <v>33782</v>
      </c>
      <c r="H86" t="s">
        <v>229</v>
      </c>
      <c r="I86">
        <v>26000</v>
      </c>
      <c r="J86" t="s">
        <v>230</v>
      </c>
      <c r="K86" t="s">
        <v>231</v>
      </c>
      <c r="L86" t="s">
        <v>311</v>
      </c>
      <c r="M86" t="s">
        <v>42</v>
      </c>
      <c r="N86" t="s">
        <v>50</v>
      </c>
      <c r="O86">
        <v>5</v>
      </c>
      <c r="P86">
        <v>4</v>
      </c>
      <c r="R86" t="s">
        <v>33</v>
      </c>
      <c r="S86">
        <v>35</v>
      </c>
      <c r="T86" t="s">
        <v>43</v>
      </c>
      <c r="U86" t="s">
        <v>35</v>
      </c>
      <c r="W86" s="2">
        <v>2084.21</v>
      </c>
      <c r="X86" s="3">
        <v>8.7499999999999994E-2</v>
      </c>
      <c r="Z86">
        <f t="shared" si="1"/>
        <v>1</v>
      </c>
    </row>
    <row r="87" spans="1:26" x14ac:dyDescent="0.2">
      <c r="A87">
        <v>2444</v>
      </c>
      <c r="B87" t="s">
        <v>57</v>
      </c>
      <c r="C87" t="s">
        <v>312</v>
      </c>
      <c r="D87" s="1">
        <v>25588</v>
      </c>
      <c r="E87" s="1">
        <v>33810</v>
      </c>
      <c r="H87" t="s">
        <v>229</v>
      </c>
      <c r="I87">
        <v>26000</v>
      </c>
      <c r="J87" t="s">
        <v>230</v>
      </c>
      <c r="K87" t="s">
        <v>231</v>
      </c>
      <c r="L87" t="s">
        <v>299</v>
      </c>
      <c r="M87" t="s">
        <v>42</v>
      </c>
      <c r="N87" t="s">
        <v>50</v>
      </c>
      <c r="O87">
        <v>4</v>
      </c>
      <c r="P87">
        <v>3</v>
      </c>
      <c r="R87" t="s">
        <v>33</v>
      </c>
      <c r="S87">
        <v>35</v>
      </c>
      <c r="T87" t="s">
        <v>142</v>
      </c>
      <c r="U87" t="s">
        <v>35</v>
      </c>
      <c r="W87" s="2">
        <v>2041.98</v>
      </c>
      <c r="X87" s="3">
        <v>8.7499999999999994E-2</v>
      </c>
      <c r="Y87" s="2">
        <v>208</v>
      </c>
      <c r="Z87">
        <f t="shared" si="1"/>
        <v>1</v>
      </c>
    </row>
    <row r="88" spans="1:26" x14ac:dyDescent="0.2">
      <c r="A88">
        <v>2446</v>
      </c>
      <c r="B88" t="s">
        <v>313</v>
      </c>
      <c r="C88" t="s">
        <v>314</v>
      </c>
      <c r="D88" s="1">
        <v>33448</v>
      </c>
      <c r="E88" s="1">
        <v>39661</v>
      </c>
      <c r="H88" t="s">
        <v>66</v>
      </c>
      <c r="I88">
        <v>13200</v>
      </c>
      <c r="J88" t="s">
        <v>67</v>
      </c>
      <c r="K88" t="s">
        <v>68</v>
      </c>
      <c r="L88" t="s">
        <v>315</v>
      </c>
      <c r="M88" t="s">
        <v>42</v>
      </c>
      <c r="N88" t="s">
        <v>32</v>
      </c>
      <c r="O88">
        <v>0</v>
      </c>
      <c r="P88">
        <v>1</v>
      </c>
      <c r="R88" t="s">
        <v>316</v>
      </c>
      <c r="S88">
        <v>35</v>
      </c>
      <c r="T88" t="s">
        <v>317</v>
      </c>
      <c r="U88" t="s">
        <v>318</v>
      </c>
      <c r="V88" s="1">
        <v>39661</v>
      </c>
      <c r="W88" s="2">
        <v>766.04</v>
      </c>
      <c r="Z88">
        <f t="shared" si="1"/>
        <v>1</v>
      </c>
    </row>
    <row r="89" spans="1:26" x14ac:dyDescent="0.2">
      <c r="A89">
        <v>2449</v>
      </c>
      <c r="B89" t="s">
        <v>319</v>
      </c>
      <c r="C89" t="s">
        <v>320</v>
      </c>
      <c r="D89" s="1">
        <v>25102</v>
      </c>
      <c r="E89" s="1">
        <v>33817</v>
      </c>
      <c r="H89" t="s">
        <v>229</v>
      </c>
      <c r="I89">
        <v>26000</v>
      </c>
      <c r="J89" t="s">
        <v>230</v>
      </c>
      <c r="K89" t="s">
        <v>231</v>
      </c>
      <c r="L89" t="s">
        <v>302</v>
      </c>
      <c r="M89" t="s">
        <v>42</v>
      </c>
      <c r="N89" t="s">
        <v>50</v>
      </c>
      <c r="O89">
        <v>5</v>
      </c>
      <c r="P89">
        <v>5</v>
      </c>
      <c r="R89" t="s">
        <v>33</v>
      </c>
      <c r="S89">
        <v>35</v>
      </c>
      <c r="T89" t="s">
        <v>193</v>
      </c>
      <c r="U89" t="s">
        <v>135</v>
      </c>
      <c r="V89" s="1">
        <v>38718</v>
      </c>
      <c r="W89" s="2">
        <v>5054.7299999999996</v>
      </c>
      <c r="X89" s="3">
        <v>0.1</v>
      </c>
      <c r="Z89">
        <f t="shared" si="1"/>
        <v>1</v>
      </c>
    </row>
    <row r="90" spans="1:26" x14ac:dyDescent="0.2">
      <c r="A90">
        <v>2452</v>
      </c>
      <c r="B90" t="s">
        <v>321</v>
      </c>
      <c r="C90" t="s">
        <v>322</v>
      </c>
      <c r="D90" s="1">
        <v>26756</v>
      </c>
      <c r="E90" s="1">
        <v>33848</v>
      </c>
      <c r="H90" t="s">
        <v>245</v>
      </c>
      <c r="I90">
        <v>41000</v>
      </c>
      <c r="J90" t="s">
        <v>246</v>
      </c>
      <c r="K90" t="s">
        <v>247</v>
      </c>
      <c r="L90" t="s">
        <v>265</v>
      </c>
      <c r="M90" t="s">
        <v>42</v>
      </c>
      <c r="N90" t="s">
        <v>50</v>
      </c>
      <c r="O90">
        <v>0</v>
      </c>
      <c r="P90">
        <v>3</v>
      </c>
      <c r="R90" t="s">
        <v>33</v>
      </c>
      <c r="S90">
        <v>40</v>
      </c>
      <c r="T90" t="s">
        <v>106</v>
      </c>
      <c r="U90" t="s">
        <v>35</v>
      </c>
      <c r="W90" s="2">
        <v>2138.8000000000002</v>
      </c>
      <c r="X90" s="3">
        <v>0.1</v>
      </c>
      <c r="Z90">
        <f t="shared" si="1"/>
        <v>1.1399999999999999</v>
      </c>
    </row>
    <row r="91" spans="1:26" x14ac:dyDescent="0.2">
      <c r="A91">
        <v>2461</v>
      </c>
      <c r="B91" t="s">
        <v>323</v>
      </c>
      <c r="C91" t="s">
        <v>324</v>
      </c>
      <c r="D91" s="1">
        <v>25395</v>
      </c>
      <c r="E91" s="1">
        <v>33971</v>
      </c>
      <c r="H91" t="s">
        <v>124</v>
      </c>
      <c r="I91">
        <v>48000</v>
      </c>
      <c r="J91" t="s">
        <v>137</v>
      </c>
      <c r="K91" t="s">
        <v>138</v>
      </c>
      <c r="L91" t="s">
        <v>306</v>
      </c>
      <c r="M91" t="s">
        <v>42</v>
      </c>
      <c r="N91" t="s">
        <v>50</v>
      </c>
      <c r="O91">
        <v>4</v>
      </c>
      <c r="P91">
        <v>4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66</v>
      </c>
      <c r="Z91">
        <f t="shared" si="1"/>
        <v>1</v>
      </c>
    </row>
    <row r="92" spans="1:26" x14ac:dyDescent="0.2">
      <c r="A92">
        <v>2462</v>
      </c>
      <c r="B92" t="s">
        <v>325</v>
      </c>
      <c r="C92" t="s">
        <v>326</v>
      </c>
      <c r="D92" s="1">
        <v>26796</v>
      </c>
      <c r="E92" s="1">
        <v>34013</v>
      </c>
      <c r="H92" t="s">
        <v>245</v>
      </c>
      <c r="I92">
        <v>41000</v>
      </c>
      <c r="J92" t="s">
        <v>246</v>
      </c>
      <c r="K92" t="s">
        <v>247</v>
      </c>
      <c r="L92" t="s">
        <v>327</v>
      </c>
      <c r="M92" t="s">
        <v>31</v>
      </c>
      <c r="N92" t="s">
        <v>50</v>
      </c>
      <c r="O92">
        <v>3</v>
      </c>
      <c r="P92">
        <v>3</v>
      </c>
      <c r="R92" t="s">
        <v>33</v>
      </c>
      <c r="S92">
        <v>35</v>
      </c>
      <c r="T92" t="s">
        <v>102</v>
      </c>
      <c r="U92" t="s">
        <v>35</v>
      </c>
      <c r="W92" s="2">
        <v>1963.7</v>
      </c>
      <c r="X92" s="3">
        <v>0.1</v>
      </c>
      <c r="Y92" s="2">
        <v>199</v>
      </c>
      <c r="Z92">
        <f t="shared" si="1"/>
        <v>1</v>
      </c>
    </row>
    <row r="93" spans="1:26" x14ac:dyDescent="0.2">
      <c r="A93">
        <v>2477</v>
      </c>
      <c r="B93" t="s">
        <v>328</v>
      </c>
      <c r="C93" t="s">
        <v>329</v>
      </c>
      <c r="D93" s="1">
        <v>28463</v>
      </c>
      <c r="E93" s="1">
        <v>36333</v>
      </c>
      <c r="H93" t="s">
        <v>229</v>
      </c>
      <c r="I93">
        <v>26000</v>
      </c>
      <c r="J93" t="s">
        <v>230</v>
      </c>
      <c r="K93" t="s">
        <v>231</v>
      </c>
      <c r="L93" t="s">
        <v>311</v>
      </c>
      <c r="M93" t="s">
        <v>42</v>
      </c>
      <c r="N93" t="s">
        <v>50</v>
      </c>
      <c r="O93">
        <v>4</v>
      </c>
      <c r="P93">
        <v>3</v>
      </c>
      <c r="R93" t="s">
        <v>33</v>
      </c>
      <c r="S93">
        <v>35</v>
      </c>
      <c r="T93" t="s">
        <v>43</v>
      </c>
      <c r="U93" t="s">
        <v>35</v>
      </c>
      <c r="W93" s="2">
        <v>2084.21</v>
      </c>
      <c r="X93" s="3">
        <v>0.1125</v>
      </c>
      <c r="Y93" s="2">
        <v>189</v>
      </c>
      <c r="Z93">
        <f t="shared" si="1"/>
        <v>1</v>
      </c>
    </row>
    <row r="94" spans="1:26" x14ac:dyDescent="0.2">
      <c r="A94">
        <v>2492</v>
      </c>
      <c r="B94" t="s">
        <v>83</v>
      </c>
      <c r="C94" t="s">
        <v>329</v>
      </c>
      <c r="D94" s="1">
        <v>23204</v>
      </c>
      <c r="E94" s="1">
        <v>34160</v>
      </c>
      <c r="H94" t="s">
        <v>245</v>
      </c>
      <c r="I94">
        <v>41000</v>
      </c>
      <c r="J94" t="s">
        <v>246</v>
      </c>
      <c r="K94" t="s">
        <v>247</v>
      </c>
      <c r="L94" t="s">
        <v>330</v>
      </c>
      <c r="M94" t="s">
        <v>42</v>
      </c>
      <c r="N94" t="s">
        <v>50</v>
      </c>
      <c r="O94">
        <v>3</v>
      </c>
      <c r="P94">
        <v>4</v>
      </c>
      <c r="R94" t="s">
        <v>33</v>
      </c>
      <c r="S94">
        <v>35</v>
      </c>
      <c r="T94" t="s">
        <v>134</v>
      </c>
      <c r="U94" t="s">
        <v>135</v>
      </c>
      <c r="V94" s="1">
        <v>38718</v>
      </c>
      <c r="W94" s="2">
        <v>4185.92</v>
      </c>
      <c r="X94" s="3">
        <v>0.1</v>
      </c>
      <c r="Z94">
        <f t="shared" si="1"/>
        <v>1</v>
      </c>
    </row>
    <row r="95" spans="1:26" x14ac:dyDescent="0.2">
      <c r="A95">
        <v>2506</v>
      </c>
      <c r="B95" t="s">
        <v>72</v>
      </c>
      <c r="C95" t="s">
        <v>331</v>
      </c>
      <c r="D95" s="1">
        <v>27459</v>
      </c>
      <c r="E95" s="1">
        <v>34189</v>
      </c>
      <c r="H95" t="s">
        <v>245</v>
      </c>
      <c r="I95">
        <v>41000</v>
      </c>
      <c r="J95" t="s">
        <v>246</v>
      </c>
      <c r="K95" t="s">
        <v>247</v>
      </c>
      <c r="L95" t="s">
        <v>332</v>
      </c>
      <c r="M95" t="s">
        <v>42</v>
      </c>
      <c r="N95" t="s">
        <v>50</v>
      </c>
      <c r="O95">
        <v>4</v>
      </c>
      <c r="P95">
        <v>3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2522</v>
      </c>
      <c r="B96" t="s">
        <v>333</v>
      </c>
      <c r="C96" t="s">
        <v>334</v>
      </c>
      <c r="D96" s="1">
        <v>23509</v>
      </c>
      <c r="E96" s="1">
        <v>39500</v>
      </c>
      <c r="F96" s="1">
        <v>40237</v>
      </c>
      <c r="H96" t="s">
        <v>38</v>
      </c>
      <c r="I96">
        <v>25000</v>
      </c>
      <c r="J96" t="s">
        <v>39</v>
      </c>
      <c r="K96" t="s">
        <v>40</v>
      </c>
      <c r="L96" t="s">
        <v>335</v>
      </c>
      <c r="M96" t="s">
        <v>31</v>
      </c>
      <c r="N96" t="s">
        <v>32</v>
      </c>
      <c r="O96">
        <v>0</v>
      </c>
      <c r="P96">
        <v>1</v>
      </c>
      <c r="R96" t="s">
        <v>33</v>
      </c>
      <c r="S96">
        <v>35</v>
      </c>
      <c r="T96" t="s">
        <v>97</v>
      </c>
      <c r="U96" t="s">
        <v>35</v>
      </c>
      <c r="W96" s="2">
        <v>3090</v>
      </c>
      <c r="X96" s="3">
        <v>7.4999999999999997E-2</v>
      </c>
      <c r="Z96">
        <f t="shared" si="1"/>
        <v>1</v>
      </c>
    </row>
    <row r="97" spans="1:26" x14ac:dyDescent="0.2">
      <c r="A97">
        <v>2528</v>
      </c>
      <c r="B97" t="s">
        <v>80</v>
      </c>
      <c r="C97" t="s">
        <v>336</v>
      </c>
      <c r="D97" s="1">
        <v>26348</v>
      </c>
      <c r="E97" s="1">
        <v>34241</v>
      </c>
      <c r="H97" t="s">
        <v>245</v>
      </c>
      <c r="I97">
        <v>41000</v>
      </c>
      <c r="J97" t="s">
        <v>246</v>
      </c>
      <c r="K97" t="s">
        <v>247</v>
      </c>
      <c r="L97" t="s">
        <v>337</v>
      </c>
      <c r="M97" t="s">
        <v>42</v>
      </c>
      <c r="N97" t="s">
        <v>50</v>
      </c>
      <c r="O97">
        <v>3</v>
      </c>
      <c r="P97">
        <v>4</v>
      </c>
      <c r="R97" t="s">
        <v>33</v>
      </c>
      <c r="S97">
        <v>40</v>
      </c>
      <c r="T97" t="s">
        <v>160</v>
      </c>
      <c r="U97" t="s">
        <v>35</v>
      </c>
      <c r="W97" s="2">
        <v>1987.39</v>
      </c>
      <c r="X97" s="3">
        <v>7.4999999999999997E-2</v>
      </c>
      <c r="Z97">
        <f t="shared" si="1"/>
        <v>1.1399999999999999</v>
      </c>
    </row>
    <row r="98" spans="1:26" x14ac:dyDescent="0.2">
      <c r="A98">
        <v>2531</v>
      </c>
      <c r="B98" t="s">
        <v>36</v>
      </c>
      <c r="C98" t="s">
        <v>338</v>
      </c>
      <c r="D98" s="1">
        <v>16749</v>
      </c>
      <c r="E98" s="1">
        <v>34245</v>
      </c>
      <c r="H98" t="s">
        <v>66</v>
      </c>
      <c r="I98">
        <v>13200</v>
      </c>
      <c r="J98" t="s">
        <v>67</v>
      </c>
      <c r="K98" t="s">
        <v>68</v>
      </c>
      <c r="L98" t="s">
        <v>339</v>
      </c>
      <c r="M98" t="s">
        <v>42</v>
      </c>
      <c r="N98" t="s">
        <v>50</v>
      </c>
      <c r="O98">
        <v>1</v>
      </c>
      <c r="P98">
        <v>3</v>
      </c>
      <c r="R98" t="s">
        <v>33</v>
      </c>
      <c r="S98">
        <v>35</v>
      </c>
      <c r="T98" t="s">
        <v>43</v>
      </c>
      <c r="U98" t="s">
        <v>35</v>
      </c>
      <c r="W98" s="2">
        <v>2084.21</v>
      </c>
      <c r="X98" s="3">
        <v>0.1</v>
      </c>
      <c r="Y98" s="2">
        <v>170</v>
      </c>
      <c r="Z98">
        <f t="shared" si="1"/>
        <v>1</v>
      </c>
    </row>
    <row r="99" spans="1:26" x14ac:dyDescent="0.2">
      <c r="A99">
        <v>2532</v>
      </c>
      <c r="B99" t="s">
        <v>340</v>
      </c>
      <c r="C99" t="s">
        <v>341</v>
      </c>
      <c r="D99" s="1">
        <v>27642</v>
      </c>
      <c r="E99" s="1">
        <v>34251</v>
      </c>
      <c r="H99" t="s">
        <v>124</v>
      </c>
      <c r="I99">
        <v>48000</v>
      </c>
      <c r="J99" t="s">
        <v>137</v>
      </c>
      <c r="K99" t="s">
        <v>138</v>
      </c>
      <c r="L99" t="s">
        <v>221</v>
      </c>
      <c r="M99" t="s">
        <v>31</v>
      </c>
      <c r="N99" t="s">
        <v>50</v>
      </c>
      <c r="O99">
        <v>4</v>
      </c>
      <c r="P99">
        <v>4</v>
      </c>
      <c r="R99" t="s">
        <v>33</v>
      </c>
      <c r="S99">
        <v>35</v>
      </c>
      <c r="T99" t="s">
        <v>168</v>
      </c>
      <c r="U99" t="s">
        <v>35</v>
      </c>
      <c r="W99" s="2">
        <v>2756.28</v>
      </c>
      <c r="X99" s="3">
        <v>7.4999999999999997E-2</v>
      </c>
      <c r="Z99">
        <f t="shared" si="1"/>
        <v>1</v>
      </c>
    </row>
    <row r="100" spans="1:26" x14ac:dyDescent="0.2">
      <c r="A100">
        <v>2535</v>
      </c>
      <c r="B100" t="s">
        <v>342</v>
      </c>
      <c r="C100" t="s">
        <v>343</v>
      </c>
      <c r="D100" s="1">
        <v>23649</v>
      </c>
      <c r="E100" s="1">
        <v>34255</v>
      </c>
      <c r="H100" t="s">
        <v>245</v>
      </c>
      <c r="I100">
        <v>41000</v>
      </c>
      <c r="J100" t="s">
        <v>246</v>
      </c>
      <c r="K100" t="s">
        <v>247</v>
      </c>
      <c r="L100" t="s">
        <v>327</v>
      </c>
      <c r="M100" t="s">
        <v>42</v>
      </c>
      <c r="N100" t="s">
        <v>50</v>
      </c>
      <c r="O100">
        <v>4</v>
      </c>
      <c r="P100">
        <v>5</v>
      </c>
      <c r="R100" t="s">
        <v>33</v>
      </c>
      <c r="S100">
        <v>35</v>
      </c>
      <c r="T100" t="s">
        <v>102</v>
      </c>
      <c r="U100" t="s">
        <v>35</v>
      </c>
      <c r="W100" s="2">
        <v>1963.7</v>
      </c>
      <c r="X100" s="3">
        <v>0.1</v>
      </c>
      <c r="Y100" s="2">
        <v>164</v>
      </c>
      <c r="Z100">
        <f t="shared" si="1"/>
        <v>1</v>
      </c>
    </row>
    <row r="101" spans="1:26" x14ac:dyDescent="0.2">
      <c r="A101">
        <v>2539</v>
      </c>
      <c r="B101" t="s">
        <v>72</v>
      </c>
      <c r="C101" t="s">
        <v>344</v>
      </c>
      <c r="D101" s="1">
        <v>22846</v>
      </c>
      <c r="E101" s="1">
        <v>34308</v>
      </c>
      <c r="H101" t="s">
        <v>59</v>
      </c>
      <c r="I101">
        <v>21000</v>
      </c>
      <c r="J101" t="s">
        <v>155</v>
      </c>
      <c r="K101" t="s">
        <v>61</v>
      </c>
      <c r="L101" t="s">
        <v>345</v>
      </c>
      <c r="M101" t="s">
        <v>42</v>
      </c>
      <c r="N101" t="s">
        <v>50</v>
      </c>
      <c r="O101">
        <v>0</v>
      </c>
      <c r="P101">
        <v>4</v>
      </c>
      <c r="R101" t="s">
        <v>33</v>
      </c>
      <c r="S101">
        <v>35</v>
      </c>
      <c r="T101" t="s">
        <v>193</v>
      </c>
      <c r="U101" t="s">
        <v>135</v>
      </c>
      <c r="V101" s="1">
        <v>38718</v>
      </c>
      <c r="W101" s="2">
        <v>5054.7299999999996</v>
      </c>
      <c r="X101" s="3">
        <v>7.4999999999999997E-2</v>
      </c>
      <c r="Y101" s="2">
        <v>86</v>
      </c>
      <c r="Z101">
        <f t="shared" si="1"/>
        <v>1</v>
      </c>
    </row>
    <row r="102" spans="1:26" x14ac:dyDescent="0.2">
      <c r="A102">
        <v>2541</v>
      </c>
      <c r="B102" t="s">
        <v>72</v>
      </c>
      <c r="C102" t="s">
        <v>346</v>
      </c>
      <c r="D102" s="1">
        <v>27930</v>
      </c>
      <c r="E102" s="1">
        <v>34337</v>
      </c>
      <c r="H102" t="s">
        <v>229</v>
      </c>
      <c r="I102">
        <v>26000</v>
      </c>
      <c r="J102" t="s">
        <v>230</v>
      </c>
      <c r="K102" t="s">
        <v>231</v>
      </c>
      <c r="L102" t="s">
        <v>347</v>
      </c>
      <c r="M102" t="s">
        <v>42</v>
      </c>
      <c r="N102" t="s">
        <v>50</v>
      </c>
      <c r="O102">
        <v>2</v>
      </c>
      <c r="P102">
        <v>3</v>
      </c>
      <c r="R102" t="s">
        <v>33</v>
      </c>
      <c r="S102">
        <v>35</v>
      </c>
      <c r="T102" t="s">
        <v>79</v>
      </c>
      <c r="U102" t="s">
        <v>35</v>
      </c>
      <c r="W102" s="2">
        <v>2320.08</v>
      </c>
      <c r="X102" s="3">
        <v>0.1</v>
      </c>
      <c r="Z102">
        <f t="shared" si="1"/>
        <v>1</v>
      </c>
    </row>
    <row r="103" spans="1:26" x14ac:dyDescent="0.2">
      <c r="A103">
        <v>2545</v>
      </c>
      <c r="B103" t="s">
        <v>348</v>
      </c>
      <c r="C103" t="s">
        <v>349</v>
      </c>
      <c r="D103" s="1">
        <v>26914</v>
      </c>
      <c r="E103" s="1">
        <v>34356</v>
      </c>
      <c r="H103" t="s">
        <v>229</v>
      </c>
      <c r="I103">
        <v>26000</v>
      </c>
      <c r="J103" t="s">
        <v>230</v>
      </c>
      <c r="K103" t="s">
        <v>231</v>
      </c>
      <c r="L103" t="s">
        <v>350</v>
      </c>
      <c r="M103" t="s">
        <v>42</v>
      </c>
      <c r="N103" t="s">
        <v>50</v>
      </c>
      <c r="O103">
        <v>1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7.4999999999999997E-2</v>
      </c>
      <c r="Y103" s="2">
        <v>244</v>
      </c>
      <c r="Z103">
        <f t="shared" si="1"/>
        <v>1</v>
      </c>
    </row>
    <row r="104" spans="1:26" x14ac:dyDescent="0.2">
      <c r="A104">
        <v>2550</v>
      </c>
      <c r="B104" t="s">
        <v>351</v>
      </c>
      <c r="C104" t="s">
        <v>352</v>
      </c>
      <c r="D104" s="1">
        <v>27997</v>
      </c>
      <c r="E104" s="1">
        <v>34366</v>
      </c>
      <c r="H104" t="s">
        <v>66</v>
      </c>
      <c r="I104">
        <v>13200</v>
      </c>
      <c r="J104" t="s">
        <v>67</v>
      </c>
      <c r="K104" t="s">
        <v>68</v>
      </c>
      <c r="L104" t="s">
        <v>130</v>
      </c>
      <c r="M104" t="s">
        <v>42</v>
      </c>
      <c r="N104" t="s">
        <v>50</v>
      </c>
      <c r="O104">
        <v>5</v>
      </c>
      <c r="P104">
        <v>5</v>
      </c>
      <c r="R104" t="s">
        <v>33</v>
      </c>
      <c r="S104">
        <v>35</v>
      </c>
      <c r="T104" t="s">
        <v>102</v>
      </c>
      <c r="U104" t="s">
        <v>35</v>
      </c>
      <c r="W104" s="2">
        <v>1963.7</v>
      </c>
      <c r="X104" s="3">
        <v>0.1</v>
      </c>
      <c r="Y104" s="2">
        <v>101</v>
      </c>
      <c r="Z104">
        <f t="shared" si="1"/>
        <v>1</v>
      </c>
    </row>
    <row r="105" spans="1:26" x14ac:dyDescent="0.2">
      <c r="A105">
        <v>2551</v>
      </c>
      <c r="B105" t="s">
        <v>353</v>
      </c>
      <c r="C105" t="s">
        <v>354</v>
      </c>
      <c r="D105" s="1">
        <v>23660</v>
      </c>
      <c r="E105" s="1">
        <v>34370</v>
      </c>
      <c r="H105" t="s">
        <v>59</v>
      </c>
      <c r="I105">
        <v>22020</v>
      </c>
      <c r="J105" t="s">
        <v>60</v>
      </c>
      <c r="K105" t="s">
        <v>61</v>
      </c>
      <c r="L105" t="s">
        <v>355</v>
      </c>
      <c r="M105" t="s">
        <v>42</v>
      </c>
      <c r="N105" t="s">
        <v>50</v>
      </c>
      <c r="O105">
        <v>3</v>
      </c>
      <c r="P105">
        <v>4</v>
      </c>
      <c r="R105" t="s">
        <v>33</v>
      </c>
      <c r="S105">
        <v>35</v>
      </c>
      <c r="T105" t="s">
        <v>43</v>
      </c>
      <c r="U105" t="s">
        <v>35</v>
      </c>
      <c r="W105" s="2">
        <v>2084.21</v>
      </c>
      <c r="X105" s="3">
        <v>8.7499999999999994E-2</v>
      </c>
      <c r="Z105">
        <f t="shared" si="1"/>
        <v>1</v>
      </c>
    </row>
    <row r="106" spans="1:26" x14ac:dyDescent="0.2">
      <c r="A106">
        <v>2560</v>
      </c>
      <c r="B106" t="s">
        <v>356</v>
      </c>
      <c r="C106" t="s">
        <v>357</v>
      </c>
      <c r="D106" s="1">
        <v>33106</v>
      </c>
      <c r="E106" s="1">
        <v>39295</v>
      </c>
      <c r="H106" t="s">
        <v>66</v>
      </c>
      <c r="I106">
        <v>13200</v>
      </c>
      <c r="J106" t="s">
        <v>67</v>
      </c>
      <c r="K106" t="s">
        <v>68</v>
      </c>
      <c r="L106" t="s">
        <v>315</v>
      </c>
      <c r="M106" t="s">
        <v>31</v>
      </c>
      <c r="N106" t="s">
        <v>50</v>
      </c>
      <c r="O106">
        <v>1</v>
      </c>
      <c r="P106">
        <v>5</v>
      </c>
      <c r="R106" t="s">
        <v>316</v>
      </c>
      <c r="S106">
        <v>35</v>
      </c>
      <c r="T106" t="s">
        <v>317</v>
      </c>
      <c r="U106" t="s">
        <v>358</v>
      </c>
      <c r="V106" s="1">
        <v>39295</v>
      </c>
      <c r="W106" s="2">
        <v>804.18</v>
      </c>
      <c r="Z106">
        <f t="shared" si="1"/>
        <v>1</v>
      </c>
    </row>
    <row r="107" spans="1:26" x14ac:dyDescent="0.2">
      <c r="A107">
        <v>2564</v>
      </c>
      <c r="B107" t="s">
        <v>36</v>
      </c>
      <c r="C107" t="s">
        <v>359</v>
      </c>
      <c r="D107" s="1">
        <v>26890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274</v>
      </c>
      <c r="M107" t="s">
        <v>42</v>
      </c>
      <c r="N107" t="s">
        <v>50</v>
      </c>
      <c r="O107">
        <v>0</v>
      </c>
      <c r="P107">
        <v>5</v>
      </c>
      <c r="R107" t="s">
        <v>33</v>
      </c>
      <c r="S107">
        <v>35</v>
      </c>
      <c r="T107" t="s">
        <v>34</v>
      </c>
      <c r="U107" t="s">
        <v>35</v>
      </c>
      <c r="W107" s="2">
        <v>2508.0500000000002</v>
      </c>
      <c r="X107" s="3">
        <v>0.1125</v>
      </c>
      <c r="Z107">
        <f t="shared" si="1"/>
        <v>1</v>
      </c>
    </row>
    <row r="108" spans="1:26" x14ac:dyDescent="0.2">
      <c r="A108">
        <v>2567</v>
      </c>
      <c r="B108" t="s">
        <v>222</v>
      </c>
      <c r="C108" t="s">
        <v>360</v>
      </c>
      <c r="D108" s="1">
        <v>27558</v>
      </c>
      <c r="E108" s="1">
        <v>34426</v>
      </c>
      <c r="H108" t="s">
        <v>229</v>
      </c>
      <c r="I108">
        <v>26000</v>
      </c>
      <c r="J108" t="s">
        <v>230</v>
      </c>
      <c r="K108" t="s">
        <v>231</v>
      </c>
      <c r="L108" t="s">
        <v>299</v>
      </c>
      <c r="M108" t="s">
        <v>42</v>
      </c>
      <c r="N108" t="s">
        <v>50</v>
      </c>
      <c r="O108">
        <v>4</v>
      </c>
      <c r="P108">
        <v>4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0.1</v>
      </c>
      <c r="Z108">
        <f t="shared" si="1"/>
        <v>1</v>
      </c>
    </row>
    <row r="109" spans="1:26" x14ac:dyDescent="0.2">
      <c r="A109">
        <v>2570</v>
      </c>
      <c r="B109" t="s">
        <v>36</v>
      </c>
      <c r="C109" t="s">
        <v>360</v>
      </c>
      <c r="D109" s="1">
        <v>26632</v>
      </c>
      <c r="E109" s="1">
        <v>34441</v>
      </c>
      <c r="H109" t="s">
        <v>229</v>
      </c>
      <c r="I109">
        <v>26000</v>
      </c>
      <c r="J109" t="s">
        <v>230</v>
      </c>
      <c r="K109" t="s">
        <v>231</v>
      </c>
      <c r="L109" t="s">
        <v>361</v>
      </c>
      <c r="M109" t="s">
        <v>42</v>
      </c>
      <c r="N109" t="s">
        <v>50</v>
      </c>
      <c r="O109">
        <v>1</v>
      </c>
      <c r="P109">
        <v>5</v>
      </c>
      <c r="R109" t="s">
        <v>33</v>
      </c>
      <c r="S109">
        <v>35</v>
      </c>
      <c r="T109" t="s">
        <v>142</v>
      </c>
      <c r="U109" t="s">
        <v>35</v>
      </c>
      <c r="W109" s="2">
        <v>2041.98</v>
      </c>
      <c r="X109" s="3">
        <v>7.4999999999999997E-2</v>
      </c>
      <c r="Y109" s="2">
        <v>136</v>
      </c>
      <c r="Z109">
        <f t="shared" si="1"/>
        <v>1</v>
      </c>
    </row>
    <row r="110" spans="1:26" x14ac:dyDescent="0.2">
      <c r="A110">
        <v>2593</v>
      </c>
      <c r="B110" t="s">
        <v>72</v>
      </c>
      <c r="C110" t="s">
        <v>362</v>
      </c>
      <c r="D110" s="1">
        <v>23018</v>
      </c>
      <c r="E110" s="1">
        <v>34536</v>
      </c>
      <c r="H110" t="s">
        <v>124</v>
      </c>
      <c r="I110">
        <v>48000</v>
      </c>
      <c r="J110" t="s">
        <v>137</v>
      </c>
      <c r="K110" t="s">
        <v>138</v>
      </c>
      <c r="L110" t="s">
        <v>363</v>
      </c>
      <c r="M110" t="s">
        <v>42</v>
      </c>
      <c r="N110" t="s">
        <v>50</v>
      </c>
      <c r="O110">
        <v>3</v>
      </c>
      <c r="P110">
        <v>4</v>
      </c>
      <c r="R110" t="s">
        <v>33</v>
      </c>
      <c r="S110">
        <v>35</v>
      </c>
      <c r="T110" t="s">
        <v>79</v>
      </c>
      <c r="U110" t="s">
        <v>35</v>
      </c>
      <c r="W110" s="2">
        <v>2320.08</v>
      </c>
      <c r="X110" s="3">
        <v>0.1</v>
      </c>
      <c r="Z110">
        <f t="shared" si="1"/>
        <v>1</v>
      </c>
    </row>
    <row r="111" spans="1:26" x14ac:dyDescent="0.2">
      <c r="A111">
        <v>2596</v>
      </c>
      <c r="B111" t="s">
        <v>364</v>
      </c>
      <c r="C111" t="s">
        <v>365</v>
      </c>
      <c r="D111" s="1">
        <v>24962</v>
      </c>
      <c r="E111" s="1">
        <v>34590</v>
      </c>
      <c r="H111" t="s">
        <v>236</v>
      </c>
      <c r="I111">
        <v>46000</v>
      </c>
      <c r="J111" t="s">
        <v>237</v>
      </c>
      <c r="K111" t="s">
        <v>238</v>
      </c>
      <c r="L111" t="s">
        <v>366</v>
      </c>
      <c r="M111" t="s">
        <v>42</v>
      </c>
      <c r="N111" t="s">
        <v>50</v>
      </c>
      <c r="O111">
        <v>3</v>
      </c>
      <c r="P111">
        <v>3</v>
      </c>
      <c r="R111" t="s">
        <v>33</v>
      </c>
      <c r="S111">
        <v>35</v>
      </c>
      <c r="T111" t="s">
        <v>193</v>
      </c>
      <c r="U111" t="s">
        <v>135</v>
      </c>
      <c r="V111" s="1">
        <v>38718</v>
      </c>
      <c r="W111" s="2">
        <v>5054.7299999999996</v>
      </c>
      <c r="X111" s="3">
        <v>7.4999999999999997E-2</v>
      </c>
      <c r="Z111">
        <f t="shared" si="1"/>
        <v>1</v>
      </c>
    </row>
    <row r="112" spans="1:26" x14ac:dyDescent="0.2">
      <c r="A112">
        <v>2602</v>
      </c>
      <c r="B112" t="s">
        <v>107</v>
      </c>
      <c r="C112" t="s">
        <v>367</v>
      </c>
      <c r="D112" s="1">
        <v>26361</v>
      </c>
      <c r="E112" s="1">
        <v>34153</v>
      </c>
      <c r="H112" t="s">
        <v>66</v>
      </c>
      <c r="I112">
        <v>13200</v>
      </c>
      <c r="J112" t="s">
        <v>67</v>
      </c>
      <c r="K112" t="s">
        <v>68</v>
      </c>
      <c r="L112" t="s">
        <v>368</v>
      </c>
      <c r="M112" t="s">
        <v>31</v>
      </c>
      <c r="N112" t="s">
        <v>32</v>
      </c>
      <c r="O112">
        <v>0</v>
      </c>
      <c r="P112">
        <v>1</v>
      </c>
      <c r="R112" t="s">
        <v>33</v>
      </c>
      <c r="S112">
        <v>35</v>
      </c>
      <c r="T112" t="s">
        <v>70</v>
      </c>
      <c r="U112" t="s">
        <v>135</v>
      </c>
      <c r="V112" s="1">
        <v>38718</v>
      </c>
      <c r="W112" s="2">
        <v>3538.05</v>
      </c>
      <c r="X112" s="3">
        <v>0.1</v>
      </c>
      <c r="Z112">
        <f t="shared" si="1"/>
        <v>1</v>
      </c>
    </row>
    <row r="113" spans="1:26" x14ac:dyDescent="0.2">
      <c r="A113">
        <v>2604</v>
      </c>
      <c r="B113" t="s">
        <v>369</v>
      </c>
      <c r="C113" t="s">
        <v>370</v>
      </c>
      <c r="D113" s="1">
        <v>25170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347</v>
      </c>
      <c r="M113" t="s">
        <v>31</v>
      </c>
      <c r="N113" t="s">
        <v>50</v>
      </c>
      <c r="O113">
        <v>5</v>
      </c>
      <c r="P113">
        <v>5</v>
      </c>
      <c r="R113" t="s">
        <v>33</v>
      </c>
      <c r="S113">
        <v>35</v>
      </c>
      <c r="T113" t="s">
        <v>79</v>
      </c>
      <c r="U113" t="s">
        <v>35</v>
      </c>
      <c r="W113" s="2">
        <v>2320.08</v>
      </c>
      <c r="X113" s="3">
        <v>8.7499999999999994E-2</v>
      </c>
      <c r="Z113">
        <f t="shared" si="1"/>
        <v>1</v>
      </c>
    </row>
    <row r="114" spans="1:26" x14ac:dyDescent="0.2">
      <c r="A114">
        <v>2605</v>
      </c>
      <c r="B114" t="s">
        <v>219</v>
      </c>
      <c r="C114" t="s">
        <v>371</v>
      </c>
      <c r="D114" s="1">
        <v>27180</v>
      </c>
      <c r="E114" s="1">
        <v>34759</v>
      </c>
      <c r="H114" t="s">
        <v>229</v>
      </c>
      <c r="I114">
        <v>26000</v>
      </c>
      <c r="J114" t="s">
        <v>230</v>
      </c>
      <c r="K114" t="s">
        <v>231</v>
      </c>
      <c r="L114" t="s">
        <v>372</v>
      </c>
      <c r="M114" t="s">
        <v>31</v>
      </c>
      <c r="N114" t="s">
        <v>50</v>
      </c>
      <c r="O114">
        <v>0</v>
      </c>
      <c r="P114">
        <v>4</v>
      </c>
      <c r="R114" t="s">
        <v>33</v>
      </c>
      <c r="S114">
        <v>35</v>
      </c>
      <c r="T114" t="s">
        <v>63</v>
      </c>
      <c r="U114" t="s">
        <v>35</v>
      </c>
      <c r="W114" s="2">
        <v>2011.08</v>
      </c>
      <c r="X114" s="3">
        <v>0.1</v>
      </c>
      <c r="Z114">
        <f t="shared" si="1"/>
        <v>1</v>
      </c>
    </row>
    <row r="115" spans="1:26" x14ac:dyDescent="0.2">
      <c r="A115">
        <v>2608</v>
      </c>
      <c r="B115" t="s">
        <v>57</v>
      </c>
      <c r="C115" t="s">
        <v>373</v>
      </c>
      <c r="D115" s="1">
        <v>27661</v>
      </c>
      <c r="E115" s="1">
        <v>34751</v>
      </c>
      <c r="H115" t="s">
        <v>229</v>
      </c>
      <c r="I115">
        <v>26000</v>
      </c>
      <c r="J115" t="s">
        <v>230</v>
      </c>
      <c r="K115" t="s">
        <v>231</v>
      </c>
      <c r="L115" t="s">
        <v>284</v>
      </c>
      <c r="M115" t="s">
        <v>42</v>
      </c>
      <c r="N115" t="s">
        <v>50</v>
      </c>
      <c r="O115">
        <v>4</v>
      </c>
      <c r="P115">
        <v>5</v>
      </c>
      <c r="R115" t="s">
        <v>33</v>
      </c>
      <c r="S115">
        <v>35</v>
      </c>
      <c r="T115" t="s">
        <v>180</v>
      </c>
      <c r="U115" t="s">
        <v>35</v>
      </c>
      <c r="W115" s="2">
        <v>2205.75</v>
      </c>
      <c r="X115" s="3">
        <v>8.7499999999999994E-2</v>
      </c>
      <c r="Y115" s="2">
        <v>111</v>
      </c>
      <c r="Z115">
        <f t="shared" si="1"/>
        <v>1</v>
      </c>
    </row>
    <row r="116" spans="1:26" x14ac:dyDescent="0.2">
      <c r="A116">
        <v>2621</v>
      </c>
      <c r="B116" t="s">
        <v>36</v>
      </c>
      <c r="C116" t="s">
        <v>374</v>
      </c>
      <c r="D116" s="1">
        <v>21361</v>
      </c>
      <c r="E116" s="1">
        <v>34867</v>
      </c>
      <c r="H116" t="s">
        <v>38</v>
      </c>
      <c r="I116">
        <v>25000</v>
      </c>
      <c r="J116" t="s">
        <v>39</v>
      </c>
      <c r="K116" t="s">
        <v>40</v>
      </c>
      <c r="L116" t="s">
        <v>335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97</v>
      </c>
      <c r="U116" t="s">
        <v>35</v>
      </c>
      <c r="W116" s="2">
        <v>3090</v>
      </c>
      <c r="X116" s="3">
        <v>0.1</v>
      </c>
      <c r="Z116">
        <f t="shared" si="1"/>
        <v>1</v>
      </c>
    </row>
    <row r="117" spans="1:26" x14ac:dyDescent="0.2">
      <c r="A117">
        <v>2624</v>
      </c>
      <c r="B117" t="s">
        <v>36</v>
      </c>
      <c r="C117" t="s">
        <v>375</v>
      </c>
      <c r="D117" s="1">
        <v>29383</v>
      </c>
      <c r="E117" s="1">
        <v>35977</v>
      </c>
      <c r="H117" t="s">
        <v>66</v>
      </c>
      <c r="I117">
        <v>13200</v>
      </c>
      <c r="J117" t="s">
        <v>67</v>
      </c>
      <c r="K117" t="s">
        <v>68</v>
      </c>
      <c r="L117" t="s">
        <v>376</v>
      </c>
      <c r="M117" t="s">
        <v>42</v>
      </c>
      <c r="N117" t="s">
        <v>32</v>
      </c>
      <c r="O117">
        <v>0</v>
      </c>
      <c r="P117">
        <v>1</v>
      </c>
      <c r="R117" t="s">
        <v>33</v>
      </c>
      <c r="S117">
        <v>35</v>
      </c>
      <c r="T117" t="s">
        <v>34</v>
      </c>
      <c r="U117" t="s">
        <v>35</v>
      </c>
      <c r="W117" s="2">
        <v>2508.0500000000002</v>
      </c>
      <c r="X117" s="3">
        <v>0.1125</v>
      </c>
      <c r="Z117">
        <f t="shared" si="1"/>
        <v>1</v>
      </c>
    </row>
    <row r="118" spans="1:26" x14ac:dyDescent="0.2">
      <c r="A118">
        <v>2644</v>
      </c>
      <c r="B118" t="s">
        <v>240</v>
      </c>
      <c r="C118" t="s">
        <v>377</v>
      </c>
      <c r="D118" s="1">
        <v>25554</v>
      </c>
      <c r="E118" s="1">
        <v>34924</v>
      </c>
      <c r="H118" t="s">
        <v>229</v>
      </c>
      <c r="I118">
        <v>26000</v>
      </c>
      <c r="J118" t="s">
        <v>230</v>
      </c>
      <c r="K118" t="s">
        <v>231</v>
      </c>
      <c r="L118" t="s">
        <v>378</v>
      </c>
      <c r="M118" t="s">
        <v>42</v>
      </c>
      <c r="N118" t="s">
        <v>50</v>
      </c>
      <c r="O118">
        <v>2</v>
      </c>
      <c r="P118">
        <v>4</v>
      </c>
      <c r="R118" t="s">
        <v>33</v>
      </c>
      <c r="S118">
        <v>35</v>
      </c>
      <c r="T118" t="s">
        <v>160</v>
      </c>
      <c r="U118" t="s">
        <v>35</v>
      </c>
      <c r="W118" s="2">
        <v>1987.39</v>
      </c>
      <c r="X118" s="3">
        <v>0.1</v>
      </c>
      <c r="Z118">
        <f t="shared" si="1"/>
        <v>1</v>
      </c>
    </row>
    <row r="119" spans="1:26" x14ac:dyDescent="0.2">
      <c r="A119">
        <v>2675</v>
      </c>
      <c r="B119" t="s">
        <v>72</v>
      </c>
      <c r="C119" t="s">
        <v>379</v>
      </c>
      <c r="D119" s="1">
        <v>27379</v>
      </c>
      <c r="E119" s="1">
        <v>35176</v>
      </c>
      <c r="H119" t="s">
        <v>260</v>
      </c>
      <c r="I119">
        <v>43000</v>
      </c>
      <c r="J119" t="s">
        <v>261</v>
      </c>
      <c r="K119" t="s">
        <v>262</v>
      </c>
      <c r="L119" t="s">
        <v>380</v>
      </c>
      <c r="M119" t="s">
        <v>42</v>
      </c>
      <c r="N119" t="s">
        <v>50</v>
      </c>
      <c r="O119">
        <v>5</v>
      </c>
      <c r="P119">
        <v>3</v>
      </c>
      <c r="R119" t="s">
        <v>33</v>
      </c>
      <c r="S119">
        <v>35</v>
      </c>
      <c r="T119" t="s">
        <v>34</v>
      </c>
      <c r="U119" t="s">
        <v>35</v>
      </c>
      <c r="W119" s="2">
        <v>2508.0500000000002</v>
      </c>
      <c r="X119" s="3">
        <v>0.1</v>
      </c>
      <c r="Z119">
        <f t="shared" si="1"/>
        <v>1</v>
      </c>
    </row>
    <row r="120" spans="1:26" x14ac:dyDescent="0.2">
      <c r="A120">
        <v>2679</v>
      </c>
      <c r="B120" t="s">
        <v>297</v>
      </c>
      <c r="C120" t="s">
        <v>381</v>
      </c>
      <c r="D120" s="1">
        <v>27257</v>
      </c>
      <c r="E120" s="1">
        <v>35190</v>
      </c>
      <c r="H120" t="s">
        <v>124</v>
      </c>
      <c r="I120">
        <v>48000</v>
      </c>
      <c r="J120" t="s">
        <v>137</v>
      </c>
      <c r="K120" t="s">
        <v>138</v>
      </c>
      <c r="L120" t="s">
        <v>306</v>
      </c>
      <c r="M120" t="s">
        <v>42</v>
      </c>
      <c r="N120" t="s">
        <v>50</v>
      </c>
      <c r="O120">
        <v>5</v>
      </c>
      <c r="P120">
        <v>5</v>
      </c>
      <c r="R120" t="s">
        <v>33</v>
      </c>
      <c r="S120">
        <v>35</v>
      </c>
      <c r="T120" t="s">
        <v>102</v>
      </c>
      <c r="U120" t="s">
        <v>35</v>
      </c>
      <c r="W120" s="2">
        <v>1963.7</v>
      </c>
      <c r="X120" s="3">
        <v>0.1</v>
      </c>
      <c r="Y120" s="2">
        <v>124</v>
      </c>
      <c r="Z120">
        <f t="shared" si="1"/>
        <v>1</v>
      </c>
    </row>
    <row r="121" spans="1:26" x14ac:dyDescent="0.2">
      <c r="A121">
        <v>2688</v>
      </c>
      <c r="B121" t="s">
        <v>382</v>
      </c>
      <c r="C121" t="s">
        <v>383</v>
      </c>
      <c r="D121" s="1">
        <v>25738</v>
      </c>
      <c r="E121" s="1">
        <v>35206</v>
      </c>
      <c r="H121" t="s">
        <v>229</v>
      </c>
      <c r="I121">
        <v>26000</v>
      </c>
      <c r="J121" t="s">
        <v>230</v>
      </c>
      <c r="K121" t="s">
        <v>231</v>
      </c>
      <c r="L121" t="s">
        <v>378</v>
      </c>
      <c r="M121" t="s">
        <v>31</v>
      </c>
      <c r="N121" t="s">
        <v>50</v>
      </c>
      <c r="O121">
        <v>3</v>
      </c>
      <c r="P121">
        <v>3</v>
      </c>
      <c r="R121" t="s">
        <v>33</v>
      </c>
      <c r="S121">
        <v>35</v>
      </c>
      <c r="T121" t="s">
        <v>160</v>
      </c>
      <c r="U121" t="s">
        <v>35</v>
      </c>
      <c r="W121" s="2">
        <v>1987.39</v>
      </c>
      <c r="X121" s="3">
        <v>0.1</v>
      </c>
      <c r="Y121" s="2">
        <v>136</v>
      </c>
      <c r="Z121">
        <f t="shared" si="1"/>
        <v>1</v>
      </c>
    </row>
    <row r="122" spans="1:26" x14ac:dyDescent="0.2">
      <c r="A122">
        <v>2689</v>
      </c>
      <c r="B122" t="s">
        <v>57</v>
      </c>
      <c r="C122" t="s">
        <v>384</v>
      </c>
      <c r="D122" s="1">
        <v>24581</v>
      </c>
      <c r="E122" s="1">
        <v>39142</v>
      </c>
      <c r="H122" t="s">
        <v>236</v>
      </c>
      <c r="I122">
        <v>46000</v>
      </c>
      <c r="J122" t="s">
        <v>237</v>
      </c>
      <c r="K122" t="s">
        <v>238</v>
      </c>
      <c r="L122" t="s">
        <v>366</v>
      </c>
      <c r="M122" t="s">
        <v>42</v>
      </c>
      <c r="N122" t="s">
        <v>50</v>
      </c>
      <c r="O122">
        <v>2</v>
      </c>
      <c r="P122">
        <v>3</v>
      </c>
      <c r="R122" t="s">
        <v>33</v>
      </c>
      <c r="S122">
        <v>35</v>
      </c>
      <c r="T122" t="s">
        <v>193</v>
      </c>
      <c r="U122" t="s">
        <v>258</v>
      </c>
      <c r="V122" s="1">
        <v>39142</v>
      </c>
      <c r="W122" s="2">
        <v>4042.75</v>
      </c>
      <c r="X122" s="3">
        <v>0.1</v>
      </c>
      <c r="Z122">
        <f t="shared" si="1"/>
        <v>1</v>
      </c>
    </row>
    <row r="123" spans="1:26" x14ac:dyDescent="0.2">
      <c r="A123">
        <v>2695</v>
      </c>
      <c r="B123" t="s">
        <v>195</v>
      </c>
      <c r="C123" t="s">
        <v>385</v>
      </c>
      <c r="D123" s="1">
        <v>27523</v>
      </c>
      <c r="E123" s="1">
        <v>35249</v>
      </c>
      <c r="H123" t="s">
        <v>59</v>
      </c>
      <c r="I123">
        <v>22020</v>
      </c>
      <c r="J123" t="s">
        <v>60</v>
      </c>
      <c r="K123" t="s">
        <v>61</v>
      </c>
      <c r="L123" t="s">
        <v>386</v>
      </c>
      <c r="M123" t="s">
        <v>42</v>
      </c>
      <c r="N123" t="s">
        <v>50</v>
      </c>
      <c r="O123">
        <v>3</v>
      </c>
      <c r="P123">
        <v>5</v>
      </c>
      <c r="R123" t="s">
        <v>33</v>
      </c>
      <c r="S123">
        <v>35</v>
      </c>
      <c r="T123" t="s">
        <v>134</v>
      </c>
      <c r="U123" t="s">
        <v>135</v>
      </c>
      <c r="V123" s="1">
        <v>38718</v>
      </c>
      <c r="W123" s="2">
        <v>4185.92</v>
      </c>
      <c r="X123" s="3">
        <v>0.1</v>
      </c>
      <c r="Y123" s="2">
        <v>80</v>
      </c>
      <c r="Z123">
        <f t="shared" si="1"/>
        <v>1</v>
      </c>
    </row>
    <row r="124" spans="1:26" x14ac:dyDescent="0.2">
      <c r="A124">
        <v>2717</v>
      </c>
      <c r="B124" t="s">
        <v>57</v>
      </c>
      <c r="C124" t="s">
        <v>387</v>
      </c>
      <c r="D124" s="1">
        <v>33305</v>
      </c>
      <c r="E124" s="1">
        <v>39661</v>
      </c>
      <c r="H124" t="s">
        <v>66</v>
      </c>
      <c r="I124">
        <v>13200</v>
      </c>
      <c r="J124" t="s">
        <v>67</v>
      </c>
      <c r="K124" t="s">
        <v>68</v>
      </c>
      <c r="L124" t="s">
        <v>315</v>
      </c>
      <c r="M124" t="s">
        <v>42</v>
      </c>
      <c r="N124" t="s">
        <v>32</v>
      </c>
      <c r="O124">
        <v>0</v>
      </c>
      <c r="P124">
        <v>1</v>
      </c>
      <c r="R124" t="s">
        <v>316</v>
      </c>
      <c r="S124">
        <v>35</v>
      </c>
      <c r="T124" t="s">
        <v>317</v>
      </c>
      <c r="U124" t="s">
        <v>318</v>
      </c>
      <c r="V124" s="1">
        <v>39661</v>
      </c>
      <c r="W124" s="2">
        <v>766.04</v>
      </c>
      <c r="Z124">
        <f t="shared" si="1"/>
        <v>1</v>
      </c>
    </row>
    <row r="125" spans="1:26" x14ac:dyDescent="0.2">
      <c r="A125">
        <v>2735</v>
      </c>
      <c r="B125" t="s">
        <v>388</v>
      </c>
      <c r="C125" t="s">
        <v>389</v>
      </c>
      <c r="D125" s="1">
        <v>22365</v>
      </c>
      <c r="E125" s="1">
        <v>35462</v>
      </c>
      <c r="H125" t="s">
        <v>245</v>
      </c>
      <c r="I125">
        <v>41000</v>
      </c>
      <c r="J125" t="s">
        <v>246</v>
      </c>
      <c r="K125" t="s">
        <v>247</v>
      </c>
      <c r="L125" t="s">
        <v>390</v>
      </c>
      <c r="M125" t="s">
        <v>31</v>
      </c>
      <c r="N125" t="s">
        <v>50</v>
      </c>
      <c r="O125">
        <v>0</v>
      </c>
      <c r="P125">
        <v>5</v>
      </c>
      <c r="R125" t="s">
        <v>33</v>
      </c>
      <c r="S125">
        <v>35</v>
      </c>
      <c r="T125" t="s">
        <v>168</v>
      </c>
      <c r="U125" t="s">
        <v>35</v>
      </c>
      <c r="W125" s="2">
        <v>2756.28</v>
      </c>
      <c r="X125" s="3">
        <v>0.1</v>
      </c>
      <c r="Z125">
        <f t="shared" si="1"/>
        <v>1</v>
      </c>
    </row>
    <row r="126" spans="1:26" x14ac:dyDescent="0.2">
      <c r="A126">
        <v>2763</v>
      </c>
      <c r="B126" t="s">
        <v>328</v>
      </c>
      <c r="C126" t="s">
        <v>391</v>
      </c>
      <c r="D126" s="1">
        <v>29151</v>
      </c>
      <c r="E126" s="1">
        <v>35582</v>
      </c>
      <c r="H126" t="s">
        <v>236</v>
      </c>
      <c r="I126">
        <v>46000</v>
      </c>
      <c r="J126" t="s">
        <v>237</v>
      </c>
      <c r="K126" t="s">
        <v>238</v>
      </c>
      <c r="L126" t="s">
        <v>392</v>
      </c>
      <c r="M126" t="s">
        <v>42</v>
      </c>
      <c r="N126" t="s">
        <v>50</v>
      </c>
      <c r="O126">
        <v>5</v>
      </c>
      <c r="P126">
        <v>4</v>
      </c>
      <c r="R126" t="s">
        <v>33</v>
      </c>
      <c r="S126">
        <v>35</v>
      </c>
      <c r="T126" t="s">
        <v>193</v>
      </c>
      <c r="U126" t="s">
        <v>135</v>
      </c>
      <c r="V126" s="1">
        <v>38718</v>
      </c>
      <c r="W126" s="2">
        <v>5054.7299999999996</v>
      </c>
      <c r="X126" s="3">
        <v>0.1</v>
      </c>
      <c r="Z126">
        <f t="shared" si="1"/>
        <v>1</v>
      </c>
    </row>
    <row r="127" spans="1:26" x14ac:dyDescent="0.2">
      <c r="A127">
        <v>2767</v>
      </c>
      <c r="B127" t="s">
        <v>36</v>
      </c>
      <c r="C127" t="s">
        <v>393</v>
      </c>
      <c r="D127" s="1">
        <v>29221</v>
      </c>
      <c r="E127" s="1">
        <v>35582</v>
      </c>
      <c r="H127" t="s">
        <v>229</v>
      </c>
      <c r="I127">
        <v>26000</v>
      </c>
      <c r="J127" t="s">
        <v>230</v>
      </c>
      <c r="K127" t="s">
        <v>231</v>
      </c>
      <c r="L127" t="s">
        <v>394</v>
      </c>
      <c r="M127" t="s">
        <v>42</v>
      </c>
      <c r="N127" t="s">
        <v>50</v>
      </c>
      <c r="O127">
        <v>2</v>
      </c>
      <c r="P127">
        <v>3</v>
      </c>
      <c r="R127" t="s">
        <v>33</v>
      </c>
      <c r="S127">
        <v>35</v>
      </c>
      <c r="T127" t="s">
        <v>134</v>
      </c>
      <c r="U127" t="s">
        <v>135</v>
      </c>
      <c r="V127" s="1">
        <v>38718</v>
      </c>
      <c r="W127" s="2">
        <v>4185.92</v>
      </c>
      <c r="X127" s="3">
        <v>0.1</v>
      </c>
      <c r="Z127">
        <f t="shared" si="1"/>
        <v>1</v>
      </c>
    </row>
    <row r="128" spans="1:26" x14ac:dyDescent="0.2">
      <c r="A128">
        <v>2769</v>
      </c>
      <c r="B128" t="s">
        <v>57</v>
      </c>
      <c r="C128" t="s">
        <v>395</v>
      </c>
      <c r="D128" s="1">
        <v>24774</v>
      </c>
      <c r="E128" s="1">
        <v>35604</v>
      </c>
      <c r="H128" t="s">
        <v>59</v>
      </c>
      <c r="I128">
        <v>22020</v>
      </c>
      <c r="J128" t="s">
        <v>60</v>
      </c>
      <c r="K128" t="s">
        <v>61</v>
      </c>
      <c r="L128" t="s">
        <v>355</v>
      </c>
      <c r="M128" t="s">
        <v>42</v>
      </c>
      <c r="N128" t="s">
        <v>50</v>
      </c>
      <c r="O128">
        <v>0</v>
      </c>
      <c r="P128">
        <v>3</v>
      </c>
      <c r="R128" t="s">
        <v>33</v>
      </c>
      <c r="S128">
        <v>35</v>
      </c>
      <c r="T128" t="s">
        <v>43</v>
      </c>
      <c r="U128" t="s">
        <v>35</v>
      </c>
      <c r="W128" s="2">
        <v>2084.21</v>
      </c>
      <c r="X128" s="3">
        <v>8.7499999999999994E-2</v>
      </c>
      <c r="Z128">
        <f t="shared" si="1"/>
        <v>1</v>
      </c>
    </row>
    <row r="129" spans="1:26" x14ac:dyDescent="0.2">
      <c r="A129">
        <v>2770</v>
      </c>
      <c r="B129" t="s">
        <v>57</v>
      </c>
      <c r="C129" t="s">
        <v>396</v>
      </c>
      <c r="D129" s="1">
        <v>29562</v>
      </c>
      <c r="E129" s="1">
        <v>35613</v>
      </c>
      <c r="H129" t="s">
        <v>236</v>
      </c>
      <c r="I129">
        <v>46000</v>
      </c>
      <c r="J129" t="s">
        <v>237</v>
      </c>
      <c r="K129" t="s">
        <v>238</v>
      </c>
      <c r="L129" t="s">
        <v>397</v>
      </c>
      <c r="M129" t="s">
        <v>42</v>
      </c>
      <c r="N129" t="s">
        <v>50</v>
      </c>
      <c r="O129">
        <v>0</v>
      </c>
      <c r="P129">
        <v>4</v>
      </c>
      <c r="R129" t="s">
        <v>33</v>
      </c>
      <c r="S129">
        <v>35</v>
      </c>
      <c r="T129" t="s">
        <v>97</v>
      </c>
      <c r="U129" t="s">
        <v>35</v>
      </c>
      <c r="W129" s="2">
        <v>3090</v>
      </c>
      <c r="X129" s="3">
        <v>0.1125</v>
      </c>
      <c r="Z129">
        <f t="shared" si="1"/>
        <v>1</v>
      </c>
    </row>
    <row r="130" spans="1:26" x14ac:dyDescent="0.2">
      <c r="A130">
        <v>2791</v>
      </c>
      <c r="B130" t="s">
        <v>398</v>
      </c>
      <c r="C130" t="s">
        <v>399</v>
      </c>
      <c r="D130" s="1">
        <v>27508</v>
      </c>
      <c r="E130" s="1">
        <v>35651</v>
      </c>
      <c r="H130" t="s">
        <v>229</v>
      </c>
      <c r="I130">
        <v>26000</v>
      </c>
      <c r="J130" t="s">
        <v>230</v>
      </c>
      <c r="K130" t="s">
        <v>231</v>
      </c>
      <c r="L130" t="s">
        <v>400</v>
      </c>
      <c r="M130" t="s">
        <v>31</v>
      </c>
      <c r="N130" t="s">
        <v>50</v>
      </c>
      <c r="O130">
        <v>2</v>
      </c>
      <c r="P130">
        <v>4</v>
      </c>
      <c r="R130" t="s">
        <v>33</v>
      </c>
      <c r="S130">
        <v>35</v>
      </c>
      <c r="T130" t="s">
        <v>168</v>
      </c>
      <c r="U130" t="s">
        <v>35</v>
      </c>
      <c r="W130" s="2">
        <v>2756.28</v>
      </c>
      <c r="X130" s="3">
        <v>0.1</v>
      </c>
      <c r="Z130">
        <f t="shared" si="1"/>
        <v>1</v>
      </c>
    </row>
    <row r="131" spans="1:26" x14ac:dyDescent="0.2">
      <c r="A131">
        <v>2848</v>
      </c>
      <c r="B131" t="s">
        <v>36</v>
      </c>
      <c r="C131" t="s">
        <v>401</v>
      </c>
      <c r="D131" s="1">
        <v>29208</v>
      </c>
      <c r="E131" s="1">
        <v>36101</v>
      </c>
      <c r="H131" t="s">
        <v>260</v>
      </c>
      <c r="I131">
        <v>43000</v>
      </c>
      <c r="J131" t="s">
        <v>261</v>
      </c>
      <c r="K131" t="s">
        <v>262</v>
      </c>
      <c r="L131" t="s">
        <v>402</v>
      </c>
      <c r="M131" t="s">
        <v>42</v>
      </c>
      <c r="N131" t="s">
        <v>50</v>
      </c>
      <c r="O131">
        <v>3</v>
      </c>
      <c r="P131">
        <v>3</v>
      </c>
      <c r="R131" t="s">
        <v>33</v>
      </c>
      <c r="S131">
        <v>35</v>
      </c>
      <c r="T131" t="s">
        <v>134</v>
      </c>
      <c r="U131" t="s">
        <v>135</v>
      </c>
      <c r="V131" s="1">
        <v>38718</v>
      </c>
      <c r="W131" s="2">
        <v>4185.92</v>
      </c>
      <c r="X131" s="3">
        <v>0.1125</v>
      </c>
      <c r="Z131">
        <f t="shared" ref="Z131:Z182" si="2">ROUND(IF(R131="AT",S131/40,S131/35),2)</f>
        <v>1</v>
      </c>
    </row>
    <row r="132" spans="1:26" x14ac:dyDescent="0.2">
      <c r="A132">
        <v>2874</v>
      </c>
      <c r="B132" t="s">
        <v>36</v>
      </c>
      <c r="C132" t="s">
        <v>403</v>
      </c>
      <c r="D132" s="1">
        <v>29254</v>
      </c>
      <c r="E132" s="1">
        <v>36281</v>
      </c>
      <c r="H132" t="s">
        <v>229</v>
      </c>
      <c r="I132">
        <v>26000</v>
      </c>
      <c r="J132" t="s">
        <v>230</v>
      </c>
      <c r="K132" t="s">
        <v>231</v>
      </c>
      <c r="L132" t="s">
        <v>284</v>
      </c>
      <c r="M132" t="s">
        <v>42</v>
      </c>
      <c r="N132" t="s">
        <v>50</v>
      </c>
      <c r="O132">
        <v>2</v>
      </c>
      <c r="P132">
        <v>3</v>
      </c>
      <c r="R132" t="s">
        <v>33</v>
      </c>
      <c r="S132">
        <v>35</v>
      </c>
      <c r="T132" t="s">
        <v>180</v>
      </c>
      <c r="U132" t="s">
        <v>35</v>
      </c>
      <c r="W132" s="2">
        <v>2205.75</v>
      </c>
      <c r="X132" s="3">
        <v>0.1</v>
      </c>
      <c r="Z132">
        <f t="shared" si="2"/>
        <v>1</v>
      </c>
    </row>
    <row r="133" spans="1:26" x14ac:dyDescent="0.2">
      <c r="A133">
        <v>2969</v>
      </c>
      <c r="B133" t="s">
        <v>72</v>
      </c>
      <c r="C133" t="s">
        <v>404</v>
      </c>
      <c r="D133" s="1">
        <v>25732</v>
      </c>
      <c r="E133" s="1">
        <v>36925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32</v>
      </c>
      <c r="O133">
        <v>0</v>
      </c>
      <c r="P133">
        <v>1</v>
      </c>
      <c r="R133" t="s">
        <v>33</v>
      </c>
      <c r="S133">
        <v>35</v>
      </c>
      <c r="T133" t="s">
        <v>160</v>
      </c>
      <c r="U133" t="s">
        <v>35</v>
      </c>
      <c r="W133" s="2">
        <v>1987.39</v>
      </c>
      <c r="X133" s="3">
        <v>7.4999999999999997E-2</v>
      </c>
      <c r="Y133" s="2">
        <v>87</v>
      </c>
      <c r="Z133">
        <f t="shared" si="2"/>
        <v>1</v>
      </c>
    </row>
    <row r="134" spans="1:26" x14ac:dyDescent="0.2">
      <c r="A134">
        <v>2990</v>
      </c>
      <c r="B134" t="s">
        <v>72</v>
      </c>
      <c r="C134" t="s">
        <v>406</v>
      </c>
      <c r="D134" s="1">
        <v>30767</v>
      </c>
      <c r="E134" s="1">
        <v>37044</v>
      </c>
      <c r="H134" t="s">
        <v>245</v>
      </c>
      <c r="I134">
        <v>41000</v>
      </c>
      <c r="J134" t="s">
        <v>246</v>
      </c>
      <c r="K134" t="s">
        <v>247</v>
      </c>
      <c r="L134" t="s">
        <v>405</v>
      </c>
      <c r="M134" t="s">
        <v>42</v>
      </c>
      <c r="N134" t="s">
        <v>50</v>
      </c>
      <c r="O134">
        <v>1</v>
      </c>
      <c r="P134">
        <v>5</v>
      </c>
      <c r="R134" t="s">
        <v>33</v>
      </c>
      <c r="S134">
        <v>35</v>
      </c>
      <c r="T134" t="s">
        <v>160</v>
      </c>
      <c r="U134" t="s">
        <v>35</v>
      </c>
      <c r="W134" s="2">
        <v>1987.39</v>
      </c>
      <c r="X134" s="3">
        <v>0.1</v>
      </c>
      <c r="Z134">
        <f t="shared" si="2"/>
        <v>1</v>
      </c>
    </row>
    <row r="135" spans="1:26" x14ac:dyDescent="0.2">
      <c r="A135">
        <v>3037</v>
      </c>
      <c r="B135" t="s">
        <v>351</v>
      </c>
      <c r="C135" t="s">
        <v>407</v>
      </c>
      <c r="D135" s="1">
        <v>29817</v>
      </c>
      <c r="E135" s="1">
        <v>37149</v>
      </c>
      <c r="H135" t="s">
        <v>245</v>
      </c>
      <c r="I135">
        <v>41000</v>
      </c>
      <c r="J135" t="s">
        <v>246</v>
      </c>
      <c r="K135" t="s">
        <v>247</v>
      </c>
      <c r="L135" t="s">
        <v>408</v>
      </c>
      <c r="M135" t="s">
        <v>42</v>
      </c>
      <c r="N135" t="s">
        <v>50</v>
      </c>
      <c r="O135">
        <v>5</v>
      </c>
      <c r="P135">
        <v>4</v>
      </c>
      <c r="R135" t="s">
        <v>33</v>
      </c>
      <c r="S135">
        <v>35</v>
      </c>
      <c r="T135" t="s">
        <v>102</v>
      </c>
      <c r="U135" t="s">
        <v>35</v>
      </c>
      <c r="W135" s="2">
        <v>1963.7</v>
      </c>
      <c r="X135" s="3">
        <v>0.1125</v>
      </c>
      <c r="Y135" s="2">
        <v>249</v>
      </c>
      <c r="Z135">
        <f t="shared" si="2"/>
        <v>1</v>
      </c>
    </row>
    <row r="136" spans="1:26" x14ac:dyDescent="0.2">
      <c r="A136">
        <v>3041</v>
      </c>
      <c r="B136" t="s">
        <v>227</v>
      </c>
      <c r="C136" t="s">
        <v>409</v>
      </c>
      <c r="D136" s="1">
        <v>26246</v>
      </c>
      <c r="E136" s="1">
        <v>37261</v>
      </c>
      <c r="H136" t="s">
        <v>245</v>
      </c>
      <c r="I136">
        <v>41000</v>
      </c>
      <c r="J136" t="s">
        <v>246</v>
      </c>
      <c r="K136" t="s">
        <v>247</v>
      </c>
      <c r="L136" t="s">
        <v>410</v>
      </c>
      <c r="M136" t="s">
        <v>42</v>
      </c>
      <c r="N136" t="s">
        <v>50</v>
      </c>
      <c r="O136">
        <v>4</v>
      </c>
      <c r="P136">
        <v>3</v>
      </c>
      <c r="R136" t="s">
        <v>33</v>
      </c>
      <c r="S136">
        <v>35</v>
      </c>
      <c r="T136" t="s">
        <v>70</v>
      </c>
      <c r="U136" t="s">
        <v>135</v>
      </c>
      <c r="V136" s="1">
        <v>38718</v>
      </c>
      <c r="W136" s="2">
        <v>3538.05</v>
      </c>
      <c r="X136" s="3">
        <v>7.4999999999999997E-2</v>
      </c>
      <c r="Z136">
        <f t="shared" si="2"/>
        <v>1</v>
      </c>
    </row>
    <row r="137" spans="1:26" x14ac:dyDescent="0.2">
      <c r="A137">
        <v>3044</v>
      </c>
      <c r="B137" t="s">
        <v>411</v>
      </c>
      <c r="C137" t="s">
        <v>412</v>
      </c>
      <c r="D137" s="1">
        <v>31210</v>
      </c>
      <c r="E137" s="1">
        <v>37317</v>
      </c>
      <c r="H137" t="s">
        <v>245</v>
      </c>
      <c r="I137">
        <v>41000</v>
      </c>
      <c r="J137" t="s">
        <v>246</v>
      </c>
      <c r="K137" t="s">
        <v>247</v>
      </c>
      <c r="L137" t="s">
        <v>337</v>
      </c>
      <c r="M137" t="s">
        <v>42</v>
      </c>
      <c r="N137" t="s">
        <v>50</v>
      </c>
      <c r="O137">
        <v>0</v>
      </c>
      <c r="P137">
        <v>3</v>
      </c>
      <c r="R137" t="s">
        <v>33</v>
      </c>
      <c r="S137">
        <v>40</v>
      </c>
      <c r="T137" t="s">
        <v>160</v>
      </c>
      <c r="U137" t="s">
        <v>35</v>
      </c>
      <c r="W137" s="2">
        <v>1987.39</v>
      </c>
      <c r="X137" s="3">
        <v>7.4999999999999997E-2</v>
      </c>
      <c r="Z137">
        <f t="shared" si="2"/>
        <v>1.1399999999999999</v>
      </c>
    </row>
    <row r="138" spans="1:26" x14ac:dyDescent="0.2">
      <c r="A138">
        <v>3052</v>
      </c>
      <c r="B138" t="s">
        <v>36</v>
      </c>
      <c r="C138" t="s">
        <v>413</v>
      </c>
      <c r="D138" s="1">
        <v>31557</v>
      </c>
      <c r="E138" s="1">
        <v>37625</v>
      </c>
      <c r="H138" t="s">
        <v>245</v>
      </c>
      <c r="I138">
        <v>41000</v>
      </c>
      <c r="J138" t="s">
        <v>246</v>
      </c>
      <c r="K138" t="s">
        <v>247</v>
      </c>
      <c r="L138" t="s">
        <v>408</v>
      </c>
      <c r="M138" t="s">
        <v>42</v>
      </c>
      <c r="N138" t="s">
        <v>50</v>
      </c>
      <c r="O138">
        <v>2</v>
      </c>
      <c r="P138">
        <v>5</v>
      </c>
      <c r="R138" t="s">
        <v>33</v>
      </c>
      <c r="S138">
        <v>35</v>
      </c>
      <c r="T138" t="s">
        <v>102</v>
      </c>
      <c r="U138" t="s">
        <v>35</v>
      </c>
      <c r="W138" s="2">
        <v>1963.7</v>
      </c>
      <c r="X138" s="3">
        <v>8.7499999999999994E-2</v>
      </c>
      <c r="Y138" s="2">
        <v>200</v>
      </c>
      <c r="Z138">
        <f t="shared" si="2"/>
        <v>1</v>
      </c>
    </row>
    <row r="139" spans="1:26" x14ac:dyDescent="0.2">
      <c r="A139">
        <v>3053</v>
      </c>
      <c r="B139" t="s">
        <v>300</v>
      </c>
      <c r="C139" t="s">
        <v>414</v>
      </c>
      <c r="D139" s="1">
        <v>30617</v>
      </c>
      <c r="E139" s="1">
        <v>37653</v>
      </c>
      <c r="H139" t="s">
        <v>245</v>
      </c>
      <c r="I139">
        <v>41000</v>
      </c>
      <c r="J139" t="s">
        <v>246</v>
      </c>
      <c r="K139" t="s">
        <v>247</v>
      </c>
      <c r="L139" t="s">
        <v>415</v>
      </c>
      <c r="M139" t="s">
        <v>31</v>
      </c>
      <c r="N139" t="s">
        <v>50</v>
      </c>
      <c r="O139">
        <v>2</v>
      </c>
      <c r="P139">
        <v>3</v>
      </c>
      <c r="R139" t="s">
        <v>33</v>
      </c>
      <c r="S139">
        <v>35</v>
      </c>
      <c r="T139" t="s">
        <v>79</v>
      </c>
      <c r="U139" t="s">
        <v>35</v>
      </c>
      <c r="W139" s="2">
        <v>2320.08</v>
      </c>
      <c r="X139" s="3">
        <v>7.4999999999999997E-2</v>
      </c>
      <c r="Z139">
        <f t="shared" si="2"/>
        <v>1</v>
      </c>
    </row>
    <row r="140" spans="1:26" x14ac:dyDescent="0.2">
      <c r="A140">
        <v>3054</v>
      </c>
      <c r="B140" t="s">
        <v>72</v>
      </c>
      <c r="C140" t="s">
        <v>416</v>
      </c>
      <c r="D140" s="1">
        <v>26849</v>
      </c>
      <c r="E140" s="1">
        <v>37681</v>
      </c>
      <c r="H140" t="s">
        <v>245</v>
      </c>
      <c r="I140">
        <v>41000</v>
      </c>
      <c r="J140" t="s">
        <v>246</v>
      </c>
      <c r="K140" t="s">
        <v>247</v>
      </c>
      <c r="L140" t="s">
        <v>417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35</v>
      </c>
      <c r="T140" t="s">
        <v>97</v>
      </c>
      <c r="U140" t="s">
        <v>35</v>
      </c>
      <c r="W140" s="2">
        <v>3090</v>
      </c>
      <c r="X140" s="3">
        <v>7.4999999999999997E-2</v>
      </c>
      <c r="Z140">
        <f t="shared" si="2"/>
        <v>1</v>
      </c>
    </row>
    <row r="141" spans="1:26" x14ac:dyDescent="0.2">
      <c r="A141">
        <v>3055</v>
      </c>
      <c r="B141" t="s">
        <v>72</v>
      </c>
      <c r="C141" t="s">
        <v>418</v>
      </c>
      <c r="D141" s="1">
        <v>30004</v>
      </c>
      <c r="E141" s="1">
        <v>37712</v>
      </c>
      <c r="H141" t="s">
        <v>53</v>
      </c>
      <c r="I141">
        <v>55000</v>
      </c>
      <c r="J141" t="s">
        <v>54</v>
      </c>
      <c r="K141" t="s">
        <v>55</v>
      </c>
      <c r="L141" t="s">
        <v>56</v>
      </c>
      <c r="M141" t="s">
        <v>42</v>
      </c>
      <c r="N141" t="s">
        <v>32</v>
      </c>
      <c r="O141">
        <v>0</v>
      </c>
      <c r="P141">
        <v>1</v>
      </c>
      <c r="R141" t="s">
        <v>33</v>
      </c>
      <c r="S141">
        <v>40</v>
      </c>
      <c r="T141" t="s">
        <v>34</v>
      </c>
      <c r="U141" t="s">
        <v>35</v>
      </c>
      <c r="W141" s="2">
        <v>2508.0500000000002</v>
      </c>
      <c r="X141" s="3">
        <v>8.7499999999999994E-2</v>
      </c>
      <c r="Z141">
        <f t="shared" si="2"/>
        <v>1.1399999999999999</v>
      </c>
    </row>
    <row r="142" spans="1:26" x14ac:dyDescent="0.2">
      <c r="A142">
        <v>3056</v>
      </c>
      <c r="B142" t="s">
        <v>36</v>
      </c>
      <c r="C142" t="s">
        <v>419</v>
      </c>
      <c r="D142" s="1">
        <v>30441</v>
      </c>
      <c r="E142" s="1">
        <v>37773</v>
      </c>
      <c r="H142" t="s">
        <v>245</v>
      </c>
      <c r="I142">
        <v>41000</v>
      </c>
      <c r="J142" t="s">
        <v>246</v>
      </c>
      <c r="K142" t="s">
        <v>247</v>
      </c>
      <c r="L142" t="s">
        <v>337</v>
      </c>
      <c r="M142" t="s">
        <v>42</v>
      </c>
      <c r="N142" t="s">
        <v>32</v>
      </c>
      <c r="O142">
        <v>0</v>
      </c>
      <c r="P142">
        <v>1</v>
      </c>
      <c r="R142" t="s">
        <v>33</v>
      </c>
      <c r="S142">
        <v>35</v>
      </c>
      <c r="T142" t="s">
        <v>160</v>
      </c>
      <c r="U142" t="s">
        <v>35</v>
      </c>
      <c r="W142" s="2">
        <v>1987.39</v>
      </c>
      <c r="X142" s="3">
        <v>0.1</v>
      </c>
      <c r="Y142" s="2">
        <v>100</v>
      </c>
      <c r="Z142">
        <f t="shared" si="2"/>
        <v>1</v>
      </c>
    </row>
    <row r="143" spans="1:26" x14ac:dyDescent="0.2">
      <c r="A143">
        <v>3057</v>
      </c>
      <c r="B143" t="s">
        <v>222</v>
      </c>
      <c r="C143" t="s">
        <v>420</v>
      </c>
      <c r="D143" s="1">
        <v>28071</v>
      </c>
      <c r="E143" s="1">
        <v>37773</v>
      </c>
      <c r="H143" t="s">
        <v>245</v>
      </c>
      <c r="I143">
        <v>41000</v>
      </c>
      <c r="J143" t="s">
        <v>246</v>
      </c>
      <c r="K143" t="s">
        <v>247</v>
      </c>
      <c r="L143" t="s">
        <v>281</v>
      </c>
      <c r="M143" t="s">
        <v>42</v>
      </c>
      <c r="N143" t="s">
        <v>50</v>
      </c>
      <c r="O143">
        <v>5</v>
      </c>
      <c r="P143">
        <v>4</v>
      </c>
      <c r="R143" t="s">
        <v>33</v>
      </c>
      <c r="S143">
        <v>35</v>
      </c>
      <c r="T143" t="s">
        <v>106</v>
      </c>
      <c r="U143" t="s">
        <v>35</v>
      </c>
      <c r="W143" s="2">
        <v>2138.8000000000002</v>
      </c>
      <c r="X143" s="3">
        <v>0.1</v>
      </c>
      <c r="Z143">
        <f t="shared" si="2"/>
        <v>1</v>
      </c>
    </row>
    <row r="144" spans="1:26" x14ac:dyDescent="0.2">
      <c r="A144">
        <v>3062</v>
      </c>
      <c r="B144" t="s">
        <v>195</v>
      </c>
      <c r="C144" t="s">
        <v>421</v>
      </c>
      <c r="D144" s="1">
        <v>30870</v>
      </c>
      <c r="E144" s="1">
        <v>37895</v>
      </c>
      <c r="H144" t="s">
        <v>90</v>
      </c>
      <c r="I144">
        <v>44000</v>
      </c>
      <c r="J144" t="s">
        <v>91</v>
      </c>
      <c r="K144" t="s">
        <v>92</v>
      </c>
      <c r="L144" t="s">
        <v>422</v>
      </c>
      <c r="M144" t="s">
        <v>42</v>
      </c>
      <c r="N144" t="s">
        <v>50</v>
      </c>
      <c r="O144">
        <v>0</v>
      </c>
      <c r="P144">
        <v>5</v>
      </c>
      <c r="R144" t="s">
        <v>33</v>
      </c>
      <c r="S144">
        <v>35</v>
      </c>
      <c r="T144" t="s">
        <v>180</v>
      </c>
      <c r="U144" t="s">
        <v>35</v>
      </c>
      <c r="W144" s="2">
        <v>2205.75</v>
      </c>
      <c r="X144" s="3">
        <v>0.1</v>
      </c>
      <c r="Z144">
        <f t="shared" si="2"/>
        <v>1</v>
      </c>
    </row>
    <row r="145" spans="1:26" x14ac:dyDescent="0.2">
      <c r="A145">
        <v>3063</v>
      </c>
      <c r="B145" t="s">
        <v>319</v>
      </c>
      <c r="C145" t="s">
        <v>421</v>
      </c>
      <c r="D145" s="1">
        <v>27001</v>
      </c>
      <c r="E145" s="1">
        <v>37926</v>
      </c>
      <c r="H145" t="s">
        <v>245</v>
      </c>
      <c r="I145">
        <v>41000</v>
      </c>
      <c r="J145" t="s">
        <v>246</v>
      </c>
      <c r="K145" t="s">
        <v>247</v>
      </c>
      <c r="L145" t="s">
        <v>272</v>
      </c>
      <c r="M145" t="s">
        <v>42</v>
      </c>
      <c r="N145" t="s">
        <v>50</v>
      </c>
      <c r="O145">
        <v>5</v>
      </c>
      <c r="P145">
        <v>3</v>
      </c>
      <c r="R145" t="s">
        <v>33</v>
      </c>
      <c r="S145">
        <v>35</v>
      </c>
      <c r="T145" t="s">
        <v>142</v>
      </c>
      <c r="U145" t="s">
        <v>35</v>
      </c>
      <c r="W145" s="2">
        <v>2041.98</v>
      </c>
      <c r="X145" s="3">
        <v>0.1</v>
      </c>
      <c r="Z145">
        <f t="shared" si="2"/>
        <v>1</v>
      </c>
    </row>
    <row r="146" spans="1:26" x14ac:dyDescent="0.2">
      <c r="A146">
        <v>3064</v>
      </c>
      <c r="B146" t="s">
        <v>57</v>
      </c>
      <c r="C146" t="s">
        <v>423</v>
      </c>
      <c r="D146" s="1">
        <v>32019</v>
      </c>
      <c r="E146" s="1">
        <v>37956</v>
      </c>
      <c r="H146" t="s">
        <v>245</v>
      </c>
      <c r="I146">
        <v>41000</v>
      </c>
      <c r="J146" t="s">
        <v>246</v>
      </c>
      <c r="K146" t="s">
        <v>247</v>
      </c>
      <c r="L146" t="s">
        <v>415</v>
      </c>
      <c r="M146" t="s">
        <v>42</v>
      </c>
      <c r="N146" t="s">
        <v>32</v>
      </c>
      <c r="O146">
        <v>0</v>
      </c>
      <c r="P146">
        <v>1</v>
      </c>
      <c r="R146" t="s">
        <v>33</v>
      </c>
      <c r="S146">
        <v>35</v>
      </c>
      <c r="T146" t="s">
        <v>79</v>
      </c>
      <c r="U146" t="s">
        <v>35</v>
      </c>
      <c r="W146" s="2">
        <v>2320.08</v>
      </c>
      <c r="X146" s="3">
        <v>0.1</v>
      </c>
      <c r="Z146">
        <f t="shared" si="2"/>
        <v>1</v>
      </c>
    </row>
    <row r="147" spans="1:26" x14ac:dyDescent="0.2">
      <c r="A147">
        <v>3065</v>
      </c>
      <c r="B147" t="s">
        <v>240</v>
      </c>
      <c r="C147" t="s">
        <v>424</v>
      </c>
      <c r="D147" s="1">
        <v>29760</v>
      </c>
      <c r="E147" s="1">
        <v>37987</v>
      </c>
      <c r="H147" t="s">
        <v>245</v>
      </c>
      <c r="I147">
        <v>41000</v>
      </c>
      <c r="J147" t="s">
        <v>246</v>
      </c>
      <c r="K147" t="s">
        <v>247</v>
      </c>
      <c r="L147" t="s">
        <v>425</v>
      </c>
      <c r="M147" t="s">
        <v>42</v>
      </c>
      <c r="N147" t="s">
        <v>32</v>
      </c>
      <c r="O147">
        <v>0</v>
      </c>
      <c r="P147">
        <v>1</v>
      </c>
      <c r="R147" t="s">
        <v>33</v>
      </c>
      <c r="S147">
        <v>35</v>
      </c>
      <c r="T147" t="s">
        <v>102</v>
      </c>
      <c r="U147" t="s">
        <v>35</v>
      </c>
      <c r="W147" s="2">
        <v>1963.7</v>
      </c>
      <c r="X147" s="3">
        <v>7.4999999999999997E-2</v>
      </c>
      <c r="Y147" s="2">
        <v>168</v>
      </c>
      <c r="Z147">
        <f t="shared" si="2"/>
        <v>1</v>
      </c>
    </row>
    <row r="148" spans="1:26" x14ac:dyDescent="0.2">
      <c r="A148">
        <v>3068</v>
      </c>
      <c r="B148" t="s">
        <v>426</v>
      </c>
      <c r="C148" t="s">
        <v>427</v>
      </c>
      <c r="D148" s="1">
        <v>29568</v>
      </c>
      <c r="E148" s="1">
        <v>38078</v>
      </c>
      <c r="H148" t="s">
        <v>245</v>
      </c>
      <c r="I148">
        <v>41000</v>
      </c>
      <c r="J148" t="s">
        <v>246</v>
      </c>
      <c r="K148" t="s">
        <v>247</v>
      </c>
      <c r="L148" t="s">
        <v>257</v>
      </c>
      <c r="M148" t="s">
        <v>31</v>
      </c>
      <c r="N148" t="s">
        <v>50</v>
      </c>
      <c r="O148">
        <v>1</v>
      </c>
      <c r="P148">
        <v>3</v>
      </c>
      <c r="R148" t="s">
        <v>33</v>
      </c>
      <c r="S148">
        <v>35</v>
      </c>
      <c r="T148" t="s">
        <v>97</v>
      </c>
      <c r="U148" t="s">
        <v>35</v>
      </c>
      <c r="W148" s="2">
        <v>3090</v>
      </c>
      <c r="X148" s="3">
        <v>0.1</v>
      </c>
      <c r="Z148">
        <f t="shared" si="2"/>
        <v>1</v>
      </c>
    </row>
    <row r="149" spans="1:26" x14ac:dyDescent="0.2">
      <c r="A149">
        <v>3071</v>
      </c>
      <c r="B149" t="s">
        <v>36</v>
      </c>
      <c r="C149" t="s">
        <v>428</v>
      </c>
      <c r="D149" s="1">
        <v>30854</v>
      </c>
      <c r="E149" s="1">
        <v>38108</v>
      </c>
      <c r="H149" t="s">
        <v>229</v>
      </c>
      <c r="I149">
        <v>26000</v>
      </c>
      <c r="J149" t="s">
        <v>230</v>
      </c>
      <c r="K149" t="s">
        <v>231</v>
      </c>
      <c r="L149" t="s">
        <v>400</v>
      </c>
      <c r="M149" t="s">
        <v>42</v>
      </c>
      <c r="N149" t="s">
        <v>50</v>
      </c>
      <c r="O149">
        <v>5</v>
      </c>
      <c r="P149">
        <v>5</v>
      </c>
      <c r="R149" t="s">
        <v>33</v>
      </c>
      <c r="S149">
        <v>35</v>
      </c>
      <c r="T149" t="s">
        <v>168</v>
      </c>
      <c r="U149" t="s">
        <v>35</v>
      </c>
      <c r="W149" s="2">
        <v>2756.28</v>
      </c>
      <c r="X149" s="3">
        <v>0.1</v>
      </c>
      <c r="Y149" s="2">
        <v>127</v>
      </c>
      <c r="Z149">
        <f t="shared" si="2"/>
        <v>1</v>
      </c>
    </row>
    <row r="150" spans="1:26" x14ac:dyDescent="0.2">
      <c r="A150">
        <v>3072</v>
      </c>
      <c r="B150" t="s">
        <v>36</v>
      </c>
      <c r="C150" t="s">
        <v>429</v>
      </c>
      <c r="D150" s="1">
        <v>27017</v>
      </c>
      <c r="E150" s="1">
        <v>38169</v>
      </c>
      <c r="H150" t="s">
        <v>236</v>
      </c>
      <c r="I150">
        <v>46000</v>
      </c>
      <c r="J150" t="s">
        <v>237</v>
      </c>
      <c r="K150" t="s">
        <v>238</v>
      </c>
      <c r="L150" t="s">
        <v>430</v>
      </c>
      <c r="M150" t="s">
        <v>42</v>
      </c>
      <c r="N150" t="s">
        <v>50</v>
      </c>
      <c r="O150">
        <v>5</v>
      </c>
      <c r="P150">
        <v>5</v>
      </c>
      <c r="R150" t="s">
        <v>33</v>
      </c>
      <c r="S150">
        <v>35</v>
      </c>
      <c r="T150" t="s">
        <v>168</v>
      </c>
      <c r="U150" t="s">
        <v>35</v>
      </c>
      <c r="W150" s="2">
        <v>2756.28</v>
      </c>
      <c r="X150" s="3">
        <v>0.1</v>
      </c>
      <c r="Y150" s="2">
        <v>113</v>
      </c>
      <c r="Z150">
        <f t="shared" si="2"/>
        <v>1</v>
      </c>
    </row>
    <row r="151" spans="1:26" x14ac:dyDescent="0.2">
      <c r="A151">
        <v>3073</v>
      </c>
      <c r="B151" t="s">
        <v>57</v>
      </c>
      <c r="C151" t="s">
        <v>431</v>
      </c>
      <c r="D151" s="1">
        <v>29868</v>
      </c>
      <c r="E151" s="1">
        <v>39264</v>
      </c>
      <c r="H151" t="s">
        <v>236</v>
      </c>
      <c r="I151">
        <v>46000</v>
      </c>
      <c r="J151" t="s">
        <v>237</v>
      </c>
      <c r="K151" t="s">
        <v>238</v>
      </c>
      <c r="L151" t="s">
        <v>392</v>
      </c>
      <c r="M151" t="s">
        <v>42</v>
      </c>
      <c r="N151" t="s">
        <v>50</v>
      </c>
      <c r="O151">
        <v>4</v>
      </c>
      <c r="P151">
        <v>3</v>
      </c>
      <c r="R151" t="s">
        <v>33</v>
      </c>
      <c r="S151">
        <v>35</v>
      </c>
      <c r="T151" t="s">
        <v>134</v>
      </c>
      <c r="U151" t="s">
        <v>190</v>
      </c>
      <c r="V151" s="1">
        <v>39264</v>
      </c>
      <c r="W151" s="2">
        <v>3767.74</v>
      </c>
      <c r="X151" s="3">
        <v>0.1</v>
      </c>
      <c r="Y151" s="2">
        <v>142</v>
      </c>
      <c r="Z151">
        <f t="shared" si="2"/>
        <v>1</v>
      </c>
    </row>
    <row r="152" spans="1:26" x14ac:dyDescent="0.2">
      <c r="A152">
        <v>3074</v>
      </c>
      <c r="B152" t="s">
        <v>216</v>
      </c>
      <c r="C152" t="s">
        <v>432</v>
      </c>
      <c r="D152" s="1">
        <v>23156</v>
      </c>
      <c r="E152" s="1">
        <v>38200</v>
      </c>
      <c r="H152" t="s">
        <v>66</v>
      </c>
      <c r="I152">
        <v>13200</v>
      </c>
      <c r="J152" t="s">
        <v>67</v>
      </c>
      <c r="K152" t="s">
        <v>68</v>
      </c>
      <c r="L152" t="s">
        <v>433</v>
      </c>
      <c r="M152" t="s">
        <v>42</v>
      </c>
      <c r="N152" t="s">
        <v>50</v>
      </c>
      <c r="O152">
        <v>4</v>
      </c>
      <c r="P152">
        <v>4</v>
      </c>
      <c r="R152" t="s">
        <v>75</v>
      </c>
      <c r="S152">
        <v>35</v>
      </c>
      <c r="W152" s="2">
        <v>5028.59</v>
      </c>
      <c r="Z152">
        <f t="shared" si="2"/>
        <v>0.88</v>
      </c>
    </row>
    <row r="153" spans="1:26" x14ac:dyDescent="0.2">
      <c r="A153">
        <v>3075</v>
      </c>
      <c r="B153" t="s">
        <v>267</v>
      </c>
      <c r="C153" t="s">
        <v>434</v>
      </c>
      <c r="D153" s="1">
        <v>28122</v>
      </c>
      <c r="E153" s="1">
        <v>39295</v>
      </c>
      <c r="H153" t="s">
        <v>229</v>
      </c>
      <c r="I153">
        <v>26000</v>
      </c>
      <c r="J153" t="s">
        <v>230</v>
      </c>
      <c r="K153" t="s">
        <v>231</v>
      </c>
      <c r="L153" t="s">
        <v>302</v>
      </c>
      <c r="M153" t="s">
        <v>42</v>
      </c>
      <c r="N153" t="s">
        <v>50</v>
      </c>
      <c r="O153">
        <v>2</v>
      </c>
      <c r="P153">
        <v>5</v>
      </c>
      <c r="R153" t="s">
        <v>33</v>
      </c>
      <c r="S153">
        <v>35</v>
      </c>
      <c r="T153" t="s">
        <v>193</v>
      </c>
      <c r="U153" t="s">
        <v>258</v>
      </c>
      <c r="V153" s="1">
        <v>39295</v>
      </c>
      <c r="W153" s="2">
        <v>4295.62</v>
      </c>
      <c r="X153" s="3">
        <v>7.4999999999999997E-2</v>
      </c>
      <c r="Z153">
        <f t="shared" si="2"/>
        <v>1</v>
      </c>
    </row>
    <row r="154" spans="1:26" x14ac:dyDescent="0.2">
      <c r="A154">
        <v>3076</v>
      </c>
      <c r="B154" t="s">
        <v>267</v>
      </c>
      <c r="C154" t="s">
        <v>435</v>
      </c>
      <c r="D154" s="1">
        <v>21637</v>
      </c>
      <c r="E154" s="1">
        <v>38224</v>
      </c>
      <c r="H154" t="s">
        <v>260</v>
      </c>
      <c r="I154">
        <v>43000</v>
      </c>
      <c r="J154" t="s">
        <v>261</v>
      </c>
      <c r="K154" t="s">
        <v>262</v>
      </c>
      <c r="L154" t="s">
        <v>436</v>
      </c>
      <c r="M154" t="s">
        <v>42</v>
      </c>
      <c r="N154" t="s">
        <v>50</v>
      </c>
      <c r="O154">
        <v>2</v>
      </c>
      <c r="P154">
        <v>5</v>
      </c>
      <c r="R154" t="s">
        <v>33</v>
      </c>
      <c r="S154">
        <v>35</v>
      </c>
      <c r="T154" t="s">
        <v>43</v>
      </c>
      <c r="U154" t="s">
        <v>35</v>
      </c>
      <c r="W154" s="2">
        <v>2084.21</v>
      </c>
      <c r="X154" s="3">
        <v>0.1</v>
      </c>
      <c r="Z154">
        <f t="shared" si="2"/>
        <v>1</v>
      </c>
    </row>
    <row r="155" spans="1:26" x14ac:dyDescent="0.2">
      <c r="A155">
        <v>3078</v>
      </c>
      <c r="B155" t="s">
        <v>240</v>
      </c>
      <c r="C155" t="s">
        <v>437</v>
      </c>
      <c r="D155" s="1">
        <v>30379</v>
      </c>
      <c r="E155" s="1">
        <v>38231</v>
      </c>
      <c r="H155" t="s">
        <v>229</v>
      </c>
      <c r="I155">
        <v>26000</v>
      </c>
      <c r="J155" t="s">
        <v>230</v>
      </c>
      <c r="K155" t="s">
        <v>231</v>
      </c>
      <c r="L155" t="s">
        <v>361</v>
      </c>
      <c r="M155" t="s">
        <v>42</v>
      </c>
      <c r="N155" t="s">
        <v>32</v>
      </c>
      <c r="O155">
        <v>0</v>
      </c>
      <c r="P155">
        <v>1</v>
      </c>
      <c r="R155" t="s">
        <v>33</v>
      </c>
      <c r="S155">
        <v>35</v>
      </c>
      <c r="T155" t="s">
        <v>142</v>
      </c>
      <c r="U155" t="s">
        <v>35</v>
      </c>
      <c r="W155" s="2">
        <v>2041.98</v>
      </c>
      <c r="X155" s="3">
        <v>0.1</v>
      </c>
      <c r="Y155" s="2">
        <v>278</v>
      </c>
      <c r="Z155">
        <f t="shared" si="2"/>
        <v>1</v>
      </c>
    </row>
    <row r="156" spans="1:26" x14ac:dyDescent="0.2">
      <c r="A156">
        <v>3079</v>
      </c>
      <c r="B156" t="s">
        <v>72</v>
      </c>
      <c r="C156" t="s">
        <v>437</v>
      </c>
      <c r="D156" s="1">
        <v>31982</v>
      </c>
      <c r="E156" s="1">
        <v>39692</v>
      </c>
      <c r="F156" s="1">
        <v>40056</v>
      </c>
      <c r="H156" t="s">
        <v>66</v>
      </c>
      <c r="I156">
        <v>13200</v>
      </c>
      <c r="J156" t="s">
        <v>67</v>
      </c>
      <c r="K156" t="s">
        <v>68</v>
      </c>
      <c r="L156" t="s">
        <v>438</v>
      </c>
      <c r="M156" t="s">
        <v>42</v>
      </c>
      <c r="N156" t="s">
        <v>50</v>
      </c>
      <c r="O156">
        <v>4</v>
      </c>
      <c r="P156">
        <v>5</v>
      </c>
      <c r="R156" t="s">
        <v>33</v>
      </c>
      <c r="S156">
        <v>35</v>
      </c>
      <c r="T156" t="s">
        <v>168</v>
      </c>
      <c r="U156" t="s">
        <v>35</v>
      </c>
      <c r="W156" s="2">
        <v>2756.28</v>
      </c>
      <c r="X156" s="3">
        <v>8.7499999999999994E-2</v>
      </c>
      <c r="Z156">
        <f t="shared" si="2"/>
        <v>1</v>
      </c>
    </row>
    <row r="157" spans="1:26" x14ac:dyDescent="0.2">
      <c r="A157">
        <v>3083</v>
      </c>
      <c r="B157" t="s">
        <v>72</v>
      </c>
      <c r="C157" t="s">
        <v>439</v>
      </c>
      <c r="D157" s="1">
        <v>31673</v>
      </c>
      <c r="E157" s="1">
        <v>38292</v>
      </c>
      <c r="H157" t="s">
        <v>229</v>
      </c>
      <c r="I157">
        <v>26000</v>
      </c>
      <c r="J157" t="s">
        <v>230</v>
      </c>
      <c r="K157" t="s">
        <v>231</v>
      </c>
      <c r="L157" t="s">
        <v>440</v>
      </c>
      <c r="M157" t="s">
        <v>42</v>
      </c>
      <c r="N157" t="s">
        <v>50</v>
      </c>
      <c r="O157">
        <v>0</v>
      </c>
      <c r="P157">
        <v>4</v>
      </c>
      <c r="R157" t="s">
        <v>33</v>
      </c>
      <c r="S157">
        <v>35</v>
      </c>
      <c r="T157" t="s">
        <v>70</v>
      </c>
      <c r="U157" t="s">
        <v>135</v>
      </c>
      <c r="V157" s="1">
        <v>38718</v>
      </c>
      <c r="W157" s="2">
        <v>3538.05</v>
      </c>
      <c r="X157" s="3">
        <v>0.1125</v>
      </c>
      <c r="Z157">
        <f t="shared" si="2"/>
        <v>1</v>
      </c>
    </row>
    <row r="158" spans="1:26" x14ac:dyDescent="0.2">
      <c r="A158">
        <v>3084</v>
      </c>
      <c r="B158" t="s">
        <v>348</v>
      </c>
      <c r="C158" t="s">
        <v>441</v>
      </c>
      <c r="D158" s="1">
        <v>32184</v>
      </c>
      <c r="E158" s="1">
        <v>38353</v>
      </c>
      <c r="H158" t="s">
        <v>245</v>
      </c>
      <c r="I158">
        <v>41000</v>
      </c>
      <c r="J158" t="s">
        <v>246</v>
      </c>
      <c r="K158" t="s">
        <v>247</v>
      </c>
      <c r="L158" t="s">
        <v>257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97</v>
      </c>
      <c r="U158" t="s">
        <v>35</v>
      </c>
      <c r="W158" s="2">
        <v>3090</v>
      </c>
      <c r="X158" s="3">
        <v>0.1</v>
      </c>
      <c r="Z158">
        <f t="shared" si="2"/>
        <v>1</v>
      </c>
    </row>
    <row r="159" spans="1:26" x14ac:dyDescent="0.2">
      <c r="A159">
        <v>3085</v>
      </c>
      <c r="B159" t="s">
        <v>398</v>
      </c>
      <c r="C159" t="s">
        <v>442</v>
      </c>
      <c r="D159" s="1">
        <v>26872</v>
      </c>
      <c r="E159" s="1">
        <v>38353</v>
      </c>
      <c r="H159" t="s">
        <v>245</v>
      </c>
      <c r="I159">
        <v>41000</v>
      </c>
      <c r="J159" t="s">
        <v>246</v>
      </c>
      <c r="K159" t="s">
        <v>247</v>
      </c>
      <c r="L159" t="s">
        <v>332</v>
      </c>
      <c r="M159" t="s">
        <v>31</v>
      </c>
      <c r="N159" t="s">
        <v>50</v>
      </c>
      <c r="O159">
        <v>3</v>
      </c>
      <c r="P159">
        <v>5</v>
      </c>
      <c r="R159" t="s">
        <v>33</v>
      </c>
      <c r="S159">
        <v>35</v>
      </c>
      <c r="T159" t="s">
        <v>106</v>
      </c>
      <c r="U159" t="s">
        <v>35</v>
      </c>
      <c r="W159" s="2">
        <v>2138.8000000000002</v>
      </c>
      <c r="X159" s="3">
        <v>0.1</v>
      </c>
      <c r="Z159">
        <f t="shared" si="2"/>
        <v>1</v>
      </c>
    </row>
    <row r="160" spans="1:26" x14ac:dyDescent="0.2">
      <c r="A160">
        <v>3087</v>
      </c>
      <c r="B160" t="s">
        <v>227</v>
      </c>
      <c r="C160" t="s">
        <v>442</v>
      </c>
      <c r="D160" s="1">
        <v>30059</v>
      </c>
      <c r="E160" s="1">
        <v>38353</v>
      </c>
      <c r="H160" t="s">
        <v>59</v>
      </c>
      <c r="I160">
        <v>22030</v>
      </c>
      <c r="J160" t="s">
        <v>289</v>
      </c>
      <c r="K160" t="s">
        <v>61</v>
      </c>
      <c r="L160" t="s">
        <v>443</v>
      </c>
      <c r="M160" t="s">
        <v>42</v>
      </c>
      <c r="N160" t="s">
        <v>32</v>
      </c>
      <c r="O160">
        <v>0</v>
      </c>
      <c r="P160">
        <v>1</v>
      </c>
      <c r="R160" t="s">
        <v>33</v>
      </c>
      <c r="S160">
        <v>35</v>
      </c>
      <c r="T160" t="s">
        <v>97</v>
      </c>
      <c r="U160" t="s">
        <v>35</v>
      </c>
      <c r="W160" s="2">
        <v>3090</v>
      </c>
      <c r="X160" s="3">
        <v>0.1</v>
      </c>
      <c r="Z160">
        <f t="shared" si="2"/>
        <v>1</v>
      </c>
    </row>
    <row r="161" spans="1:26" x14ac:dyDescent="0.2">
      <c r="A161">
        <v>3090</v>
      </c>
      <c r="B161" t="s">
        <v>36</v>
      </c>
      <c r="C161" t="s">
        <v>444</v>
      </c>
      <c r="D161" s="1">
        <v>29858</v>
      </c>
      <c r="E161" s="1">
        <v>38412</v>
      </c>
      <c r="H161" t="s">
        <v>236</v>
      </c>
      <c r="I161">
        <v>46000</v>
      </c>
      <c r="J161" t="s">
        <v>237</v>
      </c>
      <c r="K161" t="s">
        <v>238</v>
      </c>
      <c r="L161" t="s">
        <v>445</v>
      </c>
      <c r="M161" t="s">
        <v>42</v>
      </c>
      <c r="N161" t="s">
        <v>32</v>
      </c>
      <c r="O161">
        <v>0</v>
      </c>
      <c r="P161">
        <v>1</v>
      </c>
      <c r="R161" t="s">
        <v>33</v>
      </c>
      <c r="S161">
        <v>35</v>
      </c>
      <c r="T161" t="s">
        <v>97</v>
      </c>
      <c r="U161" t="s">
        <v>35</v>
      </c>
      <c r="W161" s="2">
        <v>3090</v>
      </c>
      <c r="X161" s="3">
        <v>8.7499999999999994E-2</v>
      </c>
      <c r="Y161" s="2">
        <v>100</v>
      </c>
      <c r="Z161">
        <f t="shared" si="2"/>
        <v>1</v>
      </c>
    </row>
    <row r="162" spans="1:26" x14ac:dyDescent="0.2">
      <c r="A162">
        <v>3092</v>
      </c>
      <c r="B162" t="s">
        <v>446</v>
      </c>
      <c r="C162" t="s">
        <v>447</v>
      </c>
      <c r="D162" s="1">
        <v>31388</v>
      </c>
      <c r="E162" s="1">
        <v>39569</v>
      </c>
      <c r="H162" t="s">
        <v>27</v>
      </c>
      <c r="I162">
        <v>64000</v>
      </c>
      <c r="J162" t="s">
        <v>28</v>
      </c>
      <c r="K162" t="s">
        <v>29</v>
      </c>
      <c r="L162" t="s">
        <v>448</v>
      </c>
      <c r="M162" t="s">
        <v>31</v>
      </c>
      <c r="N162" t="s">
        <v>50</v>
      </c>
      <c r="O162">
        <v>5</v>
      </c>
      <c r="P162">
        <v>4</v>
      </c>
      <c r="R162" t="s">
        <v>33</v>
      </c>
      <c r="S162">
        <v>35</v>
      </c>
      <c r="T162" t="s">
        <v>134</v>
      </c>
      <c r="U162" t="s">
        <v>255</v>
      </c>
      <c r="V162" s="1">
        <v>39569</v>
      </c>
      <c r="W162" s="2">
        <v>3558.65</v>
      </c>
      <c r="X162" s="3">
        <v>0.1</v>
      </c>
      <c r="Z162">
        <f t="shared" si="2"/>
        <v>1</v>
      </c>
    </row>
    <row r="163" spans="1:26" x14ac:dyDescent="0.2">
      <c r="A163">
        <v>3093</v>
      </c>
      <c r="B163" t="s">
        <v>36</v>
      </c>
      <c r="C163" t="s">
        <v>447</v>
      </c>
      <c r="D163" s="1">
        <v>29557</v>
      </c>
      <c r="E163" s="1">
        <v>38534</v>
      </c>
      <c r="H163" t="s">
        <v>66</v>
      </c>
      <c r="I163">
        <v>13200</v>
      </c>
      <c r="J163" t="s">
        <v>67</v>
      </c>
      <c r="K163" t="s">
        <v>68</v>
      </c>
      <c r="L163" t="s">
        <v>368</v>
      </c>
      <c r="M163" t="s">
        <v>42</v>
      </c>
      <c r="N163" t="s">
        <v>50</v>
      </c>
      <c r="O163">
        <v>2</v>
      </c>
      <c r="P163">
        <v>5</v>
      </c>
      <c r="R163" t="s">
        <v>33</v>
      </c>
      <c r="S163">
        <v>35</v>
      </c>
      <c r="T163" t="s">
        <v>70</v>
      </c>
      <c r="U163" t="s">
        <v>135</v>
      </c>
      <c r="V163" s="1">
        <v>38718</v>
      </c>
      <c r="W163" s="2">
        <v>3538.05</v>
      </c>
      <c r="X163" s="3">
        <v>8.7499999999999994E-2</v>
      </c>
      <c r="Y163" s="2">
        <v>88</v>
      </c>
      <c r="Z163">
        <f t="shared" si="2"/>
        <v>1</v>
      </c>
    </row>
    <row r="164" spans="1:26" x14ac:dyDescent="0.2">
      <c r="A164">
        <v>3095</v>
      </c>
      <c r="B164" t="s">
        <v>195</v>
      </c>
      <c r="C164" t="s">
        <v>449</v>
      </c>
      <c r="D164" s="1">
        <v>28251</v>
      </c>
      <c r="E164" s="1">
        <v>38565</v>
      </c>
      <c r="H164" t="s">
        <v>59</v>
      </c>
      <c r="I164">
        <v>22030</v>
      </c>
      <c r="J164" t="s">
        <v>289</v>
      </c>
      <c r="K164" t="s">
        <v>61</v>
      </c>
      <c r="L164" t="s">
        <v>450</v>
      </c>
      <c r="M164" t="s">
        <v>42</v>
      </c>
      <c r="N164" t="s">
        <v>50</v>
      </c>
      <c r="O164">
        <v>5</v>
      </c>
      <c r="P164">
        <v>4</v>
      </c>
      <c r="R164" t="s">
        <v>33</v>
      </c>
      <c r="S164">
        <v>35</v>
      </c>
      <c r="T164" t="s">
        <v>70</v>
      </c>
      <c r="U164" t="s">
        <v>135</v>
      </c>
      <c r="V164" s="1">
        <v>38718</v>
      </c>
      <c r="W164" s="2">
        <v>3538.05</v>
      </c>
      <c r="X164" s="3">
        <v>7.4999999999999997E-2</v>
      </c>
      <c r="Z164">
        <f t="shared" si="2"/>
        <v>1</v>
      </c>
    </row>
    <row r="165" spans="1:26" x14ac:dyDescent="0.2">
      <c r="A165">
        <v>3096</v>
      </c>
      <c r="B165" t="s">
        <v>195</v>
      </c>
      <c r="C165" t="s">
        <v>451</v>
      </c>
      <c r="D165" s="1">
        <v>32380</v>
      </c>
      <c r="E165" s="1">
        <v>38596</v>
      </c>
      <c r="H165" t="s">
        <v>59</v>
      </c>
      <c r="I165">
        <v>22030</v>
      </c>
      <c r="J165" t="s">
        <v>289</v>
      </c>
      <c r="K165" t="s">
        <v>61</v>
      </c>
      <c r="L165" t="s">
        <v>443</v>
      </c>
      <c r="M165" t="s">
        <v>42</v>
      </c>
      <c r="N165" t="s">
        <v>50</v>
      </c>
      <c r="O165">
        <v>3</v>
      </c>
      <c r="P165">
        <v>4</v>
      </c>
      <c r="R165" t="s">
        <v>33</v>
      </c>
      <c r="S165">
        <v>35</v>
      </c>
      <c r="T165" t="s">
        <v>97</v>
      </c>
      <c r="U165" t="s">
        <v>35</v>
      </c>
      <c r="W165" s="2">
        <v>3090</v>
      </c>
      <c r="X165" s="3">
        <v>7.4999999999999997E-2</v>
      </c>
      <c r="Z165">
        <f t="shared" si="2"/>
        <v>1</v>
      </c>
    </row>
    <row r="166" spans="1:26" x14ac:dyDescent="0.2">
      <c r="A166">
        <v>3099</v>
      </c>
      <c r="B166" t="s">
        <v>452</v>
      </c>
      <c r="C166" t="s">
        <v>451</v>
      </c>
      <c r="D166" s="1">
        <v>28368</v>
      </c>
      <c r="E166" s="1">
        <v>39194</v>
      </c>
      <c r="H166" t="s">
        <v>245</v>
      </c>
      <c r="I166">
        <v>41000</v>
      </c>
      <c r="J166" t="s">
        <v>246</v>
      </c>
      <c r="K166" t="s">
        <v>247</v>
      </c>
      <c r="L166" t="s">
        <v>394</v>
      </c>
      <c r="M166" t="s">
        <v>42</v>
      </c>
      <c r="N166" t="s">
        <v>32</v>
      </c>
      <c r="O166">
        <v>0</v>
      </c>
      <c r="P166">
        <v>1</v>
      </c>
      <c r="R166" t="s">
        <v>33</v>
      </c>
      <c r="S166">
        <v>35</v>
      </c>
      <c r="T166" t="s">
        <v>134</v>
      </c>
      <c r="U166" t="s">
        <v>190</v>
      </c>
      <c r="V166" s="1">
        <v>39194</v>
      </c>
      <c r="W166" s="2">
        <v>3767.74</v>
      </c>
      <c r="X166" s="3">
        <v>0.1</v>
      </c>
      <c r="Z166">
        <f t="shared" si="2"/>
        <v>1</v>
      </c>
    </row>
    <row r="167" spans="1:26" x14ac:dyDescent="0.2">
      <c r="A167">
        <v>3100</v>
      </c>
      <c r="B167" t="s">
        <v>36</v>
      </c>
      <c r="C167" t="s">
        <v>453</v>
      </c>
      <c r="D167" s="1">
        <v>29521</v>
      </c>
      <c r="E167" s="1">
        <v>38838</v>
      </c>
      <c r="H167" t="s">
        <v>245</v>
      </c>
      <c r="I167">
        <v>41000</v>
      </c>
      <c r="J167" t="s">
        <v>246</v>
      </c>
      <c r="K167" t="s">
        <v>247</v>
      </c>
      <c r="L167" t="s">
        <v>454</v>
      </c>
      <c r="M167" t="s">
        <v>42</v>
      </c>
      <c r="N167" t="s">
        <v>50</v>
      </c>
      <c r="O167">
        <v>1</v>
      </c>
      <c r="P167">
        <v>3</v>
      </c>
      <c r="R167" t="s">
        <v>33</v>
      </c>
      <c r="S167">
        <v>35</v>
      </c>
      <c r="T167" t="s">
        <v>34</v>
      </c>
      <c r="U167" t="s">
        <v>35</v>
      </c>
      <c r="W167" s="2">
        <v>2508.0500000000002</v>
      </c>
      <c r="X167" s="3">
        <v>0.1125</v>
      </c>
      <c r="Z167">
        <f t="shared" si="2"/>
        <v>1</v>
      </c>
    </row>
    <row r="168" spans="1:26" x14ac:dyDescent="0.2">
      <c r="A168">
        <v>3101</v>
      </c>
      <c r="B168" t="s">
        <v>216</v>
      </c>
      <c r="C168" t="s">
        <v>455</v>
      </c>
      <c r="D168" s="1">
        <v>30709</v>
      </c>
      <c r="E168" s="1">
        <v>38838</v>
      </c>
      <c r="H168" t="s">
        <v>124</v>
      </c>
      <c r="I168">
        <v>48000</v>
      </c>
      <c r="J168" t="s">
        <v>137</v>
      </c>
      <c r="K168" t="s">
        <v>138</v>
      </c>
      <c r="L168" t="s">
        <v>456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70</v>
      </c>
      <c r="U168" t="s">
        <v>71</v>
      </c>
      <c r="V168" s="1">
        <v>38838</v>
      </c>
      <c r="W168" s="2">
        <v>3184.25</v>
      </c>
      <c r="X168" s="3">
        <v>0.1</v>
      </c>
      <c r="Z168">
        <f t="shared" si="2"/>
        <v>1</v>
      </c>
    </row>
    <row r="169" spans="1:26" x14ac:dyDescent="0.2">
      <c r="A169">
        <v>3102</v>
      </c>
      <c r="B169" t="s">
        <v>195</v>
      </c>
      <c r="C169" t="s">
        <v>455</v>
      </c>
      <c r="D169" s="1">
        <v>29578</v>
      </c>
      <c r="E169" s="1">
        <v>38930</v>
      </c>
      <c r="H169" t="s">
        <v>236</v>
      </c>
      <c r="I169">
        <v>46000</v>
      </c>
      <c r="J169" t="s">
        <v>237</v>
      </c>
      <c r="K169" t="s">
        <v>238</v>
      </c>
      <c r="L169" t="s">
        <v>392</v>
      </c>
      <c r="M169" t="s">
        <v>42</v>
      </c>
      <c r="N169" t="s">
        <v>50</v>
      </c>
      <c r="O169">
        <v>0</v>
      </c>
      <c r="P169">
        <v>5</v>
      </c>
      <c r="R169" t="s">
        <v>33</v>
      </c>
      <c r="S169">
        <v>35</v>
      </c>
      <c r="T169" t="s">
        <v>193</v>
      </c>
      <c r="U169" t="s">
        <v>457</v>
      </c>
      <c r="V169" s="1">
        <v>38930</v>
      </c>
      <c r="W169" s="2">
        <v>4548.4799999999996</v>
      </c>
      <c r="X169" s="3">
        <v>7.4999999999999997E-2</v>
      </c>
      <c r="Y169" s="2">
        <v>137</v>
      </c>
      <c r="Z169">
        <f t="shared" si="2"/>
        <v>1</v>
      </c>
    </row>
    <row r="170" spans="1:26" x14ac:dyDescent="0.2">
      <c r="A170">
        <v>3103</v>
      </c>
      <c r="B170" t="s">
        <v>76</v>
      </c>
      <c r="C170" t="s">
        <v>458</v>
      </c>
      <c r="D170" s="1">
        <v>31923</v>
      </c>
      <c r="E170" s="1">
        <v>38961</v>
      </c>
      <c r="H170" t="s">
        <v>90</v>
      </c>
      <c r="I170">
        <v>44000</v>
      </c>
      <c r="J170" t="s">
        <v>91</v>
      </c>
      <c r="K170" t="s">
        <v>92</v>
      </c>
      <c r="L170" t="s">
        <v>459</v>
      </c>
      <c r="M170" t="s">
        <v>42</v>
      </c>
      <c r="N170" t="s">
        <v>50</v>
      </c>
      <c r="O170">
        <v>2</v>
      </c>
      <c r="P170">
        <v>3</v>
      </c>
      <c r="R170" t="s">
        <v>33</v>
      </c>
      <c r="S170">
        <v>35</v>
      </c>
      <c r="T170" t="s">
        <v>34</v>
      </c>
      <c r="U170" t="s">
        <v>35</v>
      </c>
      <c r="W170" s="2">
        <v>2508.0500000000002</v>
      </c>
      <c r="X170" s="3">
        <v>8.7499999999999994E-2</v>
      </c>
      <c r="Y170" s="2">
        <v>237</v>
      </c>
      <c r="Z170">
        <f t="shared" si="2"/>
        <v>1</v>
      </c>
    </row>
    <row r="171" spans="1:26" x14ac:dyDescent="0.2">
      <c r="A171">
        <v>3104</v>
      </c>
      <c r="B171" t="s">
        <v>323</v>
      </c>
      <c r="C171" t="s">
        <v>460</v>
      </c>
      <c r="D171" s="1">
        <v>17073</v>
      </c>
      <c r="E171" s="1">
        <v>39343</v>
      </c>
      <c r="H171" t="s">
        <v>59</v>
      </c>
      <c r="I171">
        <v>22010</v>
      </c>
      <c r="J171" t="s">
        <v>60</v>
      </c>
      <c r="K171" t="s">
        <v>61</v>
      </c>
      <c r="L171" t="s">
        <v>461</v>
      </c>
      <c r="M171" t="s">
        <v>42</v>
      </c>
      <c r="N171" t="s">
        <v>50</v>
      </c>
      <c r="O171">
        <v>1</v>
      </c>
      <c r="P171">
        <v>5</v>
      </c>
      <c r="R171" t="s">
        <v>75</v>
      </c>
      <c r="S171">
        <v>40</v>
      </c>
      <c r="W171" s="2">
        <v>5156.84</v>
      </c>
      <c r="Z171">
        <f t="shared" si="2"/>
        <v>1</v>
      </c>
    </row>
    <row r="172" spans="1:26" x14ac:dyDescent="0.2">
      <c r="A172">
        <v>3105</v>
      </c>
      <c r="B172" t="s">
        <v>72</v>
      </c>
      <c r="C172" t="s">
        <v>462</v>
      </c>
      <c r="D172" s="1">
        <v>32581</v>
      </c>
      <c r="E172" s="1">
        <v>39326</v>
      </c>
      <c r="H172" t="s">
        <v>236</v>
      </c>
      <c r="I172">
        <v>46000</v>
      </c>
      <c r="J172" t="s">
        <v>237</v>
      </c>
      <c r="K172" t="s">
        <v>238</v>
      </c>
      <c r="L172" t="s">
        <v>463</v>
      </c>
      <c r="M172" t="s">
        <v>42</v>
      </c>
      <c r="N172" t="s">
        <v>32</v>
      </c>
      <c r="O172">
        <v>0</v>
      </c>
      <c r="P172">
        <v>1</v>
      </c>
      <c r="R172" t="s">
        <v>33</v>
      </c>
      <c r="S172">
        <v>40</v>
      </c>
      <c r="T172" t="s">
        <v>142</v>
      </c>
      <c r="U172" t="s">
        <v>35</v>
      </c>
      <c r="W172" s="2">
        <v>2041.98</v>
      </c>
      <c r="X172" s="3">
        <v>0.1</v>
      </c>
      <c r="Z172">
        <f t="shared" si="2"/>
        <v>1.1399999999999999</v>
      </c>
    </row>
    <row r="173" spans="1:26" x14ac:dyDescent="0.2">
      <c r="A173">
        <v>3106</v>
      </c>
      <c r="B173" t="s">
        <v>103</v>
      </c>
      <c r="C173" t="s">
        <v>462</v>
      </c>
      <c r="D173" s="1">
        <v>21486</v>
      </c>
      <c r="E173" s="1">
        <v>38611</v>
      </c>
      <c r="H173" t="s">
        <v>236</v>
      </c>
      <c r="I173">
        <v>46000</v>
      </c>
      <c r="J173" t="s">
        <v>237</v>
      </c>
      <c r="K173" t="s">
        <v>238</v>
      </c>
      <c r="L173" t="s">
        <v>239</v>
      </c>
      <c r="M173" t="s">
        <v>42</v>
      </c>
      <c r="N173" t="s">
        <v>50</v>
      </c>
      <c r="O173">
        <v>1</v>
      </c>
      <c r="P173">
        <v>5</v>
      </c>
      <c r="R173" t="s">
        <v>33</v>
      </c>
      <c r="S173">
        <v>35</v>
      </c>
      <c r="T173" t="s">
        <v>70</v>
      </c>
      <c r="U173" t="s">
        <v>135</v>
      </c>
      <c r="V173" s="1">
        <v>38718</v>
      </c>
      <c r="W173" s="2">
        <v>3538.05</v>
      </c>
      <c r="X173" s="3">
        <v>0.1</v>
      </c>
      <c r="Z173">
        <f t="shared" si="2"/>
        <v>1</v>
      </c>
    </row>
    <row r="174" spans="1:26" x14ac:dyDescent="0.2">
      <c r="A174">
        <v>3108</v>
      </c>
      <c r="B174" t="s">
        <v>195</v>
      </c>
      <c r="C174" t="s">
        <v>462</v>
      </c>
      <c r="D174" s="1">
        <v>32741</v>
      </c>
      <c r="E174" s="1">
        <v>38749</v>
      </c>
      <c r="H174" t="s">
        <v>245</v>
      </c>
      <c r="I174">
        <v>41000</v>
      </c>
      <c r="J174" t="s">
        <v>246</v>
      </c>
      <c r="K174" t="s">
        <v>247</v>
      </c>
      <c r="L174" t="s">
        <v>417</v>
      </c>
      <c r="M174" t="s">
        <v>42</v>
      </c>
      <c r="N174" t="s">
        <v>50</v>
      </c>
      <c r="O174">
        <v>2</v>
      </c>
      <c r="P174">
        <v>5</v>
      </c>
      <c r="R174" t="s">
        <v>33</v>
      </c>
      <c r="S174">
        <v>35</v>
      </c>
      <c r="T174" t="s">
        <v>106</v>
      </c>
      <c r="U174" t="s">
        <v>35</v>
      </c>
      <c r="W174" s="2">
        <v>2138.8000000000002</v>
      </c>
      <c r="X174" s="3">
        <v>0.1</v>
      </c>
      <c r="Y174" s="2">
        <v>222</v>
      </c>
      <c r="Z174">
        <f t="shared" si="2"/>
        <v>1</v>
      </c>
    </row>
    <row r="175" spans="1:26" x14ac:dyDescent="0.2">
      <c r="A175">
        <v>3111</v>
      </c>
      <c r="B175" t="s">
        <v>464</v>
      </c>
      <c r="C175" t="s">
        <v>465</v>
      </c>
      <c r="D175" s="1">
        <v>30462</v>
      </c>
      <c r="E175" s="1">
        <v>38869</v>
      </c>
      <c r="H175" t="s">
        <v>66</v>
      </c>
      <c r="I175">
        <v>13200</v>
      </c>
      <c r="J175" t="s">
        <v>67</v>
      </c>
      <c r="K175" t="s">
        <v>68</v>
      </c>
      <c r="L175" t="s">
        <v>296</v>
      </c>
      <c r="M175" t="s">
        <v>42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142</v>
      </c>
      <c r="U175" t="s">
        <v>35</v>
      </c>
      <c r="W175" s="2">
        <v>2041.98</v>
      </c>
      <c r="X175" s="3">
        <v>0.1125</v>
      </c>
      <c r="Z175">
        <f t="shared" si="2"/>
        <v>1</v>
      </c>
    </row>
    <row r="176" spans="1:26" x14ac:dyDescent="0.2">
      <c r="A176">
        <v>3112</v>
      </c>
      <c r="B176" t="s">
        <v>275</v>
      </c>
      <c r="C176" t="s">
        <v>466</v>
      </c>
      <c r="D176" s="1">
        <v>28631</v>
      </c>
      <c r="E176" s="1">
        <v>38869</v>
      </c>
      <c r="H176" t="s">
        <v>59</v>
      </c>
      <c r="I176">
        <v>22030</v>
      </c>
      <c r="J176" t="s">
        <v>289</v>
      </c>
      <c r="K176" t="s">
        <v>61</v>
      </c>
      <c r="L176" t="s">
        <v>350</v>
      </c>
      <c r="M176" t="s">
        <v>42</v>
      </c>
      <c r="N176" t="s">
        <v>32</v>
      </c>
      <c r="O176">
        <v>0</v>
      </c>
      <c r="P176">
        <v>1</v>
      </c>
      <c r="R176" t="s">
        <v>33</v>
      </c>
      <c r="S176">
        <v>35</v>
      </c>
      <c r="T176" t="s">
        <v>102</v>
      </c>
      <c r="U176" t="s">
        <v>35</v>
      </c>
      <c r="W176" s="2">
        <v>1963.7</v>
      </c>
      <c r="X176" s="3">
        <v>8.7499999999999994E-2</v>
      </c>
      <c r="Y176" s="2">
        <v>104</v>
      </c>
      <c r="Z176">
        <f t="shared" si="2"/>
        <v>1</v>
      </c>
    </row>
    <row r="177" spans="1:26" x14ac:dyDescent="0.2">
      <c r="A177">
        <v>3113</v>
      </c>
      <c r="B177" t="s">
        <v>467</v>
      </c>
      <c r="C177" t="s">
        <v>468</v>
      </c>
      <c r="D177" s="1">
        <v>27975</v>
      </c>
      <c r="E177" s="1">
        <v>38869</v>
      </c>
      <c r="H177" t="s">
        <v>245</v>
      </c>
      <c r="I177">
        <v>41000</v>
      </c>
      <c r="J177" t="s">
        <v>246</v>
      </c>
      <c r="K177" t="s">
        <v>247</v>
      </c>
      <c r="L177" t="s">
        <v>337</v>
      </c>
      <c r="M177" t="s">
        <v>31</v>
      </c>
      <c r="N177" t="s">
        <v>32</v>
      </c>
      <c r="O177">
        <v>0</v>
      </c>
      <c r="P177">
        <v>1</v>
      </c>
      <c r="R177" t="s">
        <v>33</v>
      </c>
      <c r="S177">
        <v>35</v>
      </c>
      <c r="T177" t="s">
        <v>160</v>
      </c>
      <c r="U177" t="s">
        <v>35</v>
      </c>
      <c r="W177" s="2">
        <v>1987.39</v>
      </c>
      <c r="X177" s="3">
        <v>0.1</v>
      </c>
      <c r="Z177">
        <f t="shared" si="2"/>
        <v>1</v>
      </c>
    </row>
    <row r="178" spans="1:26" x14ac:dyDescent="0.2">
      <c r="A178">
        <v>3117</v>
      </c>
      <c r="B178" t="s">
        <v>297</v>
      </c>
      <c r="C178" t="s">
        <v>469</v>
      </c>
      <c r="D178" s="1">
        <v>31059</v>
      </c>
      <c r="E178" s="1">
        <v>38991</v>
      </c>
      <c r="H178" t="s">
        <v>236</v>
      </c>
      <c r="I178">
        <v>46000</v>
      </c>
      <c r="J178" t="s">
        <v>237</v>
      </c>
      <c r="K178" t="s">
        <v>238</v>
      </c>
      <c r="L178" t="s">
        <v>470</v>
      </c>
      <c r="M178" t="s">
        <v>42</v>
      </c>
      <c r="N178" t="s">
        <v>50</v>
      </c>
      <c r="O178">
        <v>3</v>
      </c>
      <c r="P178">
        <v>5</v>
      </c>
      <c r="R178" t="s">
        <v>33</v>
      </c>
      <c r="S178">
        <v>35</v>
      </c>
      <c r="T178" t="s">
        <v>63</v>
      </c>
      <c r="U178" t="s">
        <v>35</v>
      </c>
      <c r="W178" s="2">
        <v>2011.08</v>
      </c>
      <c r="X178" s="3">
        <v>0.1125</v>
      </c>
      <c r="Z178">
        <f t="shared" si="2"/>
        <v>1</v>
      </c>
    </row>
    <row r="179" spans="1:26" x14ac:dyDescent="0.2">
      <c r="A179">
        <v>3118</v>
      </c>
      <c r="B179" t="s">
        <v>72</v>
      </c>
      <c r="C179" t="s">
        <v>471</v>
      </c>
      <c r="D179" s="1">
        <v>33168</v>
      </c>
      <c r="E179" s="1">
        <v>39083</v>
      </c>
      <c r="H179" t="s">
        <v>59</v>
      </c>
      <c r="I179">
        <v>22010</v>
      </c>
      <c r="J179" t="s">
        <v>60</v>
      </c>
      <c r="K179" t="s">
        <v>61</v>
      </c>
      <c r="L179" t="s">
        <v>472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142</v>
      </c>
      <c r="U179" t="s">
        <v>35</v>
      </c>
      <c r="W179" s="2">
        <v>2041.98</v>
      </c>
      <c r="X179" s="3">
        <v>0.1</v>
      </c>
      <c r="Y179" s="2">
        <v>254</v>
      </c>
      <c r="Z179">
        <f t="shared" si="2"/>
        <v>1</v>
      </c>
    </row>
    <row r="180" spans="1:26" x14ac:dyDescent="0.2">
      <c r="A180">
        <v>3119</v>
      </c>
      <c r="B180" t="s">
        <v>473</v>
      </c>
      <c r="C180" t="s">
        <v>474</v>
      </c>
      <c r="D180" s="1">
        <v>29330</v>
      </c>
      <c r="E180" s="1">
        <v>38718</v>
      </c>
      <c r="H180" t="s">
        <v>66</v>
      </c>
      <c r="I180">
        <v>13200</v>
      </c>
      <c r="J180" t="s">
        <v>67</v>
      </c>
      <c r="K180" t="s">
        <v>68</v>
      </c>
      <c r="L180" t="s">
        <v>78</v>
      </c>
      <c r="M180" t="s">
        <v>42</v>
      </c>
      <c r="N180" t="s">
        <v>157</v>
      </c>
      <c r="O180">
        <v>0</v>
      </c>
      <c r="P180">
        <v>1</v>
      </c>
      <c r="R180" t="s">
        <v>33</v>
      </c>
      <c r="S180">
        <v>35</v>
      </c>
      <c r="T180" t="s">
        <v>79</v>
      </c>
      <c r="U180" t="s">
        <v>35</v>
      </c>
      <c r="W180" s="2">
        <v>2320.08</v>
      </c>
      <c r="X180" s="3">
        <v>0.1125</v>
      </c>
      <c r="Z180">
        <f t="shared" si="2"/>
        <v>1</v>
      </c>
    </row>
    <row r="181" spans="1:26" x14ac:dyDescent="0.2">
      <c r="A181">
        <v>3120</v>
      </c>
      <c r="B181" t="s">
        <v>275</v>
      </c>
      <c r="C181" t="s">
        <v>475</v>
      </c>
      <c r="D181" s="1">
        <v>30306</v>
      </c>
      <c r="E181" s="1">
        <v>39814</v>
      </c>
      <c r="H181" t="s">
        <v>113</v>
      </c>
      <c r="I181">
        <v>31000</v>
      </c>
      <c r="J181" t="s">
        <v>114</v>
      </c>
      <c r="K181" t="s">
        <v>115</v>
      </c>
      <c r="L181" t="s">
        <v>476</v>
      </c>
      <c r="M181" t="s">
        <v>42</v>
      </c>
      <c r="N181" t="s">
        <v>50</v>
      </c>
      <c r="O181">
        <v>4</v>
      </c>
      <c r="P181">
        <v>4</v>
      </c>
      <c r="R181" t="s">
        <v>33</v>
      </c>
      <c r="S181">
        <v>35</v>
      </c>
      <c r="T181" t="s">
        <v>134</v>
      </c>
      <c r="U181" t="s">
        <v>255</v>
      </c>
      <c r="V181" s="1">
        <v>39814</v>
      </c>
      <c r="W181" s="2">
        <v>3558.65</v>
      </c>
      <c r="X181" s="3">
        <v>8.7499999999999994E-2</v>
      </c>
      <c r="Z181">
        <f t="shared" si="2"/>
        <v>1</v>
      </c>
    </row>
    <row r="182" spans="1:26" x14ac:dyDescent="0.2">
      <c r="A182">
        <v>3121</v>
      </c>
      <c r="B182" t="s">
        <v>353</v>
      </c>
      <c r="C182" t="s">
        <v>477</v>
      </c>
      <c r="D182" s="1">
        <v>31355</v>
      </c>
      <c r="E182" s="1">
        <v>38718</v>
      </c>
      <c r="F182" s="1">
        <v>40009</v>
      </c>
      <c r="H182" t="s">
        <v>245</v>
      </c>
      <c r="I182">
        <v>41000</v>
      </c>
      <c r="J182" t="s">
        <v>246</v>
      </c>
      <c r="K182" t="s">
        <v>247</v>
      </c>
      <c r="L182" t="s">
        <v>478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35</v>
      </c>
      <c r="T182" t="s">
        <v>63</v>
      </c>
      <c r="U182" t="s">
        <v>35</v>
      </c>
      <c r="W182" s="2">
        <v>2011.08</v>
      </c>
      <c r="X182" s="3">
        <v>7.4999999999999997E-2</v>
      </c>
      <c r="Z182">
        <f t="shared" si="2"/>
        <v>1</v>
      </c>
    </row>
    <row r="183" spans="1:26" x14ac:dyDescent="0.2">
      <c r="A183">
        <v>3122</v>
      </c>
      <c r="B183" t="s">
        <v>76</v>
      </c>
      <c r="C183" t="s">
        <v>479</v>
      </c>
      <c r="D183" s="1">
        <v>28004</v>
      </c>
      <c r="E183" s="1">
        <v>38718</v>
      </c>
      <c r="H183" t="s">
        <v>236</v>
      </c>
      <c r="I183">
        <v>46000</v>
      </c>
      <c r="J183" t="s">
        <v>237</v>
      </c>
      <c r="K183" t="s">
        <v>238</v>
      </c>
      <c r="L183" t="s">
        <v>445</v>
      </c>
      <c r="M183" t="s">
        <v>42</v>
      </c>
      <c r="N183" t="s">
        <v>50</v>
      </c>
      <c r="O183">
        <v>1</v>
      </c>
      <c r="P183">
        <v>5</v>
      </c>
      <c r="R183" t="s">
        <v>33</v>
      </c>
      <c r="S183">
        <v>35</v>
      </c>
      <c r="T183" t="s">
        <v>97</v>
      </c>
      <c r="U183" t="s">
        <v>35</v>
      </c>
      <c r="W183" s="2">
        <v>3090</v>
      </c>
      <c r="X183" s="3">
        <v>0.1125</v>
      </c>
      <c r="Z183">
        <f>ROUND(IF(R183="AT",S183/40,S183/35),2)</f>
        <v>1</v>
      </c>
    </row>
    <row r="184" spans="1:26" x14ac:dyDescent="0.2">
      <c r="A184">
        <v>3123</v>
      </c>
      <c r="B184" t="s">
        <v>240</v>
      </c>
      <c r="C184" t="s">
        <v>480</v>
      </c>
      <c r="D184" s="1">
        <v>32978</v>
      </c>
      <c r="E184" s="1">
        <v>38822</v>
      </c>
      <c r="H184" t="s">
        <v>66</v>
      </c>
      <c r="I184">
        <v>13200</v>
      </c>
      <c r="J184" t="s">
        <v>67</v>
      </c>
      <c r="K184" t="s">
        <v>68</v>
      </c>
      <c r="L184" t="s">
        <v>481</v>
      </c>
      <c r="M184" t="s">
        <v>42</v>
      </c>
      <c r="N184" t="s">
        <v>50</v>
      </c>
      <c r="O184">
        <v>3</v>
      </c>
      <c r="P184">
        <v>3</v>
      </c>
      <c r="R184" t="s">
        <v>33</v>
      </c>
      <c r="S184">
        <v>35</v>
      </c>
      <c r="T184" t="s">
        <v>180</v>
      </c>
      <c r="U184" t="s">
        <v>35</v>
      </c>
      <c r="W184" s="2">
        <v>2205.75</v>
      </c>
      <c r="X184" s="3">
        <v>0.1125</v>
      </c>
      <c r="Z184">
        <f t="shared" ref="Z184:Z194" si="3">ROUND(IF(R184="AT",S184/40,S184/35),2)</f>
        <v>1</v>
      </c>
    </row>
    <row r="185" spans="1:26" x14ac:dyDescent="0.2">
      <c r="A185">
        <v>3125</v>
      </c>
      <c r="B185" t="s">
        <v>282</v>
      </c>
      <c r="C185" t="s">
        <v>482</v>
      </c>
      <c r="D185" s="1">
        <v>28520</v>
      </c>
      <c r="E185" s="1">
        <v>38869</v>
      </c>
      <c r="H185" t="s">
        <v>229</v>
      </c>
      <c r="I185">
        <v>26000</v>
      </c>
      <c r="J185" t="s">
        <v>230</v>
      </c>
      <c r="K185" t="s">
        <v>231</v>
      </c>
      <c r="L185" t="s">
        <v>483</v>
      </c>
      <c r="M185" t="s">
        <v>31</v>
      </c>
      <c r="N185" t="s">
        <v>50</v>
      </c>
      <c r="O185">
        <v>2</v>
      </c>
      <c r="P185">
        <v>5</v>
      </c>
      <c r="R185" t="s">
        <v>33</v>
      </c>
      <c r="S185">
        <v>35</v>
      </c>
      <c r="T185" t="s">
        <v>43</v>
      </c>
      <c r="U185" t="s">
        <v>35</v>
      </c>
      <c r="W185" s="2">
        <v>2084.21</v>
      </c>
      <c r="X185" s="3">
        <v>7.4999999999999997E-2</v>
      </c>
      <c r="Z185">
        <f t="shared" si="3"/>
        <v>1</v>
      </c>
    </row>
    <row r="186" spans="1:26" x14ac:dyDescent="0.2">
      <c r="A186">
        <v>3126</v>
      </c>
      <c r="B186" t="s">
        <v>72</v>
      </c>
      <c r="C186" t="s">
        <v>484</v>
      </c>
      <c r="D186" s="1">
        <v>28047</v>
      </c>
      <c r="E186" s="1">
        <v>38869</v>
      </c>
      <c r="H186" t="s">
        <v>245</v>
      </c>
      <c r="I186">
        <v>41000</v>
      </c>
      <c r="J186" t="s">
        <v>246</v>
      </c>
      <c r="K186" t="s">
        <v>247</v>
      </c>
      <c r="L186" t="s">
        <v>425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35</v>
      </c>
      <c r="T186" t="s">
        <v>102</v>
      </c>
      <c r="U186" t="s">
        <v>35</v>
      </c>
      <c r="W186" s="2">
        <v>1963.7</v>
      </c>
      <c r="X186" s="3">
        <v>0.1</v>
      </c>
      <c r="Y186" s="2">
        <v>80</v>
      </c>
      <c r="Z186">
        <f t="shared" si="3"/>
        <v>1</v>
      </c>
    </row>
    <row r="187" spans="1:26" x14ac:dyDescent="0.2">
      <c r="A187">
        <v>3128</v>
      </c>
      <c r="B187" t="s">
        <v>485</v>
      </c>
      <c r="C187" t="s">
        <v>486</v>
      </c>
      <c r="D187" s="1">
        <v>29501</v>
      </c>
      <c r="E187" s="1">
        <v>38930</v>
      </c>
      <c r="H187" t="s">
        <v>90</v>
      </c>
      <c r="I187">
        <v>44000</v>
      </c>
      <c r="J187" t="s">
        <v>91</v>
      </c>
      <c r="K187" t="s">
        <v>92</v>
      </c>
      <c r="L187" t="s">
        <v>487</v>
      </c>
      <c r="M187" t="s">
        <v>42</v>
      </c>
      <c r="N187" t="s">
        <v>50</v>
      </c>
      <c r="O187">
        <v>0</v>
      </c>
      <c r="P187">
        <v>3</v>
      </c>
      <c r="R187" t="s">
        <v>33</v>
      </c>
      <c r="S187">
        <v>35</v>
      </c>
      <c r="T187" t="s">
        <v>97</v>
      </c>
      <c r="U187" t="s">
        <v>35</v>
      </c>
      <c r="W187" s="2">
        <v>3090</v>
      </c>
      <c r="X187" s="3">
        <v>0.1125</v>
      </c>
      <c r="Z187">
        <f t="shared" si="3"/>
        <v>1</v>
      </c>
    </row>
    <row r="188" spans="1:26" x14ac:dyDescent="0.2">
      <c r="A188">
        <v>3129</v>
      </c>
      <c r="B188" t="s">
        <v>103</v>
      </c>
      <c r="C188" t="s">
        <v>488</v>
      </c>
      <c r="D188" s="1">
        <v>28533</v>
      </c>
      <c r="E188" s="1">
        <v>38961</v>
      </c>
      <c r="H188" t="s">
        <v>85</v>
      </c>
      <c r="I188">
        <v>65010</v>
      </c>
      <c r="J188" t="s">
        <v>202</v>
      </c>
      <c r="K188" t="s">
        <v>87</v>
      </c>
      <c r="L188" t="s">
        <v>489</v>
      </c>
      <c r="M188" t="s">
        <v>42</v>
      </c>
      <c r="N188" t="s">
        <v>32</v>
      </c>
      <c r="O188">
        <v>0</v>
      </c>
      <c r="P188">
        <v>1</v>
      </c>
      <c r="R188" t="s">
        <v>33</v>
      </c>
      <c r="S188">
        <v>35</v>
      </c>
      <c r="T188" t="s">
        <v>106</v>
      </c>
      <c r="U188" t="s">
        <v>35</v>
      </c>
      <c r="W188" s="2">
        <v>2138.8000000000002</v>
      </c>
      <c r="X188" s="3">
        <v>8.7499999999999994E-2</v>
      </c>
      <c r="Z188">
        <f t="shared" si="3"/>
        <v>1</v>
      </c>
    </row>
    <row r="189" spans="1:26" x14ac:dyDescent="0.2">
      <c r="A189">
        <v>3130</v>
      </c>
      <c r="B189" t="s">
        <v>348</v>
      </c>
      <c r="C189" t="s">
        <v>490</v>
      </c>
      <c r="D189" s="1">
        <v>32989</v>
      </c>
      <c r="E189" s="1">
        <v>38961</v>
      </c>
      <c r="H189" t="s">
        <v>66</v>
      </c>
      <c r="I189">
        <v>13200</v>
      </c>
      <c r="J189" t="s">
        <v>67</v>
      </c>
      <c r="K189" t="s">
        <v>68</v>
      </c>
      <c r="L189" t="s">
        <v>78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35</v>
      </c>
      <c r="T189" t="s">
        <v>168</v>
      </c>
      <c r="U189" t="s">
        <v>35</v>
      </c>
      <c r="W189" s="2">
        <v>2756.28</v>
      </c>
      <c r="X189" s="3">
        <v>0.1</v>
      </c>
      <c r="Y189" s="2">
        <v>143</v>
      </c>
      <c r="Z189">
        <f t="shared" si="3"/>
        <v>1</v>
      </c>
    </row>
    <row r="190" spans="1:26" x14ac:dyDescent="0.2">
      <c r="A190">
        <v>3131</v>
      </c>
      <c r="B190" t="s">
        <v>348</v>
      </c>
      <c r="C190" t="s">
        <v>491</v>
      </c>
      <c r="D190" s="1">
        <v>29173</v>
      </c>
      <c r="E190" s="1">
        <v>38961</v>
      </c>
      <c r="H190" t="s">
        <v>85</v>
      </c>
      <c r="I190">
        <v>65010</v>
      </c>
      <c r="J190" t="s">
        <v>202</v>
      </c>
      <c r="K190" t="s">
        <v>87</v>
      </c>
      <c r="L190" t="s">
        <v>492</v>
      </c>
      <c r="M190" t="s">
        <v>42</v>
      </c>
      <c r="N190" t="s">
        <v>32</v>
      </c>
      <c r="O190">
        <v>0</v>
      </c>
      <c r="P190">
        <v>1</v>
      </c>
      <c r="R190" t="s">
        <v>33</v>
      </c>
      <c r="S190">
        <v>35</v>
      </c>
      <c r="T190" t="s">
        <v>106</v>
      </c>
      <c r="U190" t="s">
        <v>35</v>
      </c>
      <c r="W190" s="2">
        <v>2138.8000000000002</v>
      </c>
      <c r="X190" s="3">
        <v>8.7499999999999994E-2</v>
      </c>
      <c r="Y190" s="2">
        <v>236</v>
      </c>
      <c r="Z190">
        <f t="shared" si="3"/>
        <v>1</v>
      </c>
    </row>
    <row r="191" spans="1:26" x14ac:dyDescent="0.2">
      <c r="A191">
        <v>3132</v>
      </c>
      <c r="B191" t="s">
        <v>36</v>
      </c>
      <c r="C191" t="s">
        <v>493</v>
      </c>
      <c r="D191" s="1">
        <v>32611</v>
      </c>
      <c r="E191" s="1">
        <v>39326</v>
      </c>
      <c r="F191" s="1">
        <v>40056</v>
      </c>
      <c r="H191" t="s">
        <v>245</v>
      </c>
      <c r="I191">
        <v>41000</v>
      </c>
      <c r="J191" t="s">
        <v>246</v>
      </c>
      <c r="K191" t="s">
        <v>247</v>
      </c>
      <c r="L191" t="s">
        <v>327</v>
      </c>
      <c r="M191" t="s">
        <v>42</v>
      </c>
      <c r="N191" t="s">
        <v>32</v>
      </c>
      <c r="O191">
        <v>0</v>
      </c>
      <c r="P191">
        <v>1</v>
      </c>
      <c r="R191" t="s">
        <v>33</v>
      </c>
      <c r="S191">
        <v>35</v>
      </c>
      <c r="T191" t="s">
        <v>102</v>
      </c>
      <c r="U191" t="s">
        <v>35</v>
      </c>
      <c r="W191" s="2">
        <v>1963.7</v>
      </c>
      <c r="X191" s="3">
        <v>0.1</v>
      </c>
      <c r="Y191" s="2">
        <v>211</v>
      </c>
      <c r="Z191">
        <f t="shared" si="3"/>
        <v>1</v>
      </c>
    </row>
    <row r="192" spans="1:26" x14ac:dyDescent="0.2">
      <c r="A192">
        <v>3133</v>
      </c>
      <c r="B192" t="s">
        <v>240</v>
      </c>
      <c r="C192" t="s">
        <v>494</v>
      </c>
      <c r="D192" s="1">
        <v>32251</v>
      </c>
      <c r="E192" s="1">
        <v>39326</v>
      </c>
      <c r="F192" s="1">
        <v>40056</v>
      </c>
      <c r="H192" t="s">
        <v>245</v>
      </c>
      <c r="I192">
        <v>41000</v>
      </c>
      <c r="J192" t="s">
        <v>246</v>
      </c>
      <c r="K192" t="s">
        <v>247</v>
      </c>
      <c r="L192" t="s">
        <v>405</v>
      </c>
      <c r="M192" t="s">
        <v>42</v>
      </c>
      <c r="N192" t="s">
        <v>32</v>
      </c>
      <c r="O192">
        <v>0</v>
      </c>
      <c r="P192">
        <v>1</v>
      </c>
      <c r="R192" t="s">
        <v>33</v>
      </c>
      <c r="S192">
        <v>35</v>
      </c>
      <c r="T192" t="s">
        <v>160</v>
      </c>
      <c r="U192" t="s">
        <v>35</v>
      </c>
      <c r="W192" s="2">
        <v>1987.39</v>
      </c>
      <c r="X192" s="3">
        <v>7.4999999999999997E-2</v>
      </c>
      <c r="Y192" s="2">
        <v>283</v>
      </c>
      <c r="Z192">
        <f t="shared" si="3"/>
        <v>1</v>
      </c>
    </row>
    <row r="193" spans="1:26" x14ac:dyDescent="0.2">
      <c r="A193">
        <v>1129</v>
      </c>
      <c r="B193" t="s">
        <v>348</v>
      </c>
      <c r="C193" t="s">
        <v>495</v>
      </c>
      <c r="D193" s="1">
        <v>24522</v>
      </c>
      <c r="E193" s="1">
        <v>39845</v>
      </c>
      <c r="H193" t="s">
        <v>46</v>
      </c>
      <c r="I193">
        <v>51020</v>
      </c>
      <c r="J193" t="s">
        <v>47</v>
      </c>
      <c r="K193" t="s">
        <v>48</v>
      </c>
      <c r="L193" t="s">
        <v>496</v>
      </c>
      <c r="M193" t="s">
        <v>42</v>
      </c>
      <c r="N193" t="s">
        <v>32</v>
      </c>
      <c r="O193">
        <v>0</v>
      </c>
      <c r="P193">
        <v>1</v>
      </c>
      <c r="R193" t="s">
        <v>33</v>
      </c>
      <c r="S193">
        <v>40</v>
      </c>
      <c r="T193" t="s">
        <v>97</v>
      </c>
      <c r="U193" t="s">
        <v>35</v>
      </c>
      <c r="W193" s="2">
        <v>3090</v>
      </c>
      <c r="X193" s="3">
        <v>8.7499999999999994E-2</v>
      </c>
      <c r="Z193">
        <f t="shared" si="3"/>
        <v>1.1399999999999999</v>
      </c>
    </row>
    <row r="194" spans="1:26" x14ac:dyDescent="0.2">
      <c r="A194">
        <v>2269</v>
      </c>
      <c r="B194" t="s">
        <v>144</v>
      </c>
      <c r="C194" t="s">
        <v>497</v>
      </c>
      <c r="D194" s="1">
        <v>26103</v>
      </c>
      <c r="E194" s="1">
        <v>39893</v>
      </c>
      <c r="H194" t="s">
        <v>229</v>
      </c>
      <c r="I194">
        <v>26000</v>
      </c>
      <c r="J194" t="s">
        <v>230</v>
      </c>
      <c r="K194" t="s">
        <v>231</v>
      </c>
      <c r="L194" t="s">
        <v>284</v>
      </c>
      <c r="M194" t="s">
        <v>31</v>
      </c>
      <c r="N194" t="s">
        <v>50</v>
      </c>
      <c r="O194">
        <v>1</v>
      </c>
      <c r="P194">
        <v>5</v>
      </c>
      <c r="R194" t="s">
        <v>33</v>
      </c>
      <c r="S194">
        <v>35</v>
      </c>
      <c r="T194" t="s">
        <v>180</v>
      </c>
      <c r="U194" t="s">
        <v>35</v>
      </c>
      <c r="W194" s="2">
        <v>2205.75</v>
      </c>
      <c r="X194" s="3">
        <v>0.1</v>
      </c>
      <c r="Z194">
        <f t="shared" si="3"/>
        <v>1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2"/>
  <sheetViews>
    <sheetView topLeftCell="M174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  <col min="28" max="28" width="2" bestFit="1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1176</v>
      </c>
      <c r="B29" t="s">
        <v>149</v>
      </c>
      <c r="C29" t="s">
        <v>150</v>
      </c>
      <c r="D29" s="1">
        <v>27581</v>
      </c>
      <c r="E29" s="1">
        <v>38353</v>
      </c>
      <c r="H29" t="s">
        <v>27</v>
      </c>
      <c r="I29">
        <v>64000</v>
      </c>
      <c r="J29" t="s">
        <v>28</v>
      </c>
      <c r="K29" t="s">
        <v>29</v>
      </c>
      <c r="L29" t="s">
        <v>151</v>
      </c>
      <c r="M29" t="s">
        <v>42</v>
      </c>
      <c r="N29" t="s">
        <v>32</v>
      </c>
      <c r="O29">
        <v>0</v>
      </c>
      <c r="P29">
        <v>1</v>
      </c>
      <c r="R29" t="s">
        <v>33</v>
      </c>
      <c r="S29">
        <v>40</v>
      </c>
      <c r="T29" t="s">
        <v>106</v>
      </c>
      <c r="U29" t="s">
        <v>35</v>
      </c>
      <c r="W29" s="2">
        <v>2138.8000000000002</v>
      </c>
      <c r="X29" s="3">
        <v>7.4999999999999997E-2</v>
      </c>
      <c r="Y29" s="2">
        <v>65</v>
      </c>
      <c r="Z29">
        <f t="shared" si="0"/>
        <v>1.1399999999999999</v>
      </c>
    </row>
    <row r="30" spans="1:26" x14ac:dyDescent="0.2">
      <c r="A30">
        <v>1177</v>
      </c>
      <c r="B30" t="s">
        <v>76</v>
      </c>
      <c r="C30" t="s">
        <v>152</v>
      </c>
      <c r="D30" s="1">
        <v>28524</v>
      </c>
      <c r="E30" s="1">
        <v>38353</v>
      </c>
      <c r="H30" t="s">
        <v>124</v>
      </c>
      <c r="I30">
        <v>49000</v>
      </c>
      <c r="J30" t="s">
        <v>125</v>
      </c>
      <c r="K30" t="s">
        <v>126</v>
      </c>
      <c r="L30" t="s">
        <v>153</v>
      </c>
      <c r="M30" t="s">
        <v>42</v>
      </c>
      <c r="N30" t="s">
        <v>32</v>
      </c>
      <c r="O30">
        <v>0</v>
      </c>
      <c r="P30">
        <v>1</v>
      </c>
      <c r="R30" t="s">
        <v>75</v>
      </c>
      <c r="S30">
        <v>40</v>
      </c>
      <c r="W30" s="2">
        <v>5436.63</v>
      </c>
      <c r="Z30">
        <f t="shared" si="0"/>
        <v>1</v>
      </c>
    </row>
    <row r="31" spans="1:26" x14ac:dyDescent="0.2">
      <c r="A31">
        <v>1178</v>
      </c>
      <c r="B31" t="s">
        <v>131</v>
      </c>
      <c r="C31" t="s">
        <v>154</v>
      </c>
      <c r="D31" s="1">
        <v>28425</v>
      </c>
      <c r="E31" s="1">
        <v>38384</v>
      </c>
      <c r="H31" t="s">
        <v>59</v>
      </c>
      <c r="I31">
        <v>21000</v>
      </c>
      <c r="J31" t="s">
        <v>155</v>
      </c>
      <c r="K31" t="s">
        <v>61</v>
      </c>
      <c r="L31" t="s">
        <v>156</v>
      </c>
      <c r="M31" t="s">
        <v>31</v>
      </c>
      <c r="N31" t="s">
        <v>157</v>
      </c>
      <c r="O31">
        <v>0</v>
      </c>
      <c r="P31">
        <v>1</v>
      </c>
      <c r="R31" t="s">
        <v>33</v>
      </c>
      <c r="S31">
        <v>20</v>
      </c>
      <c r="T31" t="s">
        <v>142</v>
      </c>
      <c r="U31" t="s">
        <v>35</v>
      </c>
      <c r="W31" s="2">
        <v>2041.98</v>
      </c>
      <c r="X31" s="3">
        <v>0.1</v>
      </c>
      <c r="Z31">
        <f t="shared" si="0"/>
        <v>0.56999999999999995</v>
      </c>
    </row>
    <row r="32" spans="1:26" x14ac:dyDescent="0.2">
      <c r="A32">
        <v>1181</v>
      </c>
      <c r="B32" t="s">
        <v>131</v>
      </c>
      <c r="C32" t="s">
        <v>158</v>
      </c>
      <c r="D32" s="1">
        <v>29019</v>
      </c>
      <c r="E32" s="1">
        <v>39539</v>
      </c>
      <c r="F32" s="1">
        <v>40268</v>
      </c>
      <c r="H32" t="s">
        <v>46</v>
      </c>
      <c r="I32">
        <v>51020</v>
      </c>
      <c r="J32" t="s">
        <v>47</v>
      </c>
      <c r="K32" t="s">
        <v>48</v>
      </c>
      <c r="L32" t="s">
        <v>159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160</v>
      </c>
      <c r="U32" t="s">
        <v>35</v>
      </c>
      <c r="W32" s="2">
        <v>1987.39</v>
      </c>
      <c r="X32" s="3">
        <v>0.1</v>
      </c>
      <c r="Y32" s="2">
        <v>63</v>
      </c>
      <c r="Z32">
        <f t="shared" si="0"/>
        <v>1</v>
      </c>
    </row>
    <row r="33" spans="1:26" x14ac:dyDescent="0.2">
      <c r="A33">
        <v>1183</v>
      </c>
      <c r="B33" t="s">
        <v>44</v>
      </c>
      <c r="C33" t="s">
        <v>161</v>
      </c>
      <c r="D33" s="1">
        <v>30702</v>
      </c>
      <c r="E33" s="1">
        <v>37289</v>
      </c>
      <c r="H33" t="s">
        <v>27</v>
      </c>
      <c r="I33">
        <v>64000</v>
      </c>
      <c r="J33" t="s">
        <v>28</v>
      </c>
      <c r="K33" t="s">
        <v>29</v>
      </c>
      <c r="L33" t="s">
        <v>162</v>
      </c>
      <c r="M33" t="s">
        <v>31</v>
      </c>
      <c r="N33" t="s">
        <v>32</v>
      </c>
      <c r="O33">
        <v>0</v>
      </c>
      <c r="P33">
        <v>1</v>
      </c>
      <c r="R33" t="s">
        <v>33</v>
      </c>
      <c r="S33">
        <v>35</v>
      </c>
      <c r="T33" t="s">
        <v>63</v>
      </c>
      <c r="U33" t="s">
        <v>35</v>
      </c>
      <c r="W33" s="2">
        <v>2011.08</v>
      </c>
      <c r="X33" s="3">
        <v>0.1</v>
      </c>
      <c r="Z33">
        <f t="shared" si="0"/>
        <v>1</v>
      </c>
    </row>
    <row r="34" spans="1:26" x14ac:dyDescent="0.2">
      <c r="A34">
        <v>1186</v>
      </c>
      <c r="B34" t="s">
        <v>119</v>
      </c>
      <c r="C34" t="s">
        <v>163</v>
      </c>
      <c r="D34" s="1">
        <v>32794</v>
      </c>
      <c r="E34" s="1">
        <v>38808</v>
      </c>
      <c r="H34" t="s">
        <v>59</v>
      </c>
      <c r="I34">
        <v>21000</v>
      </c>
      <c r="J34" t="s">
        <v>155</v>
      </c>
      <c r="K34" t="s">
        <v>61</v>
      </c>
      <c r="L34" t="s">
        <v>164</v>
      </c>
      <c r="M34" t="s">
        <v>31</v>
      </c>
      <c r="N34" t="s">
        <v>50</v>
      </c>
      <c r="O34">
        <v>3</v>
      </c>
      <c r="P34">
        <v>5</v>
      </c>
      <c r="R34" t="s">
        <v>33</v>
      </c>
      <c r="S34">
        <v>35</v>
      </c>
      <c r="T34" t="s">
        <v>70</v>
      </c>
      <c r="U34" t="s">
        <v>71</v>
      </c>
      <c r="V34" s="1">
        <v>38808</v>
      </c>
      <c r="W34" s="2">
        <v>3184.25</v>
      </c>
      <c r="X34" s="3">
        <v>0.1</v>
      </c>
      <c r="Z34">
        <f t="shared" si="0"/>
        <v>1</v>
      </c>
    </row>
    <row r="35" spans="1:26" x14ac:dyDescent="0.2">
      <c r="A35">
        <v>1188</v>
      </c>
      <c r="B35" t="s">
        <v>165</v>
      </c>
      <c r="C35" t="s">
        <v>166</v>
      </c>
      <c r="D35" s="1">
        <v>29077</v>
      </c>
      <c r="E35" s="1">
        <v>38473</v>
      </c>
      <c r="H35" t="s">
        <v>27</v>
      </c>
      <c r="I35">
        <v>64000</v>
      </c>
      <c r="J35" t="s">
        <v>28</v>
      </c>
      <c r="K35" t="s">
        <v>29</v>
      </c>
      <c r="L35" t="s">
        <v>167</v>
      </c>
      <c r="M35" t="s">
        <v>31</v>
      </c>
      <c r="N35" t="s">
        <v>32</v>
      </c>
      <c r="O35">
        <v>0</v>
      </c>
      <c r="P35">
        <v>1</v>
      </c>
      <c r="R35" t="s">
        <v>33</v>
      </c>
      <c r="S35">
        <v>35</v>
      </c>
      <c r="T35" t="s">
        <v>168</v>
      </c>
      <c r="U35" t="s">
        <v>35</v>
      </c>
      <c r="W35" s="2">
        <v>2756.28</v>
      </c>
      <c r="X35" s="3">
        <v>0.1</v>
      </c>
      <c r="Z35">
        <f t="shared" si="0"/>
        <v>1</v>
      </c>
    </row>
    <row r="36" spans="1:26" x14ac:dyDescent="0.2">
      <c r="A36">
        <v>1193</v>
      </c>
      <c r="B36" t="s">
        <v>169</v>
      </c>
      <c r="C36" t="s">
        <v>170</v>
      </c>
      <c r="D36" s="1">
        <v>28411</v>
      </c>
      <c r="E36" s="1">
        <v>38565</v>
      </c>
      <c r="H36" t="s">
        <v>59</v>
      </c>
      <c r="I36">
        <v>21000</v>
      </c>
      <c r="J36" t="s">
        <v>155</v>
      </c>
      <c r="K36" t="s">
        <v>61</v>
      </c>
      <c r="L36" t="s">
        <v>171</v>
      </c>
      <c r="M36" t="s">
        <v>31</v>
      </c>
      <c r="N36" t="s">
        <v>50</v>
      </c>
      <c r="O36">
        <v>2</v>
      </c>
      <c r="P36">
        <v>4</v>
      </c>
      <c r="R36" t="s">
        <v>33</v>
      </c>
      <c r="S36">
        <v>40</v>
      </c>
      <c r="T36" t="s">
        <v>43</v>
      </c>
      <c r="U36" t="s">
        <v>35</v>
      </c>
      <c r="W36" s="2">
        <v>2084.21</v>
      </c>
      <c r="X36" s="3">
        <v>8.7499999999999994E-2</v>
      </c>
      <c r="Z36">
        <f t="shared" si="0"/>
        <v>1.1399999999999999</v>
      </c>
    </row>
    <row r="37" spans="1:26" x14ac:dyDescent="0.2">
      <c r="A37">
        <v>1194</v>
      </c>
      <c r="B37" t="s">
        <v>172</v>
      </c>
      <c r="C37" t="s">
        <v>173</v>
      </c>
      <c r="D37" s="1">
        <v>30177</v>
      </c>
      <c r="E37" s="1">
        <v>38579</v>
      </c>
      <c r="H37" t="s">
        <v>113</v>
      </c>
      <c r="I37">
        <v>31000</v>
      </c>
      <c r="J37" t="s">
        <v>114</v>
      </c>
      <c r="K37" t="s">
        <v>115</v>
      </c>
      <c r="L37" t="s">
        <v>174</v>
      </c>
      <c r="M37" t="s">
        <v>42</v>
      </c>
      <c r="N37" t="s">
        <v>50</v>
      </c>
      <c r="O37">
        <v>0</v>
      </c>
      <c r="P37">
        <v>4</v>
      </c>
      <c r="R37" t="s">
        <v>75</v>
      </c>
      <c r="S37">
        <v>40</v>
      </c>
      <c r="W37" s="2">
        <v>5085.8500000000004</v>
      </c>
      <c r="Z37">
        <f t="shared" si="0"/>
        <v>1</v>
      </c>
    </row>
    <row r="38" spans="1:26" x14ac:dyDescent="0.2">
      <c r="A38">
        <v>1197</v>
      </c>
      <c r="B38" t="s">
        <v>131</v>
      </c>
      <c r="C38" t="s">
        <v>175</v>
      </c>
      <c r="D38" s="1">
        <v>28366</v>
      </c>
      <c r="E38" s="1">
        <v>38626</v>
      </c>
      <c r="H38" t="s">
        <v>124</v>
      </c>
      <c r="I38">
        <v>48000</v>
      </c>
      <c r="J38" t="s">
        <v>137</v>
      </c>
      <c r="K38" t="s">
        <v>138</v>
      </c>
      <c r="L38" t="s">
        <v>176</v>
      </c>
      <c r="M38" t="s">
        <v>31</v>
      </c>
      <c r="N38" t="s">
        <v>50</v>
      </c>
      <c r="O38">
        <v>0</v>
      </c>
      <c r="P38">
        <v>4</v>
      </c>
      <c r="R38" t="s">
        <v>33</v>
      </c>
      <c r="S38">
        <v>25</v>
      </c>
      <c r="T38" t="s">
        <v>134</v>
      </c>
      <c r="U38" t="s">
        <v>135</v>
      </c>
      <c r="V38" s="1">
        <v>38718</v>
      </c>
      <c r="W38" s="2">
        <v>4185.92</v>
      </c>
      <c r="X38" s="3">
        <v>0.1</v>
      </c>
      <c r="Z38">
        <f t="shared" si="0"/>
        <v>0.71</v>
      </c>
    </row>
    <row r="39" spans="1:26" x14ac:dyDescent="0.2">
      <c r="A39">
        <v>1198</v>
      </c>
      <c r="B39" t="s">
        <v>177</v>
      </c>
      <c r="C39" t="s">
        <v>178</v>
      </c>
      <c r="D39" s="1">
        <v>27167</v>
      </c>
      <c r="E39" s="1">
        <v>38676</v>
      </c>
      <c r="H39" t="s">
        <v>46</v>
      </c>
      <c r="I39">
        <v>51000</v>
      </c>
      <c r="J39" t="s">
        <v>100</v>
      </c>
      <c r="K39" t="s">
        <v>48</v>
      </c>
      <c r="L39" t="s">
        <v>179</v>
      </c>
      <c r="M39" t="s">
        <v>31</v>
      </c>
      <c r="N39" t="s">
        <v>50</v>
      </c>
      <c r="O39">
        <v>1</v>
      </c>
      <c r="P39">
        <v>4</v>
      </c>
      <c r="R39" t="s">
        <v>33</v>
      </c>
      <c r="S39">
        <v>25</v>
      </c>
      <c r="T39" t="s">
        <v>180</v>
      </c>
      <c r="U39" t="s">
        <v>35</v>
      </c>
      <c r="W39" s="2">
        <v>2205.75</v>
      </c>
      <c r="X39" s="3">
        <v>0.1125</v>
      </c>
      <c r="Z39">
        <f t="shared" si="0"/>
        <v>0.71</v>
      </c>
    </row>
    <row r="40" spans="1:26" x14ac:dyDescent="0.2">
      <c r="A40">
        <v>1199</v>
      </c>
      <c r="B40" t="s">
        <v>72</v>
      </c>
      <c r="C40" t="s">
        <v>181</v>
      </c>
      <c r="D40" s="1">
        <v>30506</v>
      </c>
      <c r="E40" s="1">
        <v>39083</v>
      </c>
      <c r="H40" t="s">
        <v>59</v>
      </c>
      <c r="I40">
        <v>21000</v>
      </c>
      <c r="J40" t="s">
        <v>155</v>
      </c>
      <c r="K40" t="s">
        <v>61</v>
      </c>
      <c r="L40" t="s">
        <v>164</v>
      </c>
      <c r="M40" t="s">
        <v>42</v>
      </c>
      <c r="N40" t="s">
        <v>50</v>
      </c>
      <c r="O40">
        <v>2</v>
      </c>
      <c r="P40">
        <v>4</v>
      </c>
      <c r="R40" t="s">
        <v>33</v>
      </c>
      <c r="S40">
        <v>40</v>
      </c>
      <c r="T40" t="s">
        <v>70</v>
      </c>
      <c r="U40" t="s">
        <v>71</v>
      </c>
      <c r="V40" s="1">
        <v>39083</v>
      </c>
      <c r="W40" s="2">
        <v>3184.25</v>
      </c>
      <c r="X40" s="3">
        <v>0.1125</v>
      </c>
      <c r="Y40" s="2">
        <v>221</v>
      </c>
      <c r="Z40">
        <f t="shared" si="0"/>
        <v>1.1399999999999999</v>
      </c>
    </row>
    <row r="41" spans="1:26" x14ac:dyDescent="0.2">
      <c r="A41">
        <v>1200</v>
      </c>
      <c r="B41" t="s">
        <v>182</v>
      </c>
      <c r="C41" t="s">
        <v>183</v>
      </c>
      <c r="D41" s="1">
        <v>28105</v>
      </c>
      <c r="E41" s="1">
        <v>39142</v>
      </c>
      <c r="H41" t="s">
        <v>38</v>
      </c>
      <c r="I41">
        <v>25000</v>
      </c>
      <c r="J41" t="s">
        <v>39</v>
      </c>
      <c r="K41" t="s">
        <v>40</v>
      </c>
      <c r="L41" t="s">
        <v>184</v>
      </c>
      <c r="M41" t="s">
        <v>31</v>
      </c>
      <c r="N41" t="s">
        <v>50</v>
      </c>
      <c r="O41">
        <v>2</v>
      </c>
      <c r="P41">
        <v>3</v>
      </c>
      <c r="R41" t="s">
        <v>33</v>
      </c>
      <c r="S41">
        <v>35</v>
      </c>
      <c r="T41" t="s">
        <v>70</v>
      </c>
      <c r="U41" t="s">
        <v>71</v>
      </c>
      <c r="V41" s="1">
        <v>39142</v>
      </c>
      <c r="W41" s="2">
        <v>3184.25</v>
      </c>
      <c r="X41" s="3">
        <v>0.1125</v>
      </c>
      <c r="Z41">
        <f t="shared" si="0"/>
        <v>1</v>
      </c>
    </row>
    <row r="42" spans="1:26" x14ac:dyDescent="0.2">
      <c r="A42">
        <v>1201</v>
      </c>
      <c r="B42" t="s">
        <v>185</v>
      </c>
      <c r="C42" t="s">
        <v>186</v>
      </c>
      <c r="D42" s="1">
        <v>32336</v>
      </c>
      <c r="E42" s="1">
        <v>38808</v>
      </c>
      <c r="H42" t="s">
        <v>46</v>
      </c>
      <c r="I42">
        <v>51020</v>
      </c>
      <c r="J42" t="s">
        <v>47</v>
      </c>
      <c r="K42" t="s">
        <v>48</v>
      </c>
      <c r="L42" t="s">
        <v>187</v>
      </c>
      <c r="M42" t="s">
        <v>42</v>
      </c>
      <c r="N42" t="s">
        <v>50</v>
      </c>
      <c r="O42">
        <v>2</v>
      </c>
      <c r="P42">
        <v>4</v>
      </c>
      <c r="R42" t="s">
        <v>33</v>
      </c>
      <c r="S42">
        <v>40</v>
      </c>
      <c r="T42" t="s">
        <v>180</v>
      </c>
      <c r="U42" t="s">
        <v>35</v>
      </c>
      <c r="W42" s="2">
        <v>2205.75</v>
      </c>
      <c r="X42" s="3">
        <v>8.7499999999999994E-2</v>
      </c>
      <c r="Z42">
        <f t="shared" si="0"/>
        <v>1.1399999999999999</v>
      </c>
    </row>
    <row r="43" spans="1:26" x14ac:dyDescent="0.2">
      <c r="A43">
        <v>1203</v>
      </c>
      <c r="B43" t="s">
        <v>188</v>
      </c>
      <c r="C43" t="s">
        <v>189</v>
      </c>
      <c r="D43" s="1">
        <v>27696</v>
      </c>
      <c r="E43" s="1">
        <v>38961</v>
      </c>
      <c r="H43" t="s">
        <v>38</v>
      </c>
      <c r="I43">
        <v>25000</v>
      </c>
      <c r="J43" t="s">
        <v>39</v>
      </c>
      <c r="K43" t="s">
        <v>40</v>
      </c>
      <c r="L43" t="s">
        <v>133</v>
      </c>
      <c r="M43" t="s">
        <v>42</v>
      </c>
      <c r="N43" t="s">
        <v>32</v>
      </c>
      <c r="O43">
        <v>0</v>
      </c>
      <c r="P43">
        <v>1</v>
      </c>
      <c r="R43" t="s">
        <v>33</v>
      </c>
      <c r="S43">
        <v>40</v>
      </c>
      <c r="T43" t="s">
        <v>134</v>
      </c>
      <c r="U43" t="s">
        <v>190</v>
      </c>
      <c r="V43" s="1">
        <v>38961</v>
      </c>
      <c r="W43" s="2">
        <v>3767.74</v>
      </c>
      <c r="X43" s="3">
        <v>0.1</v>
      </c>
      <c r="Z43">
        <f t="shared" si="0"/>
        <v>1.1399999999999999</v>
      </c>
    </row>
    <row r="44" spans="1:26" x14ac:dyDescent="0.2">
      <c r="A44">
        <v>1204</v>
      </c>
      <c r="B44" t="s">
        <v>94</v>
      </c>
      <c r="C44" t="s">
        <v>191</v>
      </c>
      <c r="D44" s="1">
        <v>33110</v>
      </c>
      <c r="E44" s="1">
        <v>39722</v>
      </c>
      <c r="H44" t="s">
        <v>59</v>
      </c>
      <c r="I44">
        <v>21000</v>
      </c>
      <c r="J44" t="s">
        <v>155</v>
      </c>
      <c r="K44" t="s">
        <v>61</v>
      </c>
      <c r="L44" t="s">
        <v>192</v>
      </c>
      <c r="M44" t="s">
        <v>31</v>
      </c>
      <c r="N44" t="s">
        <v>50</v>
      </c>
      <c r="O44">
        <v>1</v>
      </c>
      <c r="P44">
        <v>4</v>
      </c>
      <c r="Q44">
        <v>60</v>
      </c>
      <c r="R44" t="s">
        <v>33</v>
      </c>
      <c r="S44">
        <v>35</v>
      </c>
      <c r="T44" t="s">
        <v>193</v>
      </c>
      <c r="U44" t="s">
        <v>194</v>
      </c>
      <c r="V44" s="1">
        <v>39722</v>
      </c>
      <c r="W44" s="2">
        <v>4042.75</v>
      </c>
      <c r="X44" s="3">
        <v>8.7499999999999994E-2</v>
      </c>
      <c r="Z44">
        <f t="shared" si="0"/>
        <v>1</v>
      </c>
    </row>
    <row r="45" spans="1:26" x14ac:dyDescent="0.2">
      <c r="A45">
        <v>1206</v>
      </c>
      <c r="B45" t="s">
        <v>195</v>
      </c>
      <c r="C45" t="s">
        <v>196</v>
      </c>
      <c r="D45" s="1">
        <v>27484</v>
      </c>
      <c r="E45" s="1">
        <v>38653</v>
      </c>
      <c r="H45" t="s">
        <v>38</v>
      </c>
      <c r="I45">
        <v>25000</v>
      </c>
      <c r="J45" t="s">
        <v>39</v>
      </c>
      <c r="K45" t="s">
        <v>40</v>
      </c>
      <c r="L45" t="s">
        <v>197</v>
      </c>
      <c r="M45" t="s">
        <v>42</v>
      </c>
      <c r="N45" t="s">
        <v>32</v>
      </c>
      <c r="O45">
        <v>0</v>
      </c>
      <c r="P45">
        <v>1</v>
      </c>
      <c r="R45" t="s">
        <v>33</v>
      </c>
      <c r="S45">
        <v>35</v>
      </c>
      <c r="T45" t="s">
        <v>134</v>
      </c>
      <c r="U45" t="s">
        <v>135</v>
      </c>
      <c r="V45" s="1">
        <v>38718</v>
      </c>
      <c r="W45" s="2">
        <v>4185.92</v>
      </c>
      <c r="X45" s="3">
        <v>0.1</v>
      </c>
      <c r="Y45" s="2">
        <v>99</v>
      </c>
      <c r="Z45">
        <f t="shared" si="0"/>
        <v>1</v>
      </c>
    </row>
    <row r="46" spans="1:26" x14ac:dyDescent="0.2">
      <c r="A46">
        <v>1210</v>
      </c>
      <c r="B46" t="s">
        <v>198</v>
      </c>
      <c r="C46" t="s">
        <v>199</v>
      </c>
      <c r="D46" s="1">
        <v>27783</v>
      </c>
      <c r="E46" s="1">
        <v>38961</v>
      </c>
      <c r="H46" t="s">
        <v>27</v>
      </c>
      <c r="I46">
        <v>64000</v>
      </c>
      <c r="J46" t="s">
        <v>28</v>
      </c>
      <c r="K46" t="s">
        <v>29</v>
      </c>
      <c r="L46" t="s">
        <v>200</v>
      </c>
      <c r="M46" t="s">
        <v>31</v>
      </c>
      <c r="N46" t="s">
        <v>50</v>
      </c>
      <c r="O46">
        <v>3</v>
      </c>
      <c r="P46">
        <v>5</v>
      </c>
      <c r="R46" t="s">
        <v>33</v>
      </c>
      <c r="S46">
        <v>16</v>
      </c>
      <c r="T46" t="s">
        <v>43</v>
      </c>
      <c r="U46" t="s">
        <v>35</v>
      </c>
      <c r="W46" s="2">
        <v>2084.21</v>
      </c>
      <c r="X46" s="3">
        <v>0.1</v>
      </c>
      <c r="Z46">
        <f t="shared" si="0"/>
        <v>0.46</v>
      </c>
    </row>
    <row r="47" spans="1:26" x14ac:dyDescent="0.2">
      <c r="A47">
        <v>1212</v>
      </c>
      <c r="B47" t="s">
        <v>72</v>
      </c>
      <c r="C47" t="s">
        <v>201</v>
      </c>
      <c r="D47" s="1">
        <v>31120</v>
      </c>
      <c r="E47" s="1">
        <v>39783</v>
      </c>
      <c r="F47" s="1">
        <v>40329</v>
      </c>
      <c r="H47" t="s">
        <v>85</v>
      </c>
      <c r="I47">
        <v>65010</v>
      </c>
      <c r="J47" t="s">
        <v>202</v>
      </c>
      <c r="K47" t="s">
        <v>87</v>
      </c>
      <c r="L47" t="s">
        <v>203</v>
      </c>
      <c r="M47" t="s">
        <v>42</v>
      </c>
      <c r="N47" t="s">
        <v>32</v>
      </c>
      <c r="O47">
        <v>0</v>
      </c>
      <c r="P47">
        <v>1</v>
      </c>
      <c r="R47" t="s">
        <v>33</v>
      </c>
      <c r="S47">
        <v>35</v>
      </c>
      <c r="T47" t="s">
        <v>34</v>
      </c>
      <c r="U47" t="s">
        <v>35</v>
      </c>
      <c r="W47" s="2">
        <v>2508.0500000000002</v>
      </c>
      <c r="X47" s="3">
        <v>0.1</v>
      </c>
      <c r="Z47">
        <f t="shared" si="0"/>
        <v>1</v>
      </c>
    </row>
    <row r="48" spans="1:26" x14ac:dyDescent="0.2">
      <c r="A48">
        <v>1215</v>
      </c>
      <c r="B48" t="s">
        <v>72</v>
      </c>
      <c r="C48" t="s">
        <v>204</v>
      </c>
      <c r="D48" s="1">
        <v>32902</v>
      </c>
      <c r="E48" s="1">
        <v>38749</v>
      </c>
      <c r="H48" t="s">
        <v>46</v>
      </c>
      <c r="I48">
        <v>51010</v>
      </c>
      <c r="J48" t="s">
        <v>205</v>
      </c>
      <c r="K48" t="s">
        <v>48</v>
      </c>
      <c r="L48" t="s">
        <v>206</v>
      </c>
      <c r="M48" t="s">
        <v>42</v>
      </c>
      <c r="N48" t="s">
        <v>50</v>
      </c>
      <c r="O48">
        <v>3</v>
      </c>
      <c r="P48">
        <v>5</v>
      </c>
      <c r="R48" t="s">
        <v>33</v>
      </c>
      <c r="S48">
        <v>40</v>
      </c>
      <c r="T48" t="s">
        <v>63</v>
      </c>
      <c r="U48" t="s">
        <v>35</v>
      </c>
      <c r="W48" s="2">
        <v>2011.08</v>
      </c>
      <c r="X48" s="3">
        <v>0.1125</v>
      </c>
      <c r="Z48">
        <f t="shared" si="0"/>
        <v>1.1399999999999999</v>
      </c>
    </row>
    <row r="49" spans="1:26" x14ac:dyDescent="0.2">
      <c r="A49">
        <v>1221</v>
      </c>
      <c r="B49" t="s">
        <v>207</v>
      </c>
      <c r="C49" t="s">
        <v>208</v>
      </c>
      <c r="D49" s="1">
        <v>32989</v>
      </c>
      <c r="E49" s="1">
        <v>38838</v>
      </c>
      <c r="H49" t="s">
        <v>46</v>
      </c>
      <c r="I49">
        <v>51010</v>
      </c>
      <c r="J49" t="s">
        <v>205</v>
      </c>
      <c r="K49" t="s">
        <v>48</v>
      </c>
      <c r="L49" t="s">
        <v>209</v>
      </c>
      <c r="M49" t="s">
        <v>42</v>
      </c>
      <c r="N49" t="s">
        <v>32</v>
      </c>
      <c r="O49">
        <v>0</v>
      </c>
      <c r="P49">
        <v>1</v>
      </c>
      <c r="R49" t="s">
        <v>75</v>
      </c>
      <c r="S49">
        <v>40</v>
      </c>
      <c r="W49" s="2">
        <v>1400</v>
      </c>
      <c r="Z49">
        <f t="shared" si="0"/>
        <v>1</v>
      </c>
    </row>
    <row r="50" spans="1:26" x14ac:dyDescent="0.2">
      <c r="A50">
        <v>1224</v>
      </c>
      <c r="B50" t="s">
        <v>72</v>
      </c>
      <c r="C50" t="s">
        <v>210</v>
      </c>
      <c r="D50" s="1">
        <v>30799</v>
      </c>
      <c r="E50" s="1">
        <v>38869</v>
      </c>
      <c r="H50" t="s">
        <v>46</v>
      </c>
      <c r="I50">
        <v>51010</v>
      </c>
      <c r="J50" t="s">
        <v>205</v>
      </c>
      <c r="K50" t="s">
        <v>48</v>
      </c>
      <c r="L50" t="s">
        <v>211</v>
      </c>
      <c r="M50" t="s">
        <v>42</v>
      </c>
      <c r="N50" t="s">
        <v>50</v>
      </c>
      <c r="O50">
        <v>2</v>
      </c>
      <c r="P50">
        <v>4</v>
      </c>
      <c r="R50" t="s">
        <v>75</v>
      </c>
      <c r="S50">
        <v>40</v>
      </c>
      <c r="W50" s="2">
        <v>1280</v>
      </c>
      <c r="Z50">
        <f t="shared" si="0"/>
        <v>1</v>
      </c>
    </row>
    <row r="51" spans="1:26" x14ac:dyDescent="0.2">
      <c r="A51">
        <v>1227</v>
      </c>
      <c r="B51" t="s">
        <v>212</v>
      </c>
      <c r="C51" t="s">
        <v>213</v>
      </c>
      <c r="D51" s="1">
        <v>29061</v>
      </c>
      <c r="E51" s="1">
        <v>38930</v>
      </c>
      <c r="H51" t="s">
        <v>53</v>
      </c>
      <c r="I51">
        <v>55000</v>
      </c>
      <c r="J51" t="s">
        <v>54</v>
      </c>
      <c r="K51" t="s">
        <v>55</v>
      </c>
      <c r="L51" t="s">
        <v>214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40</v>
      </c>
      <c r="T51" t="s">
        <v>160</v>
      </c>
      <c r="U51" t="s">
        <v>35</v>
      </c>
      <c r="W51" s="2">
        <v>1987.39</v>
      </c>
      <c r="X51" s="3">
        <v>7.4999999999999997E-2</v>
      </c>
      <c r="Z51">
        <f t="shared" si="0"/>
        <v>1.1399999999999999</v>
      </c>
    </row>
    <row r="52" spans="1:26" x14ac:dyDescent="0.2">
      <c r="A52">
        <v>1228</v>
      </c>
      <c r="B52" t="s">
        <v>51</v>
      </c>
      <c r="C52" t="s">
        <v>215</v>
      </c>
      <c r="D52" s="1">
        <v>30903</v>
      </c>
      <c r="E52" s="1">
        <v>38961</v>
      </c>
      <c r="H52" t="s">
        <v>46</v>
      </c>
      <c r="I52">
        <v>51000</v>
      </c>
      <c r="J52" t="s">
        <v>100</v>
      </c>
      <c r="K52" t="s">
        <v>48</v>
      </c>
      <c r="L52" t="s">
        <v>121</v>
      </c>
      <c r="M52" t="s">
        <v>31</v>
      </c>
      <c r="N52" t="s">
        <v>32</v>
      </c>
      <c r="O52">
        <v>0</v>
      </c>
      <c r="P52">
        <v>1</v>
      </c>
      <c r="R52" t="s">
        <v>33</v>
      </c>
      <c r="S52">
        <v>35</v>
      </c>
      <c r="T52" t="s">
        <v>79</v>
      </c>
      <c r="U52" t="s">
        <v>35</v>
      </c>
      <c r="W52" s="2">
        <v>2320.08</v>
      </c>
      <c r="X52" s="3">
        <v>7.4999999999999997E-2</v>
      </c>
      <c r="Y52" s="2">
        <v>147</v>
      </c>
      <c r="Z52">
        <f t="shared" si="0"/>
        <v>1</v>
      </c>
    </row>
    <row r="53" spans="1:26" x14ac:dyDescent="0.2">
      <c r="A53">
        <v>1229</v>
      </c>
      <c r="B53" t="s">
        <v>216</v>
      </c>
      <c r="C53" t="s">
        <v>217</v>
      </c>
      <c r="D53" s="1">
        <v>28724</v>
      </c>
      <c r="E53" s="1">
        <v>38961</v>
      </c>
      <c r="H53" t="s">
        <v>38</v>
      </c>
      <c r="I53">
        <v>25000</v>
      </c>
      <c r="J53" t="s">
        <v>39</v>
      </c>
      <c r="K53" t="s">
        <v>40</v>
      </c>
      <c r="L53" t="s">
        <v>218</v>
      </c>
      <c r="M53" t="s">
        <v>42</v>
      </c>
      <c r="N53" t="s">
        <v>32</v>
      </c>
      <c r="O53">
        <v>0</v>
      </c>
      <c r="P53">
        <v>1</v>
      </c>
      <c r="R53" t="s">
        <v>33</v>
      </c>
      <c r="S53">
        <v>40</v>
      </c>
      <c r="T53" t="s">
        <v>180</v>
      </c>
      <c r="U53" t="s">
        <v>35</v>
      </c>
      <c r="W53" s="2">
        <v>2205.75</v>
      </c>
      <c r="X53" s="3">
        <v>8.7499999999999994E-2</v>
      </c>
      <c r="Y53" s="2">
        <v>165</v>
      </c>
      <c r="Z53">
        <f t="shared" si="0"/>
        <v>1.1399999999999999</v>
      </c>
    </row>
    <row r="54" spans="1:26" x14ac:dyDescent="0.2">
      <c r="A54">
        <v>1231</v>
      </c>
      <c r="B54" t="s">
        <v>219</v>
      </c>
      <c r="C54" t="s">
        <v>220</v>
      </c>
      <c r="D54" s="1">
        <v>21956</v>
      </c>
      <c r="E54" s="1">
        <v>38961</v>
      </c>
      <c r="H54" t="s">
        <v>124</v>
      </c>
      <c r="I54">
        <v>48000</v>
      </c>
      <c r="J54" t="s">
        <v>137</v>
      </c>
      <c r="K54" t="s">
        <v>138</v>
      </c>
      <c r="L54" t="s">
        <v>221</v>
      </c>
      <c r="M54" t="s">
        <v>31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168</v>
      </c>
      <c r="U54" t="s">
        <v>35</v>
      </c>
      <c r="W54" s="2">
        <v>2756.28</v>
      </c>
      <c r="X54" s="3">
        <v>0.1</v>
      </c>
      <c r="Z54">
        <f t="shared" si="0"/>
        <v>1</v>
      </c>
    </row>
    <row r="55" spans="1:26" x14ac:dyDescent="0.2">
      <c r="A55">
        <v>1232</v>
      </c>
      <c r="B55" t="s">
        <v>222</v>
      </c>
      <c r="C55" t="s">
        <v>223</v>
      </c>
      <c r="D55" s="1">
        <v>28880</v>
      </c>
      <c r="E55" s="1">
        <v>38991</v>
      </c>
      <c r="H55" t="s">
        <v>46</v>
      </c>
      <c r="I55">
        <v>51000</v>
      </c>
      <c r="J55" t="s">
        <v>100</v>
      </c>
      <c r="K55" t="s">
        <v>48</v>
      </c>
      <c r="L55" t="s">
        <v>224</v>
      </c>
      <c r="M55" t="s">
        <v>42</v>
      </c>
      <c r="N55" t="s">
        <v>32</v>
      </c>
      <c r="O55">
        <v>0</v>
      </c>
      <c r="P55">
        <v>1</v>
      </c>
      <c r="R55" t="s">
        <v>33</v>
      </c>
      <c r="S55">
        <v>35</v>
      </c>
      <c r="T55" t="s">
        <v>34</v>
      </c>
      <c r="U55" t="s">
        <v>35</v>
      </c>
      <c r="W55" s="2">
        <v>2508.0500000000002</v>
      </c>
      <c r="X55" s="3">
        <v>0.1</v>
      </c>
      <c r="Z55">
        <f t="shared" si="0"/>
        <v>1</v>
      </c>
    </row>
    <row r="56" spans="1:26" x14ac:dyDescent="0.2">
      <c r="A56">
        <v>1233</v>
      </c>
      <c r="B56" t="s">
        <v>225</v>
      </c>
      <c r="C56" t="s">
        <v>226</v>
      </c>
      <c r="D56" s="1">
        <v>31340</v>
      </c>
      <c r="E56" s="1">
        <v>38991</v>
      </c>
      <c r="H56" t="s">
        <v>59</v>
      </c>
      <c r="I56">
        <v>21000</v>
      </c>
      <c r="J56" t="s">
        <v>155</v>
      </c>
      <c r="K56" t="s">
        <v>61</v>
      </c>
      <c r="L56" t="s">
        <v>156</v>
      </c>
      <c r="M56" t="s">
        <v>42</v>
      </c>
      <c r="N56" t="s">
        <v>50</v>
      </c>
      <c r="O56">
        <v>4</v>
      </c>
      <c r="P56">
        <v>5</v>
      </c>
      <c r="R56" t="s">
        <v>33</v>
      </c>
      <c r="S56">
        <v>40</v>
      </c>
      <c r="T56" t="s">
        <v>142</v>
      </c>
      <c r="U56" t="s">
        <v>35</v>
      </c>
      <c r="W56" s="2">
        <v>2041.98</v>
      </c>
      <c r="X56" s="3">
        <v>7.4999999999999997E-2</v>
      </c>
      <c r="Y56" s="2">
        <v>262</v>
      </c>
      <c r="Z56">
        <f t="shared" si="0"/>
        <v>1.1399999999999999</v>
      </c>
    </row>
    <row r="57" spans="1:26" x14ac:dyDescent="0.2">
      <c r="A57">
        <v>1234</v>
      </c>
      <c r="B57" t="s">
        <v>227</v>
      </c>
      <c r="C57" t="s">
        <v>228</v>
      </c>
      <c r="D57" s="1">
        <v>32870</v>
      </c>
      <c r="E57" s="1">
        <v>39022</v>
      </c>
      <c r="H57" t="s">
        <v>229</v>
      </c>
      <c r="I57">
        <v>26000</v>
      </c>
      <c r="J57" t="s">
        <v>230</v>
      </c>
      <c r="K57" t="s">
        <v>231</v>
      </c>
      <c r="L57" t="s">
        <v>232</v>
      </c>
      <c r="M57" t="s">
        <v>42</v>
      </c>
      <c r="N57" t="s">
        <v>50</v>
      </c>
      <c r="O57">
        <v>3</v>
      </c>
      <c r="P57">
        <v>4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1235</v>
      </c>
      <c r="B58" t="s">
        <v>36</v>
      </c>
      <c r="C58" t="s">
        <v>233</v>
      </c>
      <c r="D58" s="1">
        <v>32489</v>
      </c>
      <c r="E58" s="1">
        <v>39814</v>
      </c>
      <c r="F58" s="1">
        <v>40178</v>
      </c>
      <c r="H58" t="s">
        <v>46</v>
      </c>
      <c r="I58">
        <v>51000</v>
      </c>
      <c r="J58" t="s">
        <v>100</v>
      </c>
      <c r="K58" t="s">
        <v>48</v>
      </c>
      <c r="L58" t="s">
        <v>234</v>
      </c>
      <c r="M58" t="s">
        <v>42</v>
      </c>
      <c r="N58" t="s">
        <v>50</v>
      </c>
      <c r="O58">
        <v>1</v>
      </c>
      <c r="P58">
        <v>3</v>
      </c>
      <c r="R58" t="s">
        <v>33</v>
      </c>
      <c r="S58">
        <v>40</v>
      </c>
      <c r="T58" t="s">
        <v>97</v>
      </c>
      <c r="U58" t="s">
        <v>35</v>
      </c>
      <c r="W58" s="2">
        <v>3090</v>
      </c>
      <c r="X58" s="3">
        <v>0.1125</v>
      </c>
      <c r="Z58">
        <f t="shared" si="0"/>
        <v>1.1399999999999999</v>
      </c>
    </row>
    <row r="59" spans="1:26" x14ac:dyDescent="0.2">
      <c r="A59">
        <v>1236</v>
      </c>
      <c r="B59" t="s">
        <v>188</v>
      </c>
      <c r="C59" t="s">
        <v>235</v>
      </c>
      <c r="D59" s="1">
        <v>25835</v>
      </c>
      <c r="E59" s="1">
        <v>39600</v>
      </c>
      <c r="F59" s="1">
        <v>40329</v>
      </c>
      <c r="H59" t="s">
        <v>236</v>
      </c>
      <c r="I59">
        <v>46000</v>
      </c>
      <c r="J59" t="s">
        <v>237</v>
      </c>
      <c r="K59" t="s">
        <v>238</v>
      </c>
      <c r="L59" t="s">
        <v>239</v>
      </c>
      <c r="M59" t="s">
        <v>42</v>
      </c>
      <c r="N59" t="s">
        <v>32</v>
      </c>
      <c r="O59">
        <v>0</v>
      </c>
      <c r="P59">
        <v>1</v>
      </c>
      <c r="R59" t="s">
        <v>33</v>
      </c>
      <c r="S59">
        <v>35</v>
      </c>
      <c r="T59" t="s">
        <v>70</v>
      </c>
      <c r="U59" t="s">
        <v>71</v>
      </c>
      <c r="V59" s="1">
        <v>39600</v>
      </c>
      <c r="W59" s="2">
        <v>3184.25</v>
      </c>
      <c r="X59" s="3">
        <v>7.4999999999999997E-2</v>
      </c>
      <c r="Z59">
        <f t="shared" si="0"/>
        <v>1</v>
      </c>
    </row>
    <row r="60" spans="1:26" x14ac:dyDescent="0.2">
      <c r="A60">
        <v>1238</v>
      </c>
      <c r="B60" t="s">
        <v>240</v>
      </c>
      <c r="C60" t="s">
        <v>241</v>
      </c>
      <c r="D60" s="1">
        <v>29253</v>
      </c>
      <c r="E60" s="1">
        <v>39264</v>
      </c>
      <c r="H60" t="s">
        <v>46</v>
      </c>
      <c r="I60">
        <v>51020</v>
      </c>
      <c r="J60" t="s">
        <v>47</v>
      </c>
      <c r="K60" t="s">
        <v>48</v>
      </c>
      <c r="L60" t="s">
        <v>242</v>
      </c>
      <c r="M60" t="s">
        <v>42</v>
      </c>
      <c r="N60" t="s">
        <v>50</v>
      </c>
      <c r="O60">
        <v>3</v>
      </c>
      <c r="P60">
        <v>5</v>
      </c>
      <c r="R60" t="s">
        <v>33</v>
      </c>
      <c r="S60">
        <v>40</v>
      </c>
      <c r="T60" t="s">
        <v>134</v>
      </c>
      <c r="U60" t="s">
        <v>190</v>
      </c>
      <c r="V60" s="1">
        <v>39264</v>
      </c>
      <c r="W60" s="2">
        <v>3767.74</v>
      </c>
      <c r="X60" s="3">
        <v>0.1125</v>
      </c>
      <c r="Z60">
        <f t="shared" si="0"/>
        <v>1.1399999999999999</v>
      </c>
    </row>
    <row r="61" spans="1:26" x14ac:dyDescent="0.2">
      <c r="A61">
        <v>2004</v>
      </c>
      <c r="B61" t="s">
        <v>243</v>
      </c>
      <c r="C61" t="s">
        <v>244</v>
      </c>
      <c r="D61" s="1">
        <v>22961</v>
      </c>
      <c r="E61" s="1">
        <v>38925</v>
      </c>
      <c r="H61" t="s">
        <v>245</v>
      </c>
      <c r="I61">
        <v>41000</v>
      </c>
      <c r="J61" t="s">
        <v>246</v>
      </c>
      <c r="K61" t="s">
        <v>247</v>
      </c>
      <c r="L61" t="s">
        <v>248</v>
      </c>
      <c r="M61" t="s">
        <v>42</v>
      </c>
      <c r="N61" t="s">
        <v>32</v>
      </c>
      <c r="O61">
        <v>0</v>
      </c>
      <c r="P61">
        <v>1</v>
      </c>
      <c r="R61" t="s">
        <v>33</v>
      </c>
      <c r="S61">
        <v>35</v>
      </c>
      <c r="T61" t="s">
        <v>63</v>
      </c>
      <c r="U61" t="s">
        <v>35</v>
      </c>
      <c r="W61" s="2">
        <v>2011.08</v>
      </c>
      <c r="X61" s="3">
        <v>0.1125</v>
      </c>
      <c r="Z61">
        <f t="shared" si="0"/>
        <v>1</v>
      </c>
    </row>
    <row r="62" spans="1:26" x14ac:dyDescent="0.2">
      <c r="A62">
        <v>2017</v>
      </c>
      <c r="B62" t="s">
        <v>249</v>
      </c>
      <c r="C62" t="s">
        <v>250</v>
      </c>
      <c r="D62" s="1">
        <v>17197</v>
      </c>
      <c r="E62" s="1">
        <v>39309</v>
      </c>
      <c r="H62" t="s">
        <v>245</v>
      </c>
      <c r="I62">
        <v>41000</v>
      </c>
      <c r="J62" t="s">
        <v>246</v>
      </c>
      <c r="K62" t="s">
        <v>247</v>
      </c>
      <c r="L62" t="s">
        <v>251</v>
      </c>
      <c r="M62" t="s">
        <v>42</v>
      </c>
      <c r="N62" t="s">
        <v>50</v>
      </c>
      <c r="O62">
        <v>0</v>
      </c>
      <c r="P62">
        <v>5</v>
      </c>
      <c r="R62" t="s">
        <v>33</v>
      </c>
      <c r="S62">
        <v>35</v>
      </c>
      <c r="T62" t="s">
        <v>43</v>
      </c>
      <c r="U62" t="s">
        <v>35</v>
      </c>
      <c r="W62" s="2">
        <v>2084.21</v>
      </c>
      <c r="X62" s="3">
        <v>0.1</v>
      </c>
      <c r="Z62">
        <f t="shared" si="0"/>
        <v>1</v>
      </c>
    </row>
    <row r="63" spans="1:26" x14ac:dyDescent="0.2">
      <c r="A63">
        <v>2024</v>
      </c>
      <c r="B63" t="s">
        <v>252</v>
      </c>
      <c r="C63" t="s">
        <v>253</v>
      </c>
      <c r="D63" s="1">
        <v>21887</v>
      </c>
      <c r="E63" s="1">
        <v>39630</v>
      </c>
      <c r="H63" t="s">
        <v>245</v>
      </c>
      <c r="I63">
        <v>41000</v>
      </c>
      <c r="J63" t="s">
        <v>246</v>
      </c>
      <c r="K63" t="s">
        <v>247</v>
      </c>
      <c r="L63" t="s">
        <v>254</v>
      </c>
      <c r="M63" t="s">
        <v>31</v>
      </c>
      <c r="N63" t="s">
        <v>50</v>
      </c>
      <c r="O63">
        <v>3</v>
      </c>
      <c r="P63">
        <v>5</v>
      </c>
      <c r="R63" t="s">
        <v>33</v>
      </c>
      <c r="S63">
        <v>35</v>
      </c>
      <c r="T63" t="s">
        <v>134</v>
      </c>
      <c r="U63" t="s">
        <v>255</v>
      </c>
      <c r="V63" s="1">
        <v>39630</v>
      </c>
      <c r="W63" s="2">
        <v>3558.65</v>
      </c>
      <c r="X63" s="3">
        <v>8.7499999999999994E-2</v>
      </c>
      <c r="Z63">
        <f t="shared" si="0"/>
        <v>1</v>
      </c>
    </row>
    <row r="64" spans="1:26" x14ac:dyDescent="0.2">
      <c r="A64">
        <v>2055</v>
      </c>
      <c r="B64" t="s">
        <v>36</v>
      </c>
      <c r="C64" t="s">
        <v>256</v>
      </c>
      <c r="D64" s="1">
        <v>18176</v>
      </c>
      <c r="E64" s="1">
        <v>39295</v>
      </c>
      <c r="H64" t="s">
        <v>236</v>
      </c>
      <c r="I64">
        <v>46000</v>
      </c>
      <c r="J64" t="s">
        <v>237</v>
      </c>
      <c r="K64" t="s">
        <v>238</v>
      </c>
      <c r="L64" t="s">
        <v>257</v>
      </c>
      <c r="M64" t="s">
        <v>42</v>
      </c>
      <c r="N64" t="s">
        <v>32</v>
      </c>
      <c r="O64">
        <v>0</v>
      </c>
      <c r="P64">
        <v>1</v>
      </c>
      <c r="R64" t="s">
        <v>33</v>
      </c>
      <c r="S64">
        <v>35</v>
      </c>
      <c r="T64" t="s">
        <v>193</v>
      </c>
      <c r="U64" t="s">
        <v>258</v>
      </c>
      <c r="V64" s="1">
        <v>39295</v>
      </c>
      <c r="W64" s="2">
        <v>4295.62</v>
      </c>
      <c r="X64" s="3">
        <v>7.4999999999999997E-2</v>
      </c>
      <c r="Z64">
        <f t="shared" si="0"/>
        <v>1</v>
      </c>
    </row>
    <row r="65" spans="1:26" x14ac:dyDescent="0.2">
      <c r="A65">
        <v>2094</v>
      </c>
      <c r="B65" t="s">
        <v>240</v>
      </c>
      <c r="C65" t="s">
        <v>259</v>
      </c>
      <c r="D65" s="1">
        <v>22255</v>
      </c>
      <c r="E65" s="1">
        <v>39188</v>
      </c>
      <c r="H65" t="s">
        <v>260</v>
      </c>
      <c r="I65">
        <v>43000</v>
      </c>
      <c r="J65" t="s">
        <v>261</v>
      </c>
      <c r="K65" t="s">
        <v>262</v>
      </c>
      <c r="L65" t="s">
        <v>263</v>
      </c>
      <c r="M65" t="s">
        <v>42</v>
      </c>
      <c r="N65" t="s">
        <v>50</v>
      </c>
      <c r="O65">
        <v>3</v>
      </c>
      <c r="P65">
        <v>4</v>
      </c>
      <c r="R65" t="s">
        <v>33</v>
      </c>
      <c r="S65">
        <v>35</v>
      </c>
      <c r="T65" t="s">
        <v>134</v>
      </c>
      <c r="U65" t="s">
        <v>190</v>
      </c>
      <c r="V65" s="1">
        <v>39188</v>
      </c>
      <c r="W65" s="2">
        <v>3767.74</v>
      </c>
      <c r="X65" s="3">
        <v>0.1</v>
      </c>
      <c r="Y65" s="2">
        <v>166</v>
      </c>
      <c r="Z65">
        <f t="shared" si="0"/>
        <v>1</v>
      </c>
    </row>
    <row r="66" spans="1:26" x14ac:dyDescent="0.2">
      <c r="A66">
        <v>2114</v>
      </c>
      <c r="B66" t="s">
        <v>72</v>
      </c>
      <c r="C66" t="s">
        <v>264</v>
      </c>
      <c r="D66" s="1">
        <v>21507</v>
      </c>
      <c r="E66" s="1">
        <v>38978</v>
      </c>
      <c r="H66" t="s">
        <v>245</v>
      </c>
      <c r="I66">
        <v>41000</v>
      </c>
      <c r="J66" t="s">
        <v>246</v>
      </c>
      <c r="K66" t="s">
        <v>247</v>
      </c>
      <c r="L66" t="s">
        <v>265</v>
      </c>
      <c r="M66" t="s">
        <v>42</v>
      </c>
      <c r="N66" t="s">
        <v>50</v>
      </c>
      <c r="O66">
        <v>1</v>
      </c>
      <c r="P66">
        <v>5</v>
      </c>
      <c r="R66" t="s">
        <v>33</v>
      </c>
      <c r="S66">
        <v>35</v>
      </c>
      <c r="T66" t="s">
        <v>97</v>
      </c>
      <c r="U66" t="s">
        <v>35</v>
      </c>
      <c r="W66" s="2">
        <v>3090</v>
      </c>
      <c r="X66" s="3">
        <v>0.1125</v>
      </c>
      <c r="Z66">
        <f t="shared" si="0"/>
        <v>1</v>
      </c>
    </row>
    <row r="67" spans="1:26" x14ac:dyDescent="0.2">
      <c r="A67">
        <v>2115</v>
      </c>
      <c r="B67" t="s">
        <v>195</v>
      </c>
      <c r="C67" t="s">
        <v>266</v>
      </c>
      <c r="D67" s="1">
        <v>24886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254</v>
      </c>
      <c r="M67" t="s">
        <v>42</v>
      </c>
      <c r="N67" t="s">
        <v>50</v>
      </c>
      <c r="O67">
        <v>5</v>
      </c>
      <c r="P67">
        <v>5</v>
      </c>
      <c r="R67" t="s">
        <v>33</v>
      </c>
      <c r="S67">
        <v>35</v>
      </c>
      <c r="T67" t="s">
        <v>134</v>
      </c>
      <c r="U67" t="s">
        <v>190</v>
      </c>
      <c r="V67" s="1">
        <v>38976</v>
      </c>
      <c r="W67" s="2">
        <v>3767.74</v>
      </c>
      <c r="X67" s="3">
        <v>0.1</v>
      </c>
      <c r="Z67">
        <f t="shared" ref="Z67:Z130" si="1">ROUND(IF(R67="AT",S67/40,S67/35),2)</f>
        <v>1</v>
      </c>
    </row>
    <row r="68" spans="1:26" x14ac:dyDescent="0.2">
      <c r="A68">
        <v>2117</v>
      </c>
      <c r="B68" t="s">
        <v>267</v>
      </c>
      <c r="C68" t="s">
        <v>268</v>
      </c>
      <c r="D68" s="1">
        <v>23360</v>
      </c>
      <c r="E68" s="1">
        <v>38976</v>
      </c>
      <c r="H68" t="s">
        <v>245</v>
      </c>
      <c r="I68">
        <v>41000</v>
      </c>
      <c r="J68" t="s">
        <v>246</v>
      </c>
      <c r="K68" t="s">
        <v>247</v>
      </c>
      <c r="L68" t="s">
        <v>269</v>
      </c>
      <c r="M68" t="s">
        <v>42</v>
      </c>
      <c r="N68" t="s">
        <v>50</v>
      </c>
      <c r="O68">
        <v>1</v>
      </c>
      <c r="P68">
        <v>5</v>
      </c>
      <c r="R68" t="s">
        <v>33</v>
      </c>
      <c r="S68">
        <v>35</v>
      </c>
      <c r="T68" t="s">
        <v>180</v>
      </c>
      <c r="U68" t="s">
        <v>35</v>
      </c>
      <c r="W68" s="2">
        <v>2205.75</v>
      </c>
      <c r="X68" s="3">
        <v>0.1125</v>
      </c>
      <c r="Z68">
        <f t="shared" si="1"/>
        <v>1</v>
      </c>
    </row>
    <row r="69" spans="1:26" x14ac:dyDescent="0.2">
      <c r="A69">
        <v>2123</v>
      </c>
      <c r="B69" t="s">
        <v>270</v>
      </c>
      <c r="C69" t="s">
        <v>271</v>
      </c>
      <c r="D69" s="1">
        <v>16998</v>
      </c>
      <c r="E69" s="1">
        <v>38963</v>
      </c>
      <c r="H69" t="s">
        <v>245</v>
      </c>
      <c r="I69">
        <v>41000</v>
      </c>
      <c r="J69" t="s">
        <v>246</v>
      </c>
      <c r="K69" t="s">
        <v>247</v>
      </c>
      <c r="L69" t="s">
        <v>272</v>
      </c>
      <c r="M69" t="s">
        <v>31</v>
      </c>
      <c r="N69" t="s">
        <v>50</v>
      </c>
      <c r="O69">
        <v>5</v>
      </c>
      <c r="P69">
        <v>3</v>
      </c>
      <c r="Q69">
        <v>50</v>
      </c>
      <c r="R69" t="s">
        <v>33</v>
      </c>
      <c r="S69">
        <v>35</v>
      </c>
      <c r="T69" t="s">
        <v>142</v>
      </c>
      <c r="U69" t="s">
        <v>35</v>
      </c>
      <c r="W69" s="2">
        <v>2041.98</v>
      </c>
      <c r="X69" s="3">
        <v>7.4999999999999997E-2</v>
      </c>
      <c r="Y69" s="2">
        <v>117</v>
      </c>
      <c r="Z69">
        <f t="shared" si="1"/>
        <v>1</v>
      </c>
    </row>
    <row r="70" spans="1:26" x14ac:dyDescent="0.2">
      <c r="A70">
        <v>2145</v>
      </c>
      <c r="B70" t="s">
        <v>131</v>
      </c>
      <c r="C70" t="s">
        <v>273</v>
      </c>
      <c r="D70" s="1">
        <v>22235</v>
      </c>
      <c r="E70" s="1">
        <v>38364</v>
      </c>
      <c r="H70" t="s">
        <v>229</v>
      </c>
      <c r="I70">
        <v>26000</v>
      </c>
      <c r="J70" t="s">
        <v>230</v>
      </c>
      <c r="K70" t="s">
        <v>231</v>
      </c>
      <c r="L70" t="s">
        <v>274</v>
      </c>
      <c r="M70" t="s">
        <v>31</v>
      </c>
      <c r="N70" t="s">
        <v>32</v>
      </c>
      <c r="O70">
        <v>0</v>
      </c>
      <c r="P70">
        <v>1</v>
      </c>
      <c r="R70" t="s">
        <v>33</v>
      </c>
      <c r="S70">
        <v>35</v>
      </c>
      <c r="T70" t="s">
        <v>34</v>
      </c>
      <c r="U70" t="s">
        <v>35</v>
      </c>
      <c r="W70" s="2">
        <v>2508.0500000000002</v>
      </c>
      <c r="X70" s="3">
        <v>0.1125</v>
      </c>
      <c r="Z70">
        <f t="shared" si="1"/>
        <v>1</v>
      </c>
    </row>
    <row r="71" spans="1:26" x14ac:dyDescent="0.2">
      <c r="A71">
        <v>2152</v>
      </c>
      <c r="B71" t="s">
        <v>275</v>
      </c>
      <c r="C71" t="s">
        <v>276</v>
      </c>
      <c r="D71" s="1">
        <v>23389</v>
      </c>
      <c r="E71" s="1">
        <v>38373</v>
      </c>
      <c r="H71" t="s">
        <v>38</v>
      </c>
      <c r="I71">
        <v>25000</v>
      </c>
      <c r="J71" t="s">
        <v>39</v>
      </c>
      <c r="K71" t="s">
        <v>40</v>
      </c>
      <c r="L71" t="s">
        <v>277</v>
      </c>
      <c r="M71" t="s">
        <v>42</v>
      </c>
      <c r="N71" t="s">
        <v>50</v>
      </c>
      <c r="O71">
        <v>3</v>
      </c>
      <c r="P71">
        <v>5</v>
      </c>
      <c r="R71" t="s">
        <v>33</v>
      </c>
      <c r="S71">
        <v>35</v>
      </c>
      <c r="T71" t="s">
        <v>168</v>
      </c>
      <c r="U71" t="s">
        <v>35</v>
      </c>
      <c r="W71" s="2">
        <v>2756.28</v>
      </c>
      <c r="X71" s="3">
        <v>0.1</v>
      </c>
      <c r="Z71">
        <f t="shared" si="1"/>
        <v>1</v>
      </c>
    </row>
    <row r="72" spans="1:26" x14ac:dyDescent="0.2">
      <c r="A72">
        <v>2197</v>
      </c>
      <c r="B72" t="s">
        <v>36</v>
      </c>
      <c r="C72" t="s">
        <v>278</v>
      </c>
      <c r="D72" s="1">
        <v>22387</v>
      </c>
      <c r="E72" s="1">
        <v>38553</v>
      </c>
      <c r="H72" t="s">
        <v>245</v>
      </c>
      <c r="I72">
        <v>41000</v>
      </c>
      <c r="J72" t="s">
        <v>246</v>
      </c>
      <c r="K72" t="s">
        <v>247</v>
      </c>
      <c r="L72" t="s">
        <v>251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43</v>
      </c>
      <c r="U72" t="s">
        <v>35</v>
      </c>
      <c r="W72" s="2">
        <v>2084.21</v>
      </c>
      <c r="X72" s="3">
        <v>0.1</v>
      </c>
      <c r="Z72">
        <f t="shared" si="1"/>
        <v>1</v>
      </c>
    </row>
    <row r="73" spans="1:26" x14ac:dyDescent="0.2">
      <c r="A73">
        <v>2203</v>
      </c>
      <c r="B73" t="s">
        <v>279</v>
      </c>
      <c r="C73" t="s">
        <v>280</v>
      </c>
      <c r="D73" s="1">
        <v>18719</v>
      </c>
      <c r="E73" s="1">
        <v>38580</v>
      </c>
      <c r="H73" t="s">
        <v>245</v>
      </c>
      <c r="I73">
        <v>41000</v>
      </c>
      <c r="J73" t="s">
        <v>246</v>
      </c>
      <c r="K73" t="s">
        <v>247</v>
      </c>
      <c r="L73" t="s">
        <v>281</v>
      </c>
      <c r="M73" t="s">
        <v>42</v>
      </c>
      <c r="N73" t="s">
        <v>32</v>
      </c>
      <c r="O73">
        <v>0</v>
      </c>
      <c r="P73">
        <v>1</v>
      </c>
      <c r="R73" t="s">
        <v>33</v>
      </c>
      <c r="S73">
        <v>35</v>
      </c>
      <c r="T73" t="s">
        <v>97</v>
      </c>
      <c r="U73" t="s">
        <v>35</v>
      </c>
      <c r="W73" s="2">
        <v>3090</v>
      </c>
      <c r="X73" s="3">
        <v>8.7499999999999994E-2</v>
      </c>
      <c r="Y73" s="2">
        <v>258</v>
      </c>
      <c r="Z73">
        <f t="shared" si="1"/>
        <v>1</v>
      </c>
    </row>
    <row r="74" spans="1:26" x14ac:dyDescent="0.2">
      <c r="A74">
        <v>2209</v>
      </c>
      <c r="B74" t="s">
        <v>282</v>
      </c>
      <c r="C74" t="s">
        <v>283</v>
      </c>
      <c r="D74" s="1">
        <v>22241</v>
      </c>
      <c r="E74" s="1">
        <v>38596</v>
      </c>
      <c r="H74" t="s">
        <v>229</v>
      </c>
      <c r="I74">
        <v>26000</v>
      </c>
      <c r="J74" t="s">
        <v>230</v>
      </c>
      <c r="K74" t="s">
        <v>231</v>
      </c>
      <c r="L74" t="s">
        <v>284</v>
      </c>
      <c r="M74" t="s">
        <v>31</v>
      </c>
      <c r="N74" t="s">
        <v>32</v>
      </c>
      <c r="O74">
        <v>1</v>
      </c>
      <c r="P74">
        <v>1</v>
      </c>
      <c r="Q74">
        <v>50</v>
      </c>
      <c r="R74" t="s">
        <v>33</v>
      </c>
      <c r="S74">
        <v>35</v>
      </c>
      <c r="T74" t="s">
        <v>180</v>
      </c>
      <c r="U74" t="s">
        <v>35</v>
      </c>
      <c r="W74" s="2">
        <v>2205.75</v>
      </c>
      <c r="X74" s="3">
        <v>0.1</v>
      </c>
      <c r="Z74">
        <f t="shared" si="1"/>
        <v>1</v>
      </c>
    </row>
    <row r="75" spans="1:26" x14ac:dyDescent="0.2">
      <c r="A75">
        <v>2219</v>
      </c>
      <c r="B75" t="s">
        <v>267</v>
      </c>
      <c r="C75" t="s">
        <v>285</v>
      </c>
      <c r="D75" s="1">
        <v>23427</v>
      </c>
      <c r="E75" s="1">
        <v>38644</v>
      </c>
      <c r="H75" t="s">
        <v>38</v>
      </c>
      <c r="I75">
        <v>25000</v>
      </c>
      <c r="J75" t="s">
        <v>39</v>
      </c>
      <c r="K75" t="s">
        <v>40</v>
      </c>
      <c r="L75" t="s">
        <v>214</v>
      </c>
      <c r="M75" t="s">
        <v>42</v>
      </c>
      <c r="N75" t="s">
        <v>50</v>
      </c>
      <c r="O75">
        <v>1</v>
      </c>
      <c r="P75">
        <v>5</v>
      </c>
      <c r="R75" t="s">
        <v>33</v>
      </c>
      <c r="S75">
        <v>35</v>
      </c>
      <c r="T75" t="s">
        <v>160</v>
      </c>
      <c r="U75" t="s">
        <v>35</v>
      </c>
      <c r="W75" s="2">
        <v>1987.39</v>
      </c>
      <c r="X75" s="3">
        <v>8.7499999999999994E-2</v>
      </c>
      <c r="Y75" s="2">
        <v>295</v>
      </c>
      <c r="Z75">
        <f t="shared" si="1"/>
        <v>1</v>
      </c>
    </row>
    <row r="76" spans="1:26" x14ac:dyDescent="0.2">
      <c r="A76">
        <v>2234</v>
      </c>
      <c r="B76" t="s">
        <v>195</v>
      </c>
      <c r="C76" t="s">
        <v>286</v>
      </c>
      <c r="D76" s="1">
        <v>22425</v>
      </c>
      <c r="E76" s="1">
        <v>31489</v>
      </c>
      <c r="H76" t="s">
        <v>59</v>
      </c>
      <c r="I76">
        <v>22020</v>
      </c>
      <c r="J76" t="s">
        <v>60</v>
      </c>
      <c r="K76" t="s">
        <v>61</v>
      </c>
      <c r="L76" t="s">
        <v>287</v>
      </c>
      <c r="M76" t="s">
        <v>42</v>
      </c>
      <c r="N76" t="s">
        <v>50</v>
      </c>
      <c r="O76">
        <v>0</v>
      </c>
      <c r="P76">
        <v>3</v>
      </c>
      <c r="R76" t="s">
        <v>33</v>
      </c>
      <c r="S76">
        <v>35</v>
      </c>
      <c r="T76" t="s">
        <v>63</v>
      </c>
      <c r="U76" t="s">
        <v>35</v>
      </c>
      <c r="W76" s="2">
        <v>2011.08</v>
      </c>
      <c r="X76" s="3">
        <v>7.4999999999999997E-2</v>
      </c>
      <c r="Y76" s="2">
        <v>203</v>
      </c>
      <c r="Z76">
        <f t="shared" si="1"/>
        <v>1</v>
      </c>
    </row>
    <row r="77" spans="1:26" x14ac:dyDescent="0.2">
      <c r="A77">
        <v>2239</v>
      </c>
      <c r="B77" t="s">
        <v>76</v>
      </c>
      <c r="C77" t="s">
        <v>288</v>
      </c>
      <c r="D77" s="1">
        <v>22359</v>
      </c>
      <c r="E77" s="1">
        <v>31542</v>
      </c>
      <c r="H77" t="s">
        <v>59</v>
      </c>
      <c r="I77">
        <v>22030</v>
      </c>
      <c r="J77" t="s">
        <v>289</v>
      </c>
      <c r="K77" t="s">
        <v>61</v>
      </c>
      <c r="L77" t="s">
        <v>290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134</v>
      </c>
      <c r="U77" t="s">
        <v>135</v>
      </c>
      <c r="V77" s="1">
        <v>38718</v>
      </c>
      <c r="W77" s="2">
        <v>4185.92</v>
      </c>
      <c r="X77" s="3">
        <v>0.1</v>
      </c>
      <c r="Z77">
        <f t="shared" si="1"/>
        <v>1</v>
      </c>
    </row>
    <row r="78" spans="1:26" x14ac:dyDescent="0.2">
      <c r="A78">
        <v>2271</v>
      </c>
      <c r="B78" t="s">
        <v>291</v>
      </c>
      <c r="C78" t="s">
        <v>292</v>
      </c>
      <c r="D78" s="1">
        <v>22139</v>
      </c>
      <c r="E78" s="1">
        <v>31941</v>
      </c>
      <c r="H78" t="s">
        <v>260</v>
      </c>
      <c r="I78">
        <v>43000</v>
      </c>
      <c r="J78" t="s">
        <v>261</v>
      </c>
      <c r="K78" t="s">
        <v>262</v>
      </c>
      <c r="L78" t="s">
        <v>293</v>
      </c>
      <c r="M78" t="s">
        <v>42</v>
      </c>
      <c r="N78" t="s">
        <v>50</v>
      </c>
      <c r="O78">
        <v>2</v>
      </c>
      <c r="P78">
        <v>5</v>
      </c>
      <c r="R78" t="s">
        <v>33</v>
      </c>
      <c r="S78">
        <v>35</v>
      </c>
      <c r="T78" t="s">
        <v>63</v>
      </c>
      <c r="U78" t="s">
        <v>35</v>
      </c>
      <c r="W78" s="2">
        <v>2011.08</v>
      </c>
      <c r="X78" s="3">
        <v>0.1</v>
      </c>
      <c r="Z78">
        <f t="shared" si="1"/>
        <v>1</v>
      </c>
    </row>
    <row r="79" spans="1:26" x14ac:dyDescent="0.2">
      <c r="A79">
        <v>2341</v>
      </c>
      <c r="B79" t="s">
        <v>294</v>
      </c>
      <c r="C79" t="s">
        <v>295</v>
      </c>
      <c r="D79" s="1">
        <v>21371</v>
      </c>
      <c r="E79" s="1">
        <v>32964</v>
      </c>
      <c r="H79" t="s">
        <v>66</v>
      </c>
      <c r="I79">
        <v>13200</v>
      </c>
      <c r="J79" t="s">
        <v>67</v>
      </c>
      <c r="K79" t="s">
        <v>68</v>
      </c>
      <c r="L79" t="s">
        <v>296</v>
      </c>
      <c r="M79" t="s">
        <v>42</v>
      </c>
      <c r="N79" t="s">
        <v>50</v>
      </c>
      <c r="O79">
        <v>4</v>
      </c>
      <c r="P79">
        <v>4</v>
      </c>
      <c r="Q79">
        <v>50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7.4999999999999997E-2</v>
      </c>
      <c r="Y79" s="2">
        <v>64</v>
      </c>
      <c r="Z79">
        <f t="shared" si="1"/>
        <v>1</v>
      </c>
    </row>
    <row r="80" spans="1:26" x14ac:dyDescent="0.2">
      <c r="A80">
        <v>2342</v>
      </c>
      <c r="B80" t="s">
        <v>297</v>
      </c>
      <c r="C80" t="s">
        <v>298</v>
      </c>
      <c r="D80" s="1">
        <v>24137</v>
      </c>
      <c r="E80" s="1">
        <v>32964</v>
      </c>
      <c r="H80" t="s">
        <v>229</v>
      </c>
      <c r="I80">
        <v>26000</v>
      </c>
      <c r="J80" t="s">
        <v>230</v>
      </c>
      <c r="K80" t="s">
        <v>231</v>
      </c>
      <c r="L80" t="s">
        <v>299</v>
      </c>
      <c r="M80" t="s">
        <v>42</v>
      </c>
      <c r="N80" t="s">
        <v>32</v>
      </c>
      <c r="O80">
        <v>0</v>
      </c>
      <c r="P80">
        <v>1</v>
      </c>
      <c r="R80" t="s">
        <v>33</v>
      </c>
      <c r="S80">
        <v>35</v>
      </c>
      <c r="T80" t="s">
        <v>142</v>
      </c>
      <c r="U80" t="s">
        <v>35</v>
      </c>
      <c r="W80" s="2">
        <v>2041.98</v>
      </c>
      <c r="X80" s="3">
        <v>0.1</v>
      </c>
      <c r="Z80">
        <f t="shared" si="1"/>
        <v>1</v>
      </c>
    </row>
    <row r="81" spans="1:26" x14ac:dyDescent="0.2">
      <c r="A81">
        <v>2372</v>
      </c>
      <c r="B81" t="s">
        <v>300</v>
      </c>
      <c r="C81" t="s">
        <v>301</v>
      </c>
      <c r="D81" s="1">
        <v>22356</v>
      </c>
      <c r="E81" s="1">
        <v>33286</v>
      </c>
      <c r="H81" t="s">
        <v>229</v>
      </c>
      <c r="I81">
        <v>26000</v>
      </c>
      <c r="J81" t="s">
        <v>230</v>
      </c>
      <c r="K81" t="s">
        <v>231</v>
      </c>
      <c r="L81" t="s">
        <v>302</v>
      </c>
      <c r="M81" t="s">
        <v>31</v>
      </c>
      <c r="N81" t="s">
        <v>50</v>
      </c>
      <c r="O81">
        <v>2</v>
      </c>
      <c r="P81">
        <v>5</v>
      </c>
      <c r="R81" t="s">
        <v>33</v>
      </c>
      <c r="S81">
        <v>35</v>
      </c>
      <c r="T81" t="s">
        <v>193</v>
      </c>
      <c r="U81" t="s">
        <v>135</v>
      </c>
      <c r="V81" s="1">
        <v>38718</v>
      </c>
      <c r="W81" s="2">
        <v>5054.7299999999996</v>
      </c>
      <c r="X81" s="3">
        <v>0.1125</v>
      </c>
      <c r="Z81">
        <f t="shared" si="1"/>
        <v>1</v>
      </c>
    </row>
    <row r="82" spans="1:26" x14ac:dyDescent="0.2">
      <c r="A82">
        <v>2389</v>
      </c>
      <c r="B82" t="s">
        <v>195</v>
      </c>
      <c r="C82" t="s">
        <v>303</v>
      </c>
      <c r="D82" s="1">
        <v>26611</v>
      </c>
      <c r="E82" s="1">
        <v>33420</v>
      </c>
      <c r="H82" t="s">
        <v>245</v>
      </c>
      <c r="I82">
        <v>41000</v>
      </c>
      <c r="J82" t="s">
        <v>246</v>
      </c>
      <c r="K82" t="s">
        <v>247</v>
      </c>
      <c r="L82" t="s">
        <v>269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180</v>
      </c>
      <c r="U82" t="s">
        <v>35</v>
      </c>
      <c r="W82" s="2">
        <v>2205.75</v>
      </c>
      <c r="X82" s="3">
        <v>8.7499999999999994E-2</v>
      </c>
      <c r="Z82">
        <f t="shared" si="1"/>
        <v>1</v>
      </c>
    </row>
    <row r="83" spans="1:26" x14ac:dyDescent="0.2">
      <c r="A83">
        <v>2399</v>
      </c>
      <c r="B83" t="s">
        <v>279</v>
      </c>
      <c r="C83" t="s">
        <v>304</v>
      </c>
      <c r="D83" s="1">
        <v>24845</v>
      </c>
      <c r="E83" s="1">
        <v>33451</v>
      </c>
      <c r="H83" t="s">
        <v>229</v>
      </c>
      <c r="I83">
        <v>26000</v>
      </c>
      <c r="J83" t="s">
        <v>230</v>
      </c>
      <c r="K83" t="s">
        <v>231</v>
      </c>
      <c r="L83" t="s">
        <v>274</v>
      </c>
      <c r="M83" t="s">
        <v>42</v>
      </c>
      <c r="N83" t="s">
        <v>50</v>
      </c>
      <c r="O83">
        <v>3</v>
      </c>
      <c r="P83">
        <v>5</v>
      </c>
      <c r="R83" t="s">
        <v>33</v>
      </c>
      <c r="S83">
        <v>35</v>
      </c>
      <c r="T83" t="s">
        <v>34</v>
      </c>
      <c r="U83" t="s">
        <v>35</v>
      </c>
      <c r="W83" s="2">
        <v>2508.0500000000002</v>
      </c>
      <c r="X83" s="3">
        <v>8.7499999999999994E-2</v>
      </c>
      <c r="Z83">
        <f t="shared" si="1"/>
        <v>1</v>
      </c>
    </row>
    <row r="84" spans="1:26" x14ac:dyDescent="0.2">
      <c r="A84">
        <v>2401</v>
      </c>
      <c r="B84" t="s">
        <v>222</v>
      </c>
      <c r="C84" t="s">
        <v>305</v>
      </c>
      <c r="D84" s="1">
        <v>23035</v>
      </c>
      <c r="E84" s="1">
        <v>33477</v>
      </c>
      <c r="H84" t="s">
        <v>124</v>
      </c>
      <c r="I84">
        <v>48000</v>
      </c>
      <c r="J84" t="s">
        <v>137</v>
      </c>
      <c r="K84" t="s">
        <v>138</v>
      </c>
      <c r="L84" t="s">
        <v>306</v>
      </c>
      <c r="M84" t="s">
        <v>42</v>
      </c>
      <c r="N84" t="s">
        <v>50</v>
      </c>
      <c r="O84">
        <v>1</v>
      </c>
      <c r="P84">
        <v>4</v>
      </c>
      <c r="R84" t="s">
        <v>33</v>
      </c>
      <c r="S84">
        <v>35</v>
      </c>
      <c r="T84" t="s">
        <v>102</v>
      </c>
      <c r="U84" t="s">
        <v>35</v>
      </c>
      <c r="W84" s="2">
        <v>1963.7</v>
      </c>
      <c r="X84" s="3">
        <v>0.1</v>
      </c>
      <c r="Y84" s="2">
        <v>56</v>
      </c>
      <c r="Z84">
        <f t="shared" si="1"/>
        <v>1</v>
      </c>
    </row>
    <row r="85" spans="1:26" x14ac:dyDescent="0.2">
      <c r="A85">
        <v>2429</v>
      </c>
      <c r="B85" t="s">
        <v>307</v>
      </c>
      <c r="C85" t="s">
        <v>308</v>
      </c>
      <c r="D85" s="1">
        <v>26482</v>
      </c>
      <c r="E85" s="1">
        <v>39612</v>
      </c>
      <c r="F85" s="1">
        <v>40147</v>
      </c>
      <c r="H85" t="s">
        <v>38</v>
      </c>
      <c r="I85">
        <v>25000</v>
      </c>
      <c r="J85" t="s">
        <v>39</v>
      </c>
      <c r="K85" t="s">
        <v>40</v>
      </c>
      <c r="L85" t="s">
        <v>277</v>
      </c>
      <c r="M85" t="s">
        <v>31</v>
      </c>
      <c r="N85" t="s">
        <v>32</v>
      </c>
      <c r="O85">
        <v>0</v>
      </c>
      <c r="P85">
        <v>1</v>
      </c>
      <c r="R85" t="s">
        <v>33</v>
      </c>
      <c r="S85">
        <v>35</v>
      </c>
      <c r="T85" t="s">
        <v>168</v>
      </c>
      <c r="U85" t="s">
        <v>35</v>
      </c>
      <c r="W85" s="2">
        <v>2756.28</v>
      </c>
      <c r="X85" s="3">
        <v>0.1</v>
      </c>
      <c r="Y85" s="2">
        <v>223</v>
      </c>
      <c r="Z85">
        <f t="shared" si="1"/>
        <v>1</v>
      </c>
    </row>
    <row r="86" spans="1:26" x14ac:dyDescent="0.2">
      <c r="A86">
        <v>2430</v>
      </c>
      <c r="B86" t="s">
        <v>309</v>
      </c>
      <c r="C86" t="s">
        <v>310</v>
      </c>
      <c r="D86" s="1">
        <v>22745</v>
      </c>
      <c r="E86" s="1">
        <v>33782</v>
      </c>
      <c r="H86" t="s">
        <v>229</v>
      </c>
      <c r="I86">
        <v>26000</v>
      </c>
      <c r="J86" t="s">
        <v>230</v>
      </c>
      <c r="K86" t="s">
        <v>231</v>
      </c>
      <c r="L86" t="s">
        <v>311</v>
      </c>
      <c r="M86" t="s">
        <v>42</v>
      </c>
      <c r="N86" t="s">
        <v>50</v>
      </c>
      <c r="O86">
        <v>5</v>
      </c>
      <c r="P86">
        <v>4</v>
      </c>
      <c r="R86" t="s">
        <v>33</v>
      </c>
      <c r="S86">
        <v>35</v>
      </c>
      <c r="T86" t="s">
        <v>43</v>
      </c>
      <c r="U86" t="s">
        <v>35</v>
      </c>
      <c r="W86" s="2">
        <v>2084.21</v>
      </c>
      <c r="X86" s="3">
        <v>8.7499999999999994E-2</v>
      </c>
      <c r="Z86">
        <f t="shared" si="1"/>
        <v>1</v>
      </c>
    </row>
    <row r="87" spans="1:26" x14ac:dyDescent="0.2">
      <c r="A87">
        <v>2444</v>
      </c>
      <c r="B87" t="s">
        <v>57</v>
      </c>
      <c r="C87" t="s">
        <v>312</v>
      </c>
      <c r="D87" s="1">
        <v>25588</v>
      </c>
      <c r="E87" s="1">
        <v>33810</v>
      </c>
      <c r="H87" t="s">
        <v>229</v>
      </c>
      <c r="I87">
        <v>26000</v>
      </c>
      <c r="J87" t="s">
        <v>230</v>
      </c>
      <c r="K87" t="s">
        <v>231</v>
      </c>
      <c r="L87" t="s">
        <v>299</v>
      </c>
      <c r="M87" t="s">
        <v>42</v>
      </c>
      <c r="N87" t="s">
        <v>50</v>
      </c>
      <c r="O87">
        <v>4</v>
      </c>
      <c r="P87">
        <v>3</v>
      </c>
      <c r="R87" t="s">
        <v>33</v>
      </c>
      <c r="S87">
        <v>35</v>
      </c>
      <c r="T87" t="s">
        <v>142</v>
      </c>
      <c r="U87" t="s">
        <v>35</v>
      </c>
      <c r="W87" s="2">
        <v>2041.98</v>
      </c>
      <c r="X87" s="3">
        <v>8.7499999999999994E-2</v>
      </c>
      <c r="Y87" s="2">
        <v>208</v>
      </c>
      <c r="Z87">
        <f t="shared" si="1"/>
        <v>1</v>
      </c>
    </row>
    <row r="88" spans="1:26" x14ac:dyDescent="0.2">
      <c r="A88">
        <v>2446</v>
      </c>
      <c r="B88" t="s">
        <v>313</v>
      </c>
      <c r="C88" t="s">
        <v>314</v>
      </c>
      <c r="D88" s="1">
        <v>33448</v>
      </c>
      <c r="E88" s="1">
        <v>39661</v>
      </c>
      <c r="H88" t="s">
        <v>66</v>
      </c>
      <c r="I88">
        <v>13200</v>
      </c>
      <c r="J88" t="s">
        <v>67</v>
      </c>
      <c r="K88" t="s">
        <v>68</v>
      </c>
      <c r="L88" t="s">
        <v>315</v>
      </c>
      <c r="M88" t="s">
        <v>42</v>
      </c>
      <c r="N88" t="s">
        <v>32</v>
      </c>
      <c r="O88">
        <v>0</v>
      </c>
      <c r="P88">
        <v>1</v>
      </c>
      <c r="R88" t="s">
        <v>316</v>
      </c>
      <c r="S88">
        <v>35</v>
      </c>
      <c r="T88" t="s">
        <v>317</v>
      </c>
      <c r="U88" t="s">
        <v>318</v>
      </c>
      <c r="V88" s="1">
        <v>39661</v>
      </c>
      <c r="W88" s="2">
        <v>766.04</v>
      </c>
      <c r="Z88">
        <f t="shared" si="1"/>
        <v>1</v>
      </c>
    </row>
    <row r="89" spans="1:26" x14ac:dyDescent="0.2">
      <c r="A89">
        <v>2449</v>
      </c>
      <c r="B89" t="s">
        <v>319</v>
      </c>
      <c r="C89" t="s">
        <v>320</v>
      </c>
      <c r="D89" s="1">
        <v>25102</v>
      </c>
      <c r="E89" s="1">
        <v>33817</v>
      </c>
      <c r="H89" t="s">
        <v>229</v>
      </c>
      <c r="I89">
        <v>26000</v>
      </c>
      <c r="J89" t="s">
        <v>230</v>
      </c>
      <c r="K89" t="s">
        <v>231</v>
      </c>
      <c r="L89" t="s">
        <v>302</v>
      </c>
      <c r="M89" t="s">
        <v>42</v>
      </c>
      <c r="N89" t="s">
        <v>50</v>
      </c>
      <c r="O89">
        <v>5</v>
      </c>
      <c r="P89">
        <v>5</v>
      </c>
      <c r="R89" t="s">
        <v>33</v>
      </c>
      <c r="S89">
        <v>35</v>
      </c>
      <c r="T89" t="s">
        <v>193</v>
      </c>
      <c r="U89" t="s">
        <v>135</v>
      </c>
      <c r="V89" s="1">
        <v>38718</v>
      </c>
      <c r="W89" s="2">
        <v>5054.7299999999996</v>
      </c>
      <c r="X89" s="3">
        <v>0.1</v>
      </c>
      <c r="Z89">
        <f t="shared" si="1"/>
        <v>1</v>
      </c>
    </row>
    <row r="90" spans="1:26" x14ac:dyDescent="0.2">
      <c r="A90">
        <v>2452</v>
      </c>
      <c r="B90" t="s">
        <v>321</v>
      </c>
      <c r="C90" t="s">
        <v>322</v>
      </c>
      <c r="D90" s="1">
        <v>26756</v>
      </c>
      <c r="E90" s="1">
        <v>33848</v>
      </c>
      <c r="H90" t="s">
        <v>245</v>
      </c>
      <c r="I90">
        <v>41000</v>
      </c>
      <c r="J90" t="s">
        <v>246</v>
      </c>
      <c r="K90" t="s">
        <v>247</v>
      </c>
      <c r="L90" t="s">
        <v>265</v>
      </c>
      <c r="M90" t="s">
        <v>42</v>
      </c>
      <c r="N90" t="s">
        <v>50</v>
      </c>
      <c r="O90">
        <v>0</v>
      </c>
      <c r="P90">
        <v>3</v>
      </c>
      <c r="R90" t="s">
        <v>33</v>
      </c>
      <c r="S90">
        <v>40</v>
      </c>
      <c r="T90" t="s">
        <v>106</v>
      </c>
      <c r="U90" t="s">
        <v>35</v>
      </c>
      <c r="W90" s="2">
        <v>2138.8000000000002</v>
      </c>
      <c r="X90" s="3">
        <v>0.1</v>
      </c>
      <c r="Z90">
        <f t="shared" si="1"/>
        <v>1.1399999999999999</v>
      </c>
    </row>
    <row r="91" spans="1:26" x14ac:dyDescent="0.2">
      <c r="A91">
        <v>2461</v>
      </c>
      <c r="B91" t="s">
        <v>323</v>
      </c>
      <c r="C91" t="s">
        <v>324</v>
      </c>
      <c r="D91" s="1">
        <v>25395</v>
      </c>
      <c r="E91" s="1">
        <v>33971</v>
      </c>
      <c r="H91" t="s">
        <v>124</v>
      </c>
      <c r="I91">
        <v>48000</v>
      </c>
      <c r="J91" t="s">
        <v>137</v>
      </c>
      <c r="K91" t="s">
        <v>138</v>
      </c>
      <c r="L91" t="s">
        <v>306</v>
      </c>
      <c r="M91" t="s">
        <v>42</v>
      </c>
      <c r="N91" t="s">
        <v>50</v>
      </c>
      <c r="O91">
        <v>4</v>
      </c>
      <c r="P91">
        <v>4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66</v>
      </c>
      <c r="Z91">
        <f t="shared" si="1"/>
        <v>1</v>
      </c>
    </row>
    <row r="92" spans="1:26" x14ac:dyDescent="0.2">
      <c r="A92">
        <v>2462</v>
      </c>
      <c r="B92" t="s">
        <v>325</v>
      </c>
      <c r="C92" t="s">
        <v>326</v>
      </c>
      <c r="D92" s="1">
        <v>26796</v>
      </c>
      <c r="E92" s="1">
        <v>34013</v>
      </c>
      <c r="H92" t="s">
        <v>245</v>
      </c>
      <c r="I92">
        <v>41000</v>
      </c>
      <c r="J92" t="s">
        <v>246</v>
      </c>
      <c r="K92" t="s">
        <v>247</v>
      </c>
      <c r="L92" t="s">
        <v>327</v>
      </c>
      <c r="M92" t="s">
        <v>31</v>
      </c>
      <c r="N92" t="s">
        <v>50</v>
      </c>
      <c r="O92">
        <v>3</v>
      </c>
      <c r="P92">
        <v>3</v>
      </c>
      <c r="R92" t="s">
        <v>33</v>
      </c>
      <c r="S92">
        <v>35</v>
      </c>
      <c r="T92" t="s">
        <v>102</v>
      </c>
      <c r="U92" t="s">
        <v>35</v>
      </c>
      <c r="W92" s="2">
        <v>1963.7</v>
      </c>
      <c r="X92" s="3">
        <v>0.1</v>
      </c>
      <c r="Y92" s="2">
        <v>199</v>
      </c>
      <c r="Z92">
        <f t="shared" si="1"/>
        <v>1</v>
      </c>
    </row>
    <row r="93" spans="1:26" x14ac:dyDescent="0.2">
      <c r="A93">
        <v>2477</v>
      </c>
      <c r="B93" t="s">
        <v>328</v>
      </c>
      <c r="C93" t="s">
        <v>329</v>
      </c>
      <c r="D93" s="1">
        <v>28463</v>
      </c>
      <c r="E93" s="1">
        <v>36333</v>
      </c>
      <c r="H93" t="s">
        <v>229</v>
      </c>
      <c r="I93">
        <v>26000</v>
      </c>
      <c r="J93" t="s">
        <v>230</v>
      </c>
      <c r="K93" t="s">
        <v>231</v>
      </c>
      <c r="L93" t="s">
        <v>311</v>
      </c>
      <c r="M93" t="s">
        <v>42</v>
      </c>
      <c r="N93" t="s">
        <v>50</v>
      </c>
      <c r="O93">
        <v>4</v>
      </c>
      <c r="P93">
        <v>3</v>
      </c>
      <c r="R93" t="s">
        <v>33</v>
      </c>
      <c r="S93">
        <v>35</v>
      </c>
      <c r="T93" t="s">
        <v>43</v>
      </c>
      <c r="U93" t="s">
        <v>35</v>
      </c>
      <c r="W93" s="2">
        <v>2084.21</v>
      </c>
      <c r="X93" s="3">
        <v>0.1125</v>
      </c>
      <c r="Y93" s="2">
        <v>189</v>
      </c>
      <c r="Z93">
        <f t="shared" si="1"/>
        <v>1</v>
      </c>
    </row>
    <row r="94" spans="1:26" x14ac:dyDescent="0.2">
      <c r="A94">
        <v>2492</v>
      </c>
      <c r="B94" t="s">
        <v>83</v>
      </c>
      <c r="C94" t="s">
        <v>329</v>
      </c>
      <c r="D94" s="1">
        <v>23204</v>
      </c>
      <c r="E94" s="1">
        <v>34160</v>
      </c>
      <c r="H94" t="s">
        <v>245</v>
      </c>
      <c r="I94">
        <v>41000</v>
      </c>
      <c r="J94" t="s">
        <v>246</v>
      </c>
      <c r="K94" t="s">
        <v>247</v>
      </c>
      <c r="L94" t="s">
        <v>330</v>
      </c>
      <c r="M94" t="s">
        <v>42</v>
      </c>
      <c r="N94" t="s">
        <v>50</v>
      </c>
      <c r="O94">
        <v>3</v>
      </c>
      <c r="P94">
        <v>4</v>
      </c>
      <c r="R94" t="s">
        <v>33</v>
      </c>
      <c r="S94">
        <v>35</v>
      </c>
      <c r="T94" t="s">
        <v>134</v>
      </c>
      <c r="U94" t="s">
        <v>135</v>
      </c>
      <c r="V94" s="1">
        <v>38718</v>
      </c>
      <c r="W94" s="2">
        <v>4185.92</v>
      </c>
      <c r="X94" s="3">
        <v>0.1</v>
      </c>
      <c r="Z94">
        <f t="shared" si="1"/>
        <v>1</v>
      </c>
    </row>
    <row r="95" spans="1:26" x14ac:dyDescent="0.2">
      <c r="A95">
        <v>2506</v>
      </c>
      <c r="B95" t="s">
        <v>72</v>
      </c>
      <c r="C95" t="s">
        <v>331</v>
      </c>
      <c r="D95" s="1">
        <v>27459</v>
      </c>
      <c r="E95" s="1">
        <v>34189</v>
      </c>
      <c r="H95" t="s">
        <v>245</v>
      </c>
      <c r="I95">
        <v>41000</v>
      </c>
      <c r="J95" t="s">
        <v>246</v>
      </c>
      <c r="K95" t="s">
        <v>247</v>
      </c>
      <c r="L95" t="s">
        <v>332</v>
      </c>
      <c r="M95" t="s">
        <v>42</v>
      </c>
      <c r="N95" t="s">
        <v>50</v>
      </c>
      <c r="O95">
        <v>4</v>
      </c>
      <c r="P95">
        <v>3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2522</v>
      </c>
      <c r="B96" t="s">
        <v>333</v>
      </c>
      <c r="C96" t="s">
        <v>334</v>
      </c>
      <c r="D96" s="1">
        <v>23509</v>
      </c>
      <c r="E96" s="1">
        <v>39500</v>
      </c>
      <c r="F96" s="1">
        <v>40237</v>
      </c>
      <c r="H96" t="s">
        <v>38</v>
      </c>
      <c r="I96">
        <v>25000</v>
      </c>
      <c r="J96" t="s">
        <v>39</v>
      </c>
      <c r="K96" t="s">
        <v>40</v>
      </c>
      <c r="L96" t="s">
        <v>335</v>
      </c>
      <c r="M96" t="s">
        <v>31</v>
      </c>
      <c r="N96" t="s">
        <v>32</v>
      </c>
      <c r="O96">
        <v>0</v>
      </c>
      <c r="P96">
        <v>1</v>
      </c>
      <c r="R96" t="s">
        <v>33</v>
      </c>
      <c r="S96">
        <v>35</v>
      </c>
      <c r="T96" t="s">
        <v>97</v>
      </c>
      <c r="U96" t="s">
        <v>35</v>
      </c>
      <c r="W96" s="2">
        <v>3090</v>
      </c>
      <c r="X96" s="3">
        <v>7.4999999999999997E-2</v>
      </c>
      <c r="Z96">
        <f t="shared" si="1"/>
        <v>1</v>
      </c>
    </row>
    <row r="97" spans="1:26" x14ac:dyDescent="0.2">
      <c r="A97">
        <v>2528</v>
      </c>
      <c r="B97" t="s">
        <v>80</v>
      </c>
      <c r="C97" t="s">
        <v>336</v>
      </c>
      <c r="D97" s="1">
        <v>26348</v>
      </c>
      <c r="E97" s="1">
        <v>34241</v>
      </c>
      <c r="H97" t="s">
        <v>245</v>
      </c>
      <c r="I97">
        <v>41000</v>
      </c>
      <c r="J97" t="s">
        <v>246</v>
      </c>
      <c r="K97" t="s">
        <v>247</v>
      </c>
      <c r="L97" t="s">
        <v>337</v>
      </c>
      <c r="M97" t="s">
        <v>42</v>
      </c>
      <c r="N97" t="s">
        <v>50</v>
      </c>
      <c r="O97">
        <v>3</v>
      </c>
      <c r="P97">
        <v>4</v>
      </c>
      <c r="R97" t="s">
        <v>33</v>
      </c>
      <c r="S97">
        <v>40</v>
      </c>
      <c r="T97" t="s">
        <v>160</v>
      </c>
      <c r="U97" t="s">
        <v>35</v>
      </c>
      <c r="W97" s="2">
        <v>1987.39</v>
      </c>
      <c r="X97" s="3">
        <v>7.4999999999999997E-2</v>
      </c>
      <c r="Z97">
        <f t="shared" si="1"/>
        <v>1.1399999999999999</v>
      </c>
    </row>
    <row r="98" spans="1:26" x14ac:dyDescent="0.2">
      <c r="A98">
        <v>2531</v>
      </c>
      <c r="B98" t="s">
        <v>36</v>
      </c>
      <c r="C98" t="s">
        <v>338</v>
      </c>
      <c r="D98" s="1">
        <v>16749</v>
      </c>
      <c r="E98" s="1">
        <v>34245</v>
      </c>
      <c r="H98" t="s">
        <v>66</v>
      </c>
      <c r="I98">
        <v>13200</v>
      </c>
      <c r="J98" t="s">
        <v>67</v>
      </c>
      <c r="K98" t="s">
        <v>68</v>
      </c>
      <c r="L98" t="s">
        <v>339</v>
      </c>
      <c r="M98" t="s">
        <v>42</v>
      </c>
      <c r="N98" t="s">
        <v>50</v>
      </c>
      <c r="O98">
        <v>1</v>
      </c>
      <c r="P98">
        <v>3</v>
      </c>
      <c r="R98" t="s">
        <v>33</v>
      </c>
      <c r="S98">
        <v>35</v>
      </c>
      <c r="T98" t="s">
        <v>43</v>
      </c>
      <c r="U98" t="s">
        <v>35</v>
      </c>
      <c r="W98" s="2">
        <v>2084.21</v>
      </c>
      <c r="X98" s="3">
        <v>0.1</v>
      </c>
      <c r="Y98" s="2">
        <v>170</v>
      </c>
      <c r="Z98">
        <f t="shared" si="1"/>
        <v>1</v>
      </c>
    </row>
    <row r="99" spans="1:26" x14ac:dyDescent="0.2">
      <c r="A99">
        <v>2532</v>
      </c>
      <c r="B99" t="s">
        <v>340</v>
      </c>
      <c r="C99" t="s">
        <v>341</v>
      </c>
      <c r="D99" s="1">
        <v>27642</v>
      </c>
      <c r="E99" s="1">
        <v>34251</v>
      </c>
      <c r="H99" t="s">
        <v>124</v>
      </c>
      <c r="I99">
        <v>48000</v>
      </c>
      <c r="J99" t="s">
        <v>137</v>
      </c>
      <c r="K99" t="s">
        <v>138</v>
      </c>
      <c r="L99" t="s">
        <v>221</v>
      </c>
      <c r="M99" t="s">
        <v>31</v>
      </c>
      <c r="N99" t="s">
        <v>50</v>
      </c>
      <c r="O99">
        <v>4</v>
      </c>
      <c r="P99">
        <v>4</v>
      </c>
      <c r="R99" t="s">
        <v>33</v>
      </c>
      <c r="S99">
        <v>35</v>
      </c>
      <c r="T99" t="s">
        <v>168</v>
      </c>
      <c r="U99" t="s">
        <v>35</v>
      </c>
      <c r="W99" s="2">
        <v>2756.28</v>
      </c>
      <c r="X99" s="3">
        <v>7.4999999999999997E-2</v>
      </c>
      <c r="Z99">
        <f t="shared" si="1"/>
        <v>1</v>
      </c>
    </row>
    <row r="100" spans="1:26" x14ac:dyDescent="0.2">
      <c r="A100">
        <v>2535</v>
      </c>
      <c r="B100" t="s">
        <v>342</v>
      </c>
      <c r="C100" t="s">
        <v>343</v>
      </c>
      <c r="D100" s="1">
        <v>23649</v>
      </c>
      <c r="E100" s="1">
        <v>34255</v>
      </c>
      <c r="H100" t="s">
        <v>245</v>
      </c>
      <c r="I100">
        <v>41000</v>
      </c>
      <c r="J100" t="s">
        <v>246</v>
      </c>
      <c r="K100" t="s">
        <v>247</v>
      </c>
      <c r="L100" t="s">
        <v>327</v>
      </c>
      <c r="M100" t="s">
        <v>42</v>
      </c>
      <c r="N100" t="s">
        <v>50</v>
      </c>
      <c r="O100">
        <v>4</v>
      </c>
      <c r="P100">
        <v>5</v>
      </c>
      <c r="R100" t="s">
        <v>33</v>
      </c>
      <c r="S100">
        <v>35</v>
      </c>
      <c r="T100" t="s">
        <v>102</v>
      </c>
      <c r="U100" t="s">
        <v>35</v>
      </c>
      <c r="W100" s="2">
        <v>1963.7</v>
      </c>
      <c r="X100" s="3">
        <v>0.1</v>
      </c>
      <c r="Y100" s="2">
        <v>164</v>
      </c>
      <c r="Z100">
        <f t="shared" si="1"/>
        <v>1</v>
      </c>
    </row>
    <row r="101" spans="1:26" x14ac:dyDescent="0.2">
      <c r="A101">
        <v>2539</v>
      </c>
      <c r="B101" t="s">
        <v>72</v>
      </c>
      <c r="C101" t="s">
        <v>344</v>
      </c>
      <c r="D101" s="1">
        <v>22846</v>
      </c>
      <c r="E101" s="1">
        <v>34308</v>
      </c>
      <c r="H101" t="s">
        <v>59</v>
      </c>
      <c r="I101">
        <v>21000</v>
      </c>
      <c r="J101" t="s">
        <v>155</v>
      </c>
      <c r="K101" t="s">
        <v>61</v>
      </c>
      <c r="L101" t="s">
        <v>345</v>
      </c>
      <c r="M101" t="s">
        <v>42</v>
      </c>
      <c r="N101" t="s">
        <v>50</v>
      </c>
      <c r="O101">
        <v>0</v>
      </c>
      <c r="P101">
        <v>4</v>
      </c>
      <c r="R101" t="s">
        <v>33</v>
      </c>
      <c r="S101">
        <v>35</v>
      </c>
      <c r="T101" t="s">
        <v>193</v>
      </c>
      <c r="U101" t="s">
        <v>135</v>
      </c>
      <c r="V101" s="1">
        <v>38718</v>
      </c>
      <c r="W101" s="2">
        <v>5054.7299999999996</v>
      </c>
      <c r="X101" s="3">
        <v>7.4999999999999997E-2</v>
      </c>
      <c r="Y101" s="2">
        <v>86</v>
      </c>
      <c r="Z101">
        <f t="shared" si="1"/>
        <v>1</v>
      </c>
    </row>
    <row r="102" spans="1:26" x14ac:dyDescent="0.2">
      <c r="A102">
        <v>2541</v>
      </c>
      <c r="B102" t="s">
        <v>72</v>
      </c>
      <c r="C102" t="s">
        <v>346</v>
      </c>
      <c r="D102" s="1">
        <v>27930</v>
      </c>
      <c r="E102" s="1">
        <v>34337</v>
      </c>
      <c r="H102" t="s">
        <v>229</v>
      </c>
      <c r="I102">
        <v>26000</v>
      </c>
      <c r="J102" t="s">
        <v>230</v>
      </c>
      <c r="K102" t="s">
        <v>231</v>
      </c>
      <c r="L102" t="s">
        <v>347</v>
      </c>
      <c r="M102" t="s">
        <v>42</v>
      </c>
      <c r="N102" t="s">
        <v>50</v>
      </c>
      <c r="O102">
        <v>2</v>
      </c>
      <c r="P102">
        <v>3</v>
      </c>
      <c r="R102" t="s">
        <v>33</v>
      </c>
      <c r="S102">
        <v>35</v>
      </c>
      <c r="T102" t="s">
        <v>79</v>
      </c>
      <c r="U102" t="s">
        <v>35</v>
      </c>
      <c r="W102" s="2">
        <v>2320.08</v>
      </c>
      <c r="X102" s="3">
        <v>0.1</v>
      </c>
      <c r="Z102">
        <f t="shared" si="1"/>
        <v>1</v>
      </c>
    </row>
    <row r="103" spans="1:26" x14ac:dyDescent="0.2">
      <c r="A103">
        <v>2545</v>
      </c>
      <c r="B103" t="s">
        <v>348</v>
      </c>
      <c r="C103" t="s">
        <v>349</v>
      </c>
      <c r="D103" s="1">
        <v>26914</v>
      </c>
      <c r="E103" s="1">
        <v>34356</v>
      </c>
      <c r="H103" t="s">
        <v>229</v>
      </c>
      <c r="I103">
        <v>26000</v>
      </c>
      <c r="J103" t="s">
        <v>230</v>
      </c>
      <c r="K103" t="s">
        <v>231</v>
      </c>
      <c r="L103" t="s">
        <v>350</v>
      </c>
      <c r="M103" t="s">
        <v>42</v>
      </c>
      <c r="N103" t="s">
        <v>50</v>
      </c>
      <c r="O103">
        <v>1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7.4999999999999997E-2</v>
      </c>
      <c r="Y103" s="2">
        <v>244</v>
      </c>
      <c r="Z103">
        <f t="shared" si="1"/>
        <v>1</v>
      </c>
    </row>
    <row r="104" spans="1:26" x14ac:dyDescent="0.2">
      <c r="A104">
        <v>2550</v>
      </c>
      <c r="B104" t="s">
        <v>351</v>
      </c>
      <c r="C104" t="s">
        <v>352</v>
      </c>
      <c r="D104" s="1">
        <v>27997</v>
      </c>
      <c r="E104" s="1">
        <v>34366</v>
      </c>
      <c r="H104" t="s">
        <v>66</v>
      </c>
      <c r="I104">
        <v>13200</v>
      </c>
      <c r="J104" t="s">
        <v>67</v>
      </c>
      <c r="K104" t="s">
        <v>68</v>
      </c>
      <c r="L104" t="s">
        <v>130</v>
      </c>
      <c r="M104" t="s">
        <v>42</v>
      </c>
      <c r="N104" t="s">
        <v>50</v>
      </c>
      <c r="O104">
        <v>5</v>
      </c>
      <c r="P104">
        <v>5</v>
      </c>
      <c r="R104" t="s">
        <v>33</v>
      </c>
      <c r="S104">
        <v>35</v>
      </c>
      <c r="T104" t="s">
        <v>102</v>
      </c>
      <c r="U104" t="s">
        <v>35</v>
      </c>
      <c r="W104" s="2">
        <v>1963.7</v>
      </c>
      <c r="X104" s="3">
        <v>0.1</v>
      </c>
      <c r="Y104" s="2">
        <v>101</v>
      </c>
      <c r="Z104">
        <f t="shared" si="1"/>
        <v>1</v>
      </c>
    </row>
    <row r="105" spans="1:26" x14ac:dyDescent="0.2">
      <c r="A105">
        <v>2551</v>
      </c>
      <c r="B105" t="s">
        <v>353</v>
      </c>
      <c r="C105" t="s">
        <v>354</v>
      </c>
      <c r="D105" s="1">
        <v>23660</v>
      </c>
      <c r="E105" s="1">
        <v>34370</v>
      </c>
      <c r="H105" t="s">
        <v>59</v>
      </c>
      <c r="I105">
        <v>22020</v>
      </c>
      <c r="J105" t="s">
        <v>60</v>
      </c>
      <c r="K105" t="s">
        <v>61</v>
      </c>
      <c r="L105" t="s">
        <v>355</v>
      </c>
      <c r="M105" t="s">
        <v>42</v>
      </c>
      <c r="N105" t="s">
        <v>50</v>
      </c>
      <c r="O105">
        <v>3</v>
      </c>
      <c r="P105">
        <v>4</v>
      </c>
      <c r="R105" t="s">
        <v>33</v>
      </c>
      <c r="S105">
        <v>35</v>
      </c>
      <c r="T105" t="s">
        <v>43</v>
      </c>
      <c r="U105" t="s">
        <v>35</v>
      </c>
      <c r="W105" s="2">
        <v>2084.21</v>
      </c>
      <c r="X105" s="3">
        <v>8.7499999999999994E-2</v>
      </c>
      <c r="Z105">
        <f t="shared" si="1"/>
        <v>1</v>
      </c>
    </row>
    <row r="106" spans="1:26" x14ac:dyDescent="0.2">
      <c r="A106">
        <v>2560</v>
      </c>
      <c r="B106" t="s">
        <v>356</v>
      </c>
      <c r="C106" t="s">
        <v>357</v>
      </c>
      <c r="D106" s="1">
        <v>33106</v>
      </c>
      <c r="E106" s="1">
        <v>39295</v>
      </c>
      <c r="H106" t="s">
        <v>66</v>
      </c>
      <c r="I106">
        <v>13200</v>
      </c>
      <c r="J106" t="s">
        <v>67</v>
      </c>
      <c r="K106" t="s">
        <v>68</v>
      </c>
      <c r="L106" t="s">
        <v>315</v>
      </c>
      <c r="M106" t="s">
        <v>31</v>
      </c>
      <c r="N106" t="s">
        <v>50</v>
      </c>
      <c r="O106">
        <v>1</v>
      </c>
      <c r="P106">
        <v>5</v>
      </c>
      <c r="R106" t="s">
        <v>316</v>
      </c>
      <c r="S106">
        <v>35</v>
      </c>
      <c r="T106" t="s">
        <v>317</v>
      </c>
      <c r="U106" t="s">
        <v>358</v>
      </c>
      <c r="V106" s="1">
        <v>39295</v>
      </c>
      <c r="W106" s="2">
        <v>804.18</v>
      </c>
      <c r="Z106">
        <f t="shared" si="1"/>
        <v>1</v>
      </c>
    </row>
    <row r="107" spans="1:26" x14ac:dyDescent="0.2">
      <c r="A107">
        <v>2564</v>
      </c>
      <c r="B107" t="s">
        <v>36</v>
      </c>
      <c r="C107" t="s">
        <v>359</v>
      </c>
      <c r="D107" s="1">
        <v>26890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274</v>
      </c>
      <c r="M107" t="s">
        <v>42</v>
      </c>
      <c r="N107" t="s">
        <v>50</v>
      </c>
      <c r="O107">
        <v>0</v>
      </c>
      <c r="P107">
        <v>5</v>
      </c>
      <c r="R107" t="s">
        <v>33</v>
      </c>
      <c r="S107">
        <v>35</v>
      </c>
      <c r="T107" t="s">
        <v>34</v>
      </c>
      <c r="U107" t="s">
        <v>35</v>
      </c>
      <c r="W107" s="2">
        <v>2508.0500000000002</v>
      </c>
      <c r="X107" s="3">
        <v>0.1125</v>
      </c>
      <c r="Z107">
        <f t="shared" si="1"/>
        <v>1</v>
      </c>
    </row>
    <row r="108" spans="1:26" x14ac:dyDescent="0.2">
      <c r="A108">
        <v>2567</v>
      </c>
      <c r="B108" t="s">
        <v>222</v>
      </c>
      <c r="C108" t="s">
        <v>360</v>
      </c>
      <c r="D108" s="1">
        <v>27558</v>
      </c>
      <c r="E108" s="1">
        <v>34426</v>
      </c>
      <c r="H108" t="s">
        <v>229</v>
      </c>
      <c r="I108">
        <v>26000</v>
      </c>
      <c r="J108" t="s">
        <v>230</v>
      </c>
      <c r="K108" t="s">
        <v>231</v>
      </c>
      <c r="L108" t="s">
        <v>299</v>
      </c>
      <c r="M108" t="s">
        <v>42</v>
      </c>
      <c r="N108" t="s">
        <v>50</v>
      </c>
      <c r="O108">
        <v>4</v>
      </c>
      <c r="P108">
        <v>4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0.1</v>
      </c>
      <c r="Z108">
        <f t="shared" si="1"/>
        <v>1</v>
      </c>
    </row>
    <row r="109" spans="1:26" x14ac:dyDescent="0.2">
      <c r="A109">
        <v>2570</v>
      </c>
      <c r="B109" t="s">
        <v>36</v>
      </c>
      <c r="C109" t="s">
        <v>360</v>
      </c>
      <c r="D109" s="1">
        <v>26632</v>
      </c>
      <c r="E109" s="1">
        <v>34441</v>
      </c>
      <c r="H109" t="s">
        <v>229</v>
      </c>
      <c r="I109">
        <v>26000</v>
      </c>
      <c r="J109" t="s">
        <v>230</v>
      </c>
      <c r="K109" t="s">
        <v>231</v>
      </c>
      <c r="L109" t="s">
        <v>361</v>
      </c>
      <c r="M109" t="s">
        <v>42</v>
      </c>
      <c r="N109" t="s">
        <v>50</v>
      </c>
      <c r="O109">
        <v>1</v>
      </c>
      <c r="P109">
        <v>5</v>
      </c>
      <c r="R109" t="s">
        <v>33</v>
      </c>
      <c r="S109">
        <v>35</v>
      </c>
      <c r="T109" t="s">
        <v>142</v>
      </c>
      <c r="U109" t="s">
        <v>35</v>
      </c>
      <c r="W109" s="2">
        <v>2041.98</v>
      </c>
      <c r="X109" s="3">
        <v>7.4999999999999997E-2</v>
      </c>
      <c r="Y109" s="2">
        <v>136</v>
      </c>
      <c r="Z109">
        <f t="shared" si="1"/>
        <v>1</v>
      </c>
    </row>
    <row r="110" spans="1:26" x14ac:dyDescent="0.2">
      <c r="A110">
        <v>2593</v>
      </c>
      <c r="B110" t="s">
        <v>72</v>
      </c>
      <c r="C110" t="s">
        <v>362</v>
      </c>
      <c r="D110" s="1">
        <v>23018</v>
      </c>
      <c r="E110" s="1">
        <v>34536</v>
      </c>
      <c r="H110" t="s">
        <v>124</v>
      </c>
      <c r="I110">
        <v>48000</v>
      </c>
      <c r="J110" t="s">
        <v>137</v>
      </c>
      <c r="K110" t="s">
        <v>138</v>
      </c>
      <c r="L110" t="s">
        <v>363</v>
      </c>
      <c r="M110" t="s">
        <v>42</v>
      </c>
      <c r="N110" t="s">
        <v>50</v>
      </c>
      <c r="O110">
        <v>3</v>
      </c>
      <c r="P110">
        <v>4</v>
      </c>
      <c r="R110" t="s">
        <v>33</v>
      </c>
      <c r="S110">
        <v>35</v>
      </c>
      <c r="T110" t="s">
        <v>79</v>
      </c>
      <c r="U110" t="s">
        <v>35</v>
      </c>
      <c r="W110" s="2">
        <v>2320.08</v>
      </c>
      <c r="X110" s="3">
        <v>0.1</v>
      </c>
      <c r="Z110">
        <f t="shared" si="1"/>
        <v>1</v>
      </c>
    </row>
    <row r="111" spans="1:26" x14ac:dyDescent="0.2">
      <c r="A111">
        <v>2596</v>
      </c>
      <c r="B111" t="s">
        <v>364</v>
      </c>
      <c r="C111" t="s">
        <v>365</v>
      </c>
      <c r="D111" s="1">
        <v>24962</v>
      </c>
      <c r="E111" s="1">
        <v>34590</v>
      </c>
      <c r="H111" t="s">
        <v>236</v>
      </c>
      <c r="I111">
        <v>46000</v>
      </c>
      <c r="J111" t="s">
        <v>237</v>
      </c>
      <c r="K111" t="s">
        <v>238</v>
      </c>
      <c r="L111" t="s">
        <v>366</v>
      </c>
      <c r="M111" t="s">
        <v>42</v>
      </c>
      <c r="N111" t="s">
        <v>50</v>
      </c>
      <c r="O111">
        <v>3</v>
      </c>
      <c r="P111">
        <v>3</v>
      </c>
      <c r="R111" t="s">
        <v>33</v>
      </c>
      <c r="S111">
        <v>35</v>
      </c>
      <c r="T111" t="s">
        <v>193</v>
      </c>
      <c r="U111" t="s">
        <v>135</v>
      </c>
      <c r="V111" s="1">
        <v>38718</v>
      </c>
      <c r="W111" s="2">
        <v>5054.7299999999996</v>
      </c>
      <c r="X111" s="3">
        <v>7.4999999999999997E-2</v>
      </c>
      <c r="Z111">
        <f t="shared" si="1"/>
        <v>1</v>
      </c>
    </row>
    <row r="112" spans="1:26" x14ac:dyDescent="0.2">
      <c r="A112">
        <v>2602</v>
      </c>
      <c r="B112" t="s">
        <v>107</v>
      </c>
      <c r="C112" t="s">
        <v>367</v>
      </c>
      <c r="D112" s="1">
        <v>26361</v>
      </c>
      <c r="E112" s="1">
        <v>34153</v>
      </c>
      <c r="H112" t="s">
        <v>66</v>
      </c>
      <c r="I112">
        <v>13200</v>
      </c>
      <c r="J112" t="s">
        <v>67</v>
      </c>
      <c r="K112" t="s">
        <v>68</v>
      </c>
      <c r="L112" t="s">
        <v>368</v>
      </c>
      <c r="M112" t="s">
        <v>31</v>
      </c>
      <c r="N112" t="s">
        <v>32</v>
      </c>
      <c r="O112">
        <v>0</v>
      </c>
      <c r="P112">
        <v>1</v>
      </c>
      <c r="R112" t="s">
        <v>33</v>
      </c>
      <c r="S112">
        <v>35</v>
      </c>
      <c r="T112" t="s">
        <v>70</v>
      </c>
      <c r="U112" t="s">
        <v>135</v>
      </c>
      <c r="V112" s="1">
        <v>38718</v>
      </c>
      <c r="W112" s="2">
        <v>3538.05</v>
      </c>
      <c r="X112" s="3">
        <v>0.1</v>
      </c>
      <c r="Z112">
        <f t="shared" si="1"/>
        <v>1</v>
      </c>
    </row>
    <row r="113" spans="1:26" x14ac:dyDescent="0.2">
      <c r="A113">
        <v>2604</v>
      </c>
      <c r="B113" t="s">
        <v>369</v>
      </c>
      <c r="C113" t="s">
        <v>370</v>
      </c>
      <c r="D113" s="1">
        <v>25170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347</v>
      </c>
      <c r="M113" t="s">
        <v>31</v>
      </c>
      <c r="N113" t="s">
        <v>50</v>
      </c>
      <c r="O113">
        <v>5</v>
      </c>
      <c r="P113">
        <v>5</v>
      </c>
      <c r="R113" t="s">
        <v>33</v>
      </c>
      <c r="S113">
        <v>35</v>
      </c>
      <c r="T113" t="s">
        <v>79</v>
      </c>
      <c r="U113" t="s">
        <v>35</v>
      </c>
      <c r="W113" s="2">
        <v>2320.08</v>
      </c>
      <c r="X113" s="3">
        <v>8.7499999999999994E-2</v>
      </c>
      <c r="Z113">
        <f t="shared" si="1"/>
        <v>1</v>
      </c>
    </row>
    <row r="114" spans="1:26" x14ac:dyDescent="0.2">
      <c r="A114">
        <v>2605</v>
      </c>
      <c r="B114" t="s">
        <v>219</v>
      </c>
      <c r="C114" t="s">
        <v>371</v>
      </c>
      <c r="D114" s="1">
        <v>27180</v>
      </c>
      <c r="E114" s="1">
        <v>34759</v>
      </c>
      <c r="H114" t="s">
        <v>229</v>
      </c>
      <c r="I114">
        <v>26000</v>
      </c>
      <c r="J114" t="s">
        <v>230</v>
      </c>
      <c r="K114" t="s">
        <v>231</v>
      </c>
      <c r="L114" t="s">
        <v>372</v>
      </c>
      <c r="M114" t="s">
        <v>31</v>
      </c>
      <c r="N114" t="s">
        <v>50</v>
      </c>
      <c r="O114">
        <v>0</v>
      </c>
      <c r="P114">
        <v>4</v>
      </c>
      <c r="R114" t="s">
        <v>33</v>
      </c>
      <c r="S114">
        <v>35</v>
      </c>
      <c r="T114" t="s">
        <v>63</v>
      </c>
      <c r="U114" t="s">
        <v>35</v>
      </c>
      <c r="W114" s="2">
        <v>2011.08</v>
      </c>
      <c r="X114" s="3">
        <v>0.1</v>
      </c>
      <c r="Z114">
        <f t="shared" si="1"/>
        <v>1</v>
      </c>
    </row>
    <row r="115" spans="1:26" x14ac:dyDescent="0.2">
      <c r="A115">
        <v>2608</v>
      </c>
      <c r="B115" t="s">
        <v>57</v>
      </c>
      <c r="C115" t="s">
        <v>373</v>
      </c>
      <c r="D115" s="1">
        <v>27661</v>
      </c>
      <c r="E115" s="1">
        <v>34751</v>
      </c>
      <c r="H115" t="s">
        <v>229</v>
      </c>
      <c r="I115">
        <v>26000</v>
      </c>
      <c r="J115" t="s">
        <v>230</v>
      </c>
      <c r="K115" t="s">
        <v>231</v>
      </c>
      <c r="L115" t="s">
        <v>284</v>
      </c>
      <c r="M115" t="s">
        <v>42</v>
      </c>
      <c r="N115" t="s">
        <v>50</v>
      </c>
      <c r="O115">
        <v>4</v>
      </c>
      <c r="P115">
        <v>5</v>
      </c>
      <c r="R115" t="s">
        <v>33</v>
      </c>
      <c r="S115">
        <v>35</v>
      </c>
      <c r="T115" t="s">
        <v>180</v>
      </c>
      <c r="U115" t="s">
        <v>35</v>
      </c>
      <c r="W115" s="2">
        <v>2205.75</v>
      </c>
      <c r="X115" s="3">
        <v>8.7499999999999994E-2</v>
      </c>
      <c r="Y115" s="2">
        <v>111</v>
      </c>
      <c r="Z115">
        <f t="shared" si="1"/>
        <v>1</v>
      </c>
    </row>
    <row r="116" spans="1:26" x14ac:dyDescent="0.2">
      <c r="A116">
        <v>2621</v>
      </c>
      <c r="B116" t="s">
        <v>36</v>
      </c>
      <c r="C116" t="s">
        <v>374</v>
      </c>
      <c r="D116" s="1">
        <v>21361</v>
      </c>
      <c r="E116" s="1">
        <v>34867</v>
      </c>
      <c r="H116" t="s">
        <v>38</v>
      </c>
      <c r="I116">
        <v>25000</v>
      </c>
      <c r="J116" t="s">
        <v>39</v>
      </c>
      <c r="K116" t="s">
        <v>40</v>
      </c>
      <c r="L116" t="s">
        <v>335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97</v>
      </c>
      <c r="U116" t="s">
        <v>35</v>
      </c>
      <c r="W116" s="2">
        <v>3090</v>
      </c>
      <c r="X116" s="3">
        <v>0.1</v>
      </c>
      <c r="Z116">
        <f t="shared" si="1"/>
        <v>1</v>
      </c>
    </row>
    <row r="117" spans="1:26" x14ac:dyDescent="0.2">
      <c r="A117">
        <v>2624</v>
      </c>
      <c r="B117" t="s">
        <v>36</v>
      </c>
      <c r="C117" t="s">
        <v>375</v>
      </c>
      <c r="D117" s="1">
        <v>29383</v>
      </c>
      <c r="E117" s="1">
        <v>35977</v>
      </c>
      <c r="H117" t="s">
        <v>66</v>
      </c>
      <c r="I117">
        <v>13200</v>
      </c>
      <c r="J117" t="s">
        <v>67</v>
      </c>
      <c r="K117" t="s">
        <v>68</v>
      </c>
      <c r="L117" t="s">
        <v>376</v>
      </c>
      <c r="M117" t="s">
        <v>42</v>
      </c>
      <c r="N117" t="s">
        <v>32</v>
      </c>
      <c r="O117">
        <v>0</v>
      </c>
      <c r="P117">
        <v>1</v>
      </c>
      <c r="R117" t="s">
        <v>33</v>
      </c>
      <c r="S117">
        <v>35</v>
      </c>
      <c r="T117" t="s">
        <v>34</v>
      </c>
      <c r="U117" t="s">
        <v>35</v>
      </c>
      <c r="W117" s="2">
        <v>2508.0500000000002</v>
      </c>
      <c r="X117" s="3">
        <v>0.1125</v>
      </c>
      <c r="Z117">
        <f t="shared" si="1"/>
        <v>1</v>
      </c>
    </row>
    <row r="118" spans="1:26" x14ac:dyDescent="0.2">
      <c r="A118">
        <v>2644</v>
      </c>
      <c r="B118" t="s">
        <v>240</v>
      </c>
      <c r="C118" t="s">
        <v>377</v>
      </c>
      <c r="D118" s="1">
        <v>25554</v>
      </c>
      <c r="E118" s="1">
        <v>34924</v>
      </c>
      <c r="H118" t="s">
        <v>229</v>
      </c>
      <c r="I118">
        <v>26000</v>
      </c>
      <c r="J118" t="s">
        <v>230</v>
      </c>
      <c r="K118" t="s">
        <v>231</v>
      </c>
      <c r="L118" t="s">
        <v>378</v>
      </c>
      <c r="M118" t="s">
        <v>42</v>
      </c>
      <c r="N118" t="s">
        <v>50</v>
      </c>
      <c r="O118">
        <v>2</v>
      </c>
      <c r="P118">
        <v>4</v>
      </c>
      <c r="R118" t="s">
        <v>33</v>
      </c>
      <c r="S118">
        <v>35</v>
      </c>
      <c r="T118" t="s">
        <v>160</v>
      </c>
      <c r="U118" t="s">
        <v>35</v>
      </c>
      <c r="W118" s="2">
        <v>1987.39</v>
      </c>
      <c r="X118" s="3">
        <v>0.1</v>
      </c>
      <c r="Z118">
        <f t="shared" si="1"/>
        <v>1</v>
      </c>
    </row>
    <row r="119" spans="1:26" x14ac:dyDescent="0.2">
      <c r="A119">
        <v>2675</v>
      </c>
      <c r="B119" t="s">
        <v>72</v>
      </c>
      <c r="C119" t="s">
        <v>379</v>
      </c>
      <c r="D119" s="1">
        <v>27379</v>
      </c>
      <c r="E119" s="1">
        <v>35176</v>
      </c>
      <c r="H119" t="s">
        <v>260</v>
      </c>
      <c r="I119">
        <v>43000</v>
      </c>
      <c r="J119" t="s">
        <v>261</v>
      </c>
      <c r="K119" t="s">
        <v>262</v>
      </c>
      <c r="L119" t="s">
        <v>380</v>
      </c>
      <c r="M119" t="s">
        <v>42</v>
      </c>
      <c r="N119" t="s">
        <v>50</v>
      </c>
      <c r="O119">
        <v>5</v>
      </c>
      <c r="P119">
        <v>3</v>
      </c>
      <c r="R119" t="s">
        <v>33</v>
      </c>
      <c r="S119">
        <v>35</v>
      </c>
      <c r="T119" t="s">
        <v>34</v>
      </c>
      <c r="U119" t="s">
        <v>35</v>
      </c>
      <c r="W119" s="2">
        <v>2508.0500000000002</v>
      </c>
      <c r="X119" s="3">
        <v>0.1</v>
      </c>
      <c r="Z119">
        <f t="shared" si="1"/>
        <v>1</v>
      </c>
    </row>
    <row r="120" spans="1:26" x14ac:dyDescent="0.2">
      <c r="A120">
        <v>2679</v>
      </c>
      <c r="B120" t="s">
        <v>297</v>
      </c>
      <c r="C120" t="s">
        <v>381</v>
      </c>
      <c r="D120" s="1">
        <v>27257</v>
      </c>
      <c r="E120" s="1">
        <v>35190</v>
      </c>
      <c r="H120" t="s">
        <v>124</v>
      </c>
      <c r="I120">
        <v>48000</v>
      </c>
      <c r="J120" t="s">
        <v>137</v>
      </c>
      <c r="K120" t="s">
        <v>138</v>
      </c>
      <c r="L120" t="s">
        <v>306</v>
      </c>
      <c r="M120" t="s">
        <v>42</v>
      </c>
      <c r="N120" t="s">
        <v>50</v>
      </c>
      <c r="O120">
        <v>5</v>
      </c>
      <c r="P120">
        <v>5</v>
      </c>
      <c r="R120" t="s">
        <v>33</v>
      </c>
      <c r="S120">
        <v>35</v>
      </c>
      <c r="T120" t="s">
        <v>102</v>
      </c>
      <c r="U120" t="s">
        <v>35</v>
      </c>
      <c r="W120" s="2">
        <v>1963.7</v>
      </c>
      <c r="X120" s="3">
        <v>0.1</v>
      </c>
      <c r="Y120" s="2">
        <v>124</v>
      </c>
      <c r="Z120">
        <f t="shared" si="1"/>
        <v>1</v>
      </c>
    </row>
    <row r="121" spans="1:26" x14ac:dyDescent="0.2">
      <c r="A121">
        <v>2688</v>
      </c>
      <c r="B121" t="s">
        <v>382</v>
      </c>
      <c r="C121" t="s">
        <v>383</v>
      </c>
      <c r="D121" s="1">
        <v>25738</v>
      </c>
      <c r="E121" s="1">
        <v>35206</v>
      </c>
      <c r="H121" t="s">
        <v>229</v>
      </c>
      <c r="I121">
        <v>26000</v>
      </c>
      <c r="J121" t="s">
        <v>230</v>
      </c>
      <c r="K121" t="s">
        <v>231</v>
      </c>
      <c r="L121" t="s">
        <v>378</v>
      </c>
      <c r="M121" t="s">
        <v>31</v>
      </c>
      <c r="N121" t="s">
        <v>50</v>
      </c>
      <c r="O121">
        <v>3</v>
      </c>
      <c r="P121">
        <v>3</v>
      </c>
      <c r="R121" t="s">
        <v>33</v>
      </c>
      <c r="S121">
        <v>35</v>
      </c>
      <c r="T121" t="s">
        <v>160</v>
      </c>
      <c r="U121" t="s">
        <v>35</v>
      </c>
      <c r="W121" s="2">
        <v>1987.39</v>
      </c>
      <c r="X121" s="3">
        <v>0.1</v>
      </c>
      <c r="Y121" s="2">
        <v>136</v>
      </c>
      <c r="Z121">
        <f t="shared" si="1"/>
        <v>1</v>
      </c>
    </row>
    <row r="122" spans="1:26" x14ac:dyDescent="0.2">
      <c r="A122">
        <v>2689</v>
      </c>
      <c r="B122" t="s">
        <v>57</v>
      </c>
      <c r="C122" t="s">
        <v>384</v>
      </c>
      <c r="D122" s="1">
        <v>24581</v>
      </c>
      <c r="E122" s="1">
        <v>39142</v>
      </c>
      <c r="H122" t="s">
        <v>236</v>
      </c>
      <c r="I122">
        <v>46000</v>
      </c>
      <c r="J122" t="s">
        <v>237</v>
      </c>
      <c r="K122" t="s">
        <v>238</v>
      </c>
      <c r="L122" t="s">
        <v>366</v>
      </c>
      <c r="M122" t="s">
        <v>42</v>
      </c>
      <c r="N122" t="s">
        <v>50</v>
      </c>
      <c r="O122">
        <v>2</v>
      </c>
      <c r="P122">
        <v>3</v>
      </c>
      <c r="R122" t="s">
        <v>33</v>
      </c>
      <c r="S122">
        <v>35</v>
      </c>
      <c r="T122" t="s">
        <v>193</v>
      </c>
      <c r="U122" t="s">
        <v>258</v>
      </c>
      <c r="V122" s="1">
        <v>39142</v>
      </c>
      <c r="W122" s="2">
        <v>4042.75</v>
      </c>
      <c r="X122" s="3">
        <v>0.1</v>
      </c>
      <c r="Z122">
        <f t="shared" si="1"/>
        <v>1</v>
      </c>
    </row>
    <row r="123" spans="1:26" x14ac:dyDescent="0.2">
      <c r="A123">
        <v>2695</v>
      </c>
      <c r="B123" t="s">
        <v>195</v>
      </c>
      <c r="C123" t="s">
        <v>385</v>
      </c>
      <c r="D123" s="1">
        <v>27523</v>
      </c>
      <c r="E123" s="1">
        <v>35249</v>
      </c>
      <c r="H123" t="s">
        <v>59</v>
      </c>
      <c r="I123">
        <v>22020</v>
      </c>
      <c r="J123" t="s">
        <v>60</v>
      </c>
      <c r="K123" t="s">
        <v>61</v>
      </c>
      <c r="L123" t="s">
        <v>386</v>
      </c>
      <c r="M123" t="s">
        <v>42</v>
      </c>
      <c r="N123" t="s">
        <v>50</v>
      </c>
      <c r="O123">
        <v>3</v>
      </c>
      <c r="P123">
        <v>5</v>
      </c>
      <c r="R123" t="s">
        <v>33</v>
      </c>
      <c r="S123">
        <v>35</v>
      </c>
      <c r="T123" t="s">
        <v>134</v>
      </c>
      <c r="U123" t="s">
        <v>135</v>
      </c>
      <c r="V123" s="1">
        <v>38718</v>
      </c>
      <c r="W123" s="2">
        <v>4185.92</v>
      </c>
      <c r="X123" s="3">
        <v>0.1</v>
      </c>
      <c r="Y123" s="2">
        <v>80</v>
      </c>
      <c r="Z123">
        <f t="shared" si="1"/>
        <v>1</v>
      </c>
    </row>
    <row r="124" spans="1:26" x14ac:dyDescent="0.2">
      <c r="A124">
        <v>2717</v>
      </c>
      <c r="B124" t="s">
        <v>57</v>
      </c>
      <c r="C124" t="s">
        <v>387</v>
      </c>
      <c r="D124" s="1">
        <v>33305</v>
      </c>
      <c r="E124" s="1">
        <v>39661</v>
      </c>
      <c r="H124" t="s">
        <v>66</v>
      </c>
      <c r="I124">
        <v>13200</v>
      </c>
      <c r="J124" t="s">
        <v>67</v>
      </c>
      <c r="K124" t="s">
        <v>68</v>
      </c>
      <c r="L124" t="s">
        <v>315</v>
      </c>
      <c r="M124" t="s">
        <v>42</v>
      </c>
      <c r="N124" t="s">
        <v>32</v>
      </c>
      <c r="O124">
        <v>0</v>
      </c>
      <c r="P124">
        <v>1</v>
      </c>
      <c r="R124" t="s">
        <v>316</v>
      </c>
      <c r="S124">
        <v>35</v>
      </c>
      <c r="T124" t="s">
        <v>317</v>
      </c>
      <c r="U124" t="s">
        <v>318</v>
      </c>
      <c r="V124" s="1">
        <v>39661</v>
      </c>
      <c r="W124" s="2">
        <v>766.04</v>
      </c>
      <c r="Z124">
        <f t="shared" si="1"/>
        <v>1</v>
      </c>
    </row>
    <row r="125" spans="1:26" x14ac:dyDescent="0.2">
      <c r="A125">
        <v>2735</v>
      </c>
      <c r="B125" t="s">
        <v>388</v>
      </c>
      <c r="C125" t="s">
        <v>389</v>
      </c>
      <c r="D125" s="1">
        <v>22365</v>
      </c>
      <c r="E125" s="1">
        <v>35462</v>
      </c>
      <c r="H125" t="s">
        <v>245</v>
      </c>
      <c r="I125">
        <v>41000</v>
      </c>
      <c r="J125" t="s">
        <v>246</v>
      </c>
      <c r="K125" t="s">
        <v>247</v>
      </c>
      <c r="L125" t="s">
        <v>390</v>
      </c>
      <c r="M125" t="s">
        <v>31</v>
      </c>
      <c r="N125" t="s">
        <v>50</v>
      </c>
      <c r="O125">
        <v>0</v>
      </c>
      <c r="P125">
        <v>5</v>
      </c>
      <c r="R125" t="s">
        <v>33</v>
      </c>
      <c r="S125">
        <v>35</v>
      </c>
      <c r="T125" t="s">
        <v>168</v>
      </c>
      <c r="U125" t="s">
        <v>35</v>
      </c>
      <c r="W125" s="2">
        <v>2756.28</v>
      </c>
      <c r="X125" s="3">
        <v>0.1</v>
      </c>
      <c r="Z125">
        <f t="shared" si="1"/>
        <v>1</v>
      </c>
    </row>
    <row r="126" spans="1:26" x14ac:dyDescent="0.2">
      <c r="A126">
        <v>2763</v>
      </c>
      <c r="B126" t="s">
        <v>328</v>
      </c>
      <c r="C126" t="s">
        <v>391</v>
      </c>
      <c r="D126" s="1">
        <v>29151</v>
      </c>
      <c r="E126" s="1">
        <v>35582</v>
      </c>
      <c r="H126" t="s">
        <v>236</v>
      </c>
      <c r="I126">
        <v>46000</v>
      </c>
      <c r="J126" t="s">
        <v>237</v>
      </c>
      <c r="K126" t="s">
        <v>238</v>
      </c>
      <c r="L126" t="s">
        <v>392</v>
      </c>
      <c r="M126" t="s">
        <v>42</v>
      </c>
      <c r="N126" t="s">
        <v>50</v>
      </c>
      <c r="O126">
        <v>5</v>
      </c>
      <c r="P126">
        <v>4</v>
      </c>
      <c r="R126" t="s">
        <v>33</v>
      </c>
      <c r="S126">
        <v>35</v>
      </c>
      <c r="T126" t="s">
        <v>193</v>
      </c>
      <c r="U126" t="s">
        <v>135</v>
      </c>
      <c r="V126" s="1">
        <v>38718</v>
      </c>
      <c r="W126" s="2">
        <v>5054.7299999999996</v>
      </c>
      <c r="X126" s="3">
        <v>0.1</v>
      </c>
      <c r="Z126">
        <f t="shared" si="1"/>
        <v>1</v>
      </c>
    </row>
    <row r="127" spans="1:26" x14ac:dyDescent="0.2">
      <c r="A127">
        <v>2767</v>
      </c>
      <c r="B127" t="s">
        <v>36</v>
      </c>
      <c r="C127" t="s">
        <v>393</v>
      </c>
      <c r="D127" s="1">
        <v>29221</v>
      </c>
      <c r="E127" s="1">
        <v>35582</v>
      </c>
      <c r="H127" t="s">
        <v>229</v>
      </c>
      <c r="I127">
        <v>26000</v>
      </c>
      <c r="J127" t="s">
        <v>230</v>
      </c>
      <c r="K127" t="s">
        <v>231</v>
      </c>
      <c r="L127" t="s">
        <v>394</v>
      </c>
      <c r="M127" t="s">
        <v>42</v>
      </c>
      <c r="N127" t="s">
        <v>50</v>
      </c>
      <c r="O127">
        <v>2</v>
      </c>
      <c r="P127">
        <v>3</v>
      </c>
      <c r="R127" t="s">
        <v>33</v>
      </c>
      <c r="S127">
        <v>35</v>
      </c>
      <c r="T127" t="s">
        <v>134</v>
      </c>
      <c r="U127" t="s">
        <v>135</v>
      </c>
      <c r="V127" s="1">
        <v>38718</v>
      </c>
      <c r="W127" s="2">
        <v>4185.92</v>
      </c>
      <c r="X127" s="3">
        <v>0.1</v>
      </c>
      <c r="Z127">
        <f t="shared" si="1"/>
        <v>1</v>
      </c>
    </row>
    <row r="128" spans="1:26" x14ac:dyDescent="0.2">
      <c r="A128">
        <v>2769</v>
      </c>
      <c r="B128" t="s">
        <v>57</v>
      </c>
      <c r="C128" t="s">
        <v>395</v>
      </c>
      <c r="D128" s="1">
        <v>24774</v>
      </c>
      <c r="E128" s="1">
        <v>35604</v>
      </c>
      <c r="H128" t="s">
        <v>59</v>
      </c>
      <c r="I128">
        <v>22020</v>
      </c>
      <c r="J128" t="s">
        <v>60</v>
      </c>
      <c r="K128" t="s">
        <v>61</v>
      </c>
      <c r="L128" t="s">
        <v>355</v>
      </c>
      <c r="M128" t="s">
        <v>42</v>
      </c>
      <c r="N128" t="s">
        <v>50</v>
      </c>
      <c r="O128">
        <v>0</v>
      </c>
      <c r="P128">
        <v>3</v>
      </c>
      <c r="R128" t="s">
        <v>33</v>
      </c>
      <c r="S128">
        <v>35</v>
      </c>
      <c r="T128" t="s">
        <v>43</v>
      </c>
      <c r="U128" t="s">
        <v>35</v>
      </c>
      <c r="W128" s="2">
        <v>2084.21</v>
      </c>
      <c r="X128" s="3">
        <v>8.7499999999999994E-2</v>
      </c>
      <c r="Z128">
        <f t="shared" si="1"/>
        <v>1</v>
      </c>
    </row>
    <row r="129" spans="1:26" x14ac:dyDescent="0.2">
      <c r="A129">
        <v>2770</v>
      </c>
      <c r="B129" t="s">
        <v>57</v>
      </c>
      <c r="C129" t="s">
        <v>396</v>
      </c>
      <c r="D129" s="1">
        <v>29562</v>
      </c>
      <c r="E129" s="1">
        <v>35613</v>
      </c>
      <c r="H129" t="s">
        <v>236</v>
      </c>
      <c r="I129">
        <v>46000</v>
      </c>
      <c r="J129" t="s">
        <v>237</v>
      </c>
      <c r="K129" t="s">
        <v>238</v>
      </c>
      <c r="L129" t="s">
        <v>397</v>
      </c>
      <c r="M129" t="s">
        <v>42</v>
      </c>
      <c r="N129" t="s">
        <v>50</v>
      </c>
      <c r="O129">
        <v>0</v>
      </c>
      <c r="P129">
        <v>4</v>
      </c>
      <c r="R129" t="s">
        <v>33</v>
      </c>
      <c r="S129">
        <v>35</v>
      </c>
      <c r="T129" t="s">
        <v>97</v>
      </c>
      <c r="U129" t="s">
        <v>35</v>
      </c>
      <c r="W129" s="2">
        <v>3090</v>
      </c>
      <c r="X129" s="3">
        <v>0.1125</v>
      </c>
      <c r="Z129">
        <f t="shared" si="1"/>
        <v>1</v>
      </c>
    </row>
    <row r="130" spans="1:26" x14ac:dyDescent="0.2">
      <c r="A130">
        <v>2791</v>
      </c>
      <c r="B130" t="s">
        <v>398</v>
      </c>
      <c r="C130" t="s">
        <v>399</v>
      </c>
      <c r="D130" s="1">
        <v>27508</v>
      </c>
      <c r="E130" s="1">
        <v>35651</v>
      </c>
      <c r="H130" t="s">
        <v>229</v>
      </c>
      <c r="I130">
        <v>26000</v>
      </c>
      <c r="J130" t="s">
        <v>230</v>
      </c>
      <c r="K130" t="s">
        <v>231</v>
      </c>
      <c r="L130" t="s">
        <v>400</v>
      </c>
      <c r="M130" t="s">
        <v>31</v>
      </c>
      <c r="N130" t="s">
        <v>50</v>
      </c>
      <c r="O130">
        <v>2</v>
      </c>
      <c r="P130">
        <v>4</v>
      </c>
      <c r="R130" t="s">
        <v>33</v>
      </c>
      <c r="S130">
        <v>35</v>
      </c>
      <c r="T130" t="s">
        <v>168</v>
      </c>
      <c r="U130" t="s">
        <v>35</v>
      </c>
      <c r="W130" s="2">
        <v>2756.28</v>
      </c>
      <c r="X130" s="3">
        <v>0.1</v>
      </c>
      <c r="Z130">
        <f t="shared" si="1"/>
        <v>1</v>
      </c>
    </row>
    <row r="131" spans="1:26" x14ac:dyDescent="0.2">
      <c r="A131">
        <v>2848</v>
      </c>
      <c r="B131" t="s">
        <v>36</v>
      </c>
      <c r="C131" t="s">
        <v>401</v>
      </c>
      <c r="D131" s="1">
        <v>29208</v>
      </c>
      <c r="E131" s="1">
        <v>36101</v>
      </c>
      <c r="H131" t="s">
        <v>260</v>
      </c>
      <c r="I131">
        <v>43000</v>
      </c>
      <c r="J131" t="s">
        <v>261</v>
      </c>
      <c r="K131" t="s">
        <v>262</v>
      </c>
      <c r="L131" t="s">
        <v>402</v>
      </c>
      <c r="M131" t="s">
        <v>42</v>
      </c>
      <c r="N131" t="s">
        <v>50</v>
      </c>
      <c r="O131">
        <v>3</v>
      </c>
      <c r="P131">
        <v>3</v>
      </c>
      <c r="R131" t="s">
        <v>33</v>
      </c>
      <c r="S131">
        <v>35</v>
      </c>
      <c r="T131" t="s">
        <v>134</v>
      </c>
      <c r="U131" t="s">
        <v>135</v>
      </c>
      <c r="V131" s="1">
        <v>38718</v>
      </c>
      <c r="W131" s="2">
        <v>4185.92</v>
      </c>
      <c r="X131" s="3">
        <v>0.1125</v>
      </c>
      <c r="Z131">
        <f t="shared" ref="Z131:Z182" si="2">ROUND(IF(R131="AT",S131/40,S131/35),2)</f>
        <v>1</v>
      </c>
    </row>
    <row r="132" spans="1:26" x14ac:dyDescent="0.2">
      <c r="A132">
        <v>2874</v>
      </c>
      <c r="B132" t="s">
        <v>36</v>
      </c>
      <c r="C132" t="s">
        <v>403</v>
      </c>
      <c r="D132" s="1">
        <v>29254</v>
      </c>
      <c r="E132" s="1">
        <v>36281</v>
      </c>
      <c r="H132" t="s">
        <v>229</v>
      </c>
      <c r="I132">
        <v>26000</v>
      </c>
      <c r="J132" t="s">
        <v>230</v>
      </c>
      <c r="K132" t="s">
        <v>231</v>
      </c>
      <c r="L132" t="s">
        <v>284</v>
      </c>
      <c r="M132" t="s">
        <v>42</v>
      </c>
      <c r="N132" t="s">
        <v>50</v>
      </c>
      <c r="O132">
        <v>2</v>
      </c>
      <c r="P132">
        <v>3</v>
      </c>
      <c r="R132" t="s">
        <v>33</v>
      </c>
      <c r="S132">
        <v>35</v>
      </c>
      <c r="T132" t="s">
        <v>180</v>
      </c>
      <c r="U132" t="s">
        <v>35</v>
      </c>
      <c r="W132" s="2">
        <v>2205.75</v>
      </c>
      <c r="X132" s="3">
        <v>0.1</v>
      </c>
      <c r="Z132">
        <f t="shared" si="2"/>
        <v>1</v>
      </c>
    </row>
    <row r="133" spans="1:26" x14ac:dyDescent="0.2">
      <c r="A133">
        <v>2969</v>
      </c>
      <c r="B133" t="s">
        <v>72</v>
      </c>
      <c r="C133" t="s">
        <v>404</v>
      </c>
      <c r="D133" s="1">
        <v>25732</v>
      </c>
      <c r="E133" s="1">
        <v>36925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32</v>
      </c>
      <c r="O133">
        <v>0</v>
      </c>
      <c r="P133">
        <v>1</v>
      </c>
      <c r="R133" t="s">
        <v>33</v>
      </c>
      <c r="S133">
        <v>35</v>
      </c>
      <c r="T133" t="s">
        <v>160</v>
      </c>
      <c r="U133" t="s">
        <v>35</v>
      </c>
      <c r="W133" s="2">
        <v>1987.39</v>
      </c>
      <c r="X133" s="3">
        <v>7.4999999999999997E-2</v>
      </c>
      <c r="Y133" s="2">
        <v>87</v>
      </c>
      <c r="Z133">
        <f t="shared" si="2"/>
        <v>1</v>
      </c>
    </row>
    <row r="134" spans="1:26" x14ac:dyDescent="0.2">
      <c r="A134">
        <v>2990</v>
      </c>
      <c r="B134" t="s">
        <v>72</v>
      </c>
      <c r="C134" t="s">
        <v>406</v>
      </c>
      <c r="D134" s="1">
        <v>30767</v>
      </c>
      <c r="E134" s="1">
        <v>37044</v>
      </c>
      <c r="H134" t="s">
        <v>245</v>
      </c>
      <c r="I134">
        <v>41000</v>
      </c>
      <c r="J134" t="s">
        <v>246</v>
      </c>
      <c r="K134" t="s">
        <v>247</v>
      </c>
      <c r="L134" t="s">
        <v>405</v>
      </c>
      <c r="M134" t="s">
        <v>42</v>
      </c>
      <c r="N134" t="s">
        <v>50</v>
      </c>
      <c r="O134">
        <v>1</v>
      </c>
      <c r="P134">
        <v>5</v>
      </c>
      <c r="R134" t="s">
        <v>33</v>
      </c>
      <c r="S134">
        <v>35</v>
      </c>
      <c r="T134" t="s">
        <v>160</v>
      </c>
      <c r="U134" t="s">
        <v>35</v>
      </c>
      <c r="W134" s="2">
        <v>1987.39</v>
      </c>
      <c r="X134" s="3">
        <v>0.1</v>
      </c>
      <c r="Z134">
        <f t="shared" si="2"/>
        <v>1</v>
      </c>
    </row>
    <row r="135" spans="1:26" x14ac:dyDescent="0.2">
      <c r="A135">
        <v>3037</v>
      </c>
      <c r="B135" t="s">
        <v>351</v>
      </c>
      <c r="C135" t="s">
        <v>407</v>
      </c>
      <c r="D135" s="1">
        <v>29817</v>
      </c>
      <c r="E135" s="1">
        <v>37149</v>
      </c>
      <c r="H135" t="s">
        <v>245</v>
      </c>
      <c r="I135">
        <v>41000</v>
      </c>
      <c r="J135" t="s">
        <v>246</v>
      </c>
      <c r="K135" t="s">
        <v>247</v>
      </c>
      <c r="L135" t="s">
        <v>408</v>
      </c>
      <c r="M135" t="s">
        <v>42</v>
      </c>
      <c r="N135" t="s">
        <v>50</v>
      </c>
      <c r="O135">
        <v>5</v>
      </c>
      <c r="P135">
        <v>4</v>
      </c>
      <c r="R135" t="s">
        <v>33</v>
      </c>
      <c r="S135">
        <v>35</v>
      </c>
      <c r="T135" t="s">
        <v>102</v>
      </c>
      <c r="U135" t="s">
        <v>35</v>
      </c>
      <c r="W135" s="2">
        <v>1963.7</v>
      </c>
      <c r="X135" s="3">
        <v>0.1125</v>
      </c>
      <c r="Y135" s="2">
        <v>249</v>
      </c>
      <c r="Z135">
        <f t="shared" si="2"/>
        <v>1</v>
      </c>
    </row>
    <row r="136" spans="1:26" x14ac:dyDescent="0.2">
      <c r="A136">
        <v>3041</v>
      </c>
      <c r="B136" t="s">
        <v>227</v>
      </c>
      <c r="C136" t="s">
        <v>409</v>
      </c>
      <c r="D136" s="1">
        <v>26246</v>
      </c>
      <c r="E136" s="1">
        <v>37261</v>
      </c>
      <c r="H136" t="s">
        <v>245</v>
      </c>
      <c r="I136">
        <v>41000</v>
      </c>
      <c r="J136" t="s">
        <v>246</v>
      </c>
      <c r="K136" t="s">
        <v>247</v>
      </c>
      <c r="L136" t="s">
        <v>410</v>
      </c>
      <c r="M136" t="s">
        <v>42</v>
      </c>
      <c r="N136" t="s">
        <v>50</v>
      </c>
      <c r="O136">
        <v>4</v>
      </c>
      <c r="P136">
        <v>3</v>
      </c>
      <c r="R136" t="s">
        <v>33</v>
      </c>
      <c r="S136">
        <v>35</v>
      </c>
      <c r="T136" t="s">
        <v>70</v>
      </c>
      <c r="U136" t="s">
        <v>135</v>
      </c>
      <c r="V136" s="1">
        <v>38718</v>
      </c>
      <c r="W136" s="2">
        <v>3538.05</v>
      </c>
      <c r="X136" s="3">
        <v>7.4999999999999997E-2</v>
      </c>
      <c r="Z136">
        <f t="shared" si="2"/>
        <v>1</v>
      </c>
    </row>
    <row r="137" spans="1:26" x14ac:dyDescent="0.2">
      <c r="A137">
        <v>3044</v>
      </c>
      <c r="B137" t="s">
        <v>411</v>
      </c>
      <c r="C137" t="s">
        <v>412</v>
      </c>
      <c r="D137" s="1">
        <v>31210</v>
      </c>
      <c r="E137" s="1">
        <v>37317</v>
      </c>
      <c r="H137" t="s">
        <v>245</v>
      </c>
      <c r="I137">
        <v>41000</v>
      </c>
      <c r="J137" t="s">
        <v>246</v>
      </c>
      <c r="K137" t="s">
        <v>247</v>
      </c>
      <c r="L137" t="s">
        <v>337</v>
      </c>
      <c r="M137" t="s">
        <v>42</v>
      </c>
      <c r="N137" t="s">
        <v>50</v>
      </c>
      <c r="O137">
        <v>0</v>
      </c>
      <c r="P137">
        <v>3</v>
      </c>
      <c r="R137" t="s">
        <v>33</v>
      </c>
      <c r="S137">
        <v>40</v>
      </c>
      <c r="T137" t="s">
        <v>160</v>
      </c>
      <c r="U137" t="s">
        <v>35</v>
      </c>
      <c r="W137" s="2">
        <v>1987.39</v>
      </c>
      <c r="X137" s="3">
        <v>7.4999999999999997E-2</v>
      </c>
      <c r="Z137">
        <f t="shared" si="2"/>
        <v>1.1399999999999999</v>
      </c>
    </row>
    <row r="138" spans="1:26" x14ac:dyDescent="0.2">
      <c r="A138">
        <v>3052</v>
      </c>
      <c r="B138" t="s">
        <v>36</v>
      </c>
      <c r="C138" t="s">
        <v>413</v>
      </c>
      <c r="D138" s="1">
        <v>31557</v>
      </c>
      <c r="E138" s="1">
        <v>37625</v>
      </c>
      <c r="H138" t="s">
        <v>245</v>
      </c>
      <c r="I138">
        <v>41000</v>
      </c>
      <c r="J138" t="s">
        <v>246</v>
      </c>
      <c r="K138" t="s">
        <v>247</v>
      </c>
      <c r="L138" t="s">
        <v>408</v>
      </c>
      <c r="M138" t="s">
        <v>42</v>
      </c>
      <c r="N138" t="s">
        <v>50</v>
      </c>
      <c r="O138">
        <v>2</v>
      </c>
      <c r="P138">
        <v>5</v>
      </c>
      <c r="R138" t="s">
        <v>33</v>
      </c>
      <c r="S138">
        <v>35</v>
      </c>
      <c r="T138" t="s">
        <v>102</v>
      </c>
      <c r="U138" t="s">
        <v>35</v>
      </c>
      <c r="W138" s="2">
        <v>1963.7</v>
      </c>
      <c r="X138" s="3">
        <v>8.7499999999999994E-2</v>
      </c>
      <c r="Y138" s="2">
        <v>200</v>
      </c>
      <c r="Z138">
        <f t="shared" si="2"/>
        <v>1</v>
      </c>
    </row>
    <row r="139" spans="1:26" x14ac:dyDescent="0.2">
      <c r="A139">
        <v>3053</v>
      </c>
      <c r="B139" t="s">
        <v>300</v>
      </c>
      <c r="C139" t="s">
        <v>414</v>
      </c>
      <c r="D139" s="1">
        <v>30617</v>
      </c>
      <c r="E139" s="1">
        <v>37653</v>
      </c>
      <c r="H139" t="s">
        <v>245</v>
      </c>
      <c r="I139">
        <v>41000</v>
      </c>
      <c r="J139" t="s">
        <v>246</v>
      </c>
      <c r="K139" t="s">
        <v>247</v>
      </c>
      <c r="L139" t="s">
        <v>415</v>
      </c>
      <c r="M139" t="s">
        <v>31</v>
      </c>
      <c r="N139" t="s">
        <v>50</v>
      </c>
      <c r="O139">
        <v>2</v>
      </c>
      <c r="P139">
        <v>3</v>
      </c>
      <c r="R139" t="s">
        <v>33</v>
      </c>
      <c r="S139">
        <v>35</v>
      </c>
      <c r="T139" t="s">
        <v>79</v>
      </c>
      <c r="U139" t="s">
        <v>35</v>
      </c>
      <c r="W139" s="2">
        <v>2320.08</v>
      </c>
      <c r="X139" s="3">
        <v>7.4999999999999997E-2</v>
      </c>
      <c r="Z139">
        <f t="shared" si="2"/>
        <v>1</v>
      </c>
    </row>
    <row r="140" spans="1:26" x14ac:dyDescent="0.2">
      <c r="A140">
        <v>3054</v>
      </c>
      <c r="B140" t="s">
        <v>72</v>
      </c>
      <c r="C140" t="s">
        <v>416</v>
      </c>
      <c r="D140" s="1">
        <v>26849</v>
      </c>
      <c r="E140" s="1">
        <v>37681</v>
      </c>
      <c r="H140" t="s">
        <v>245</v>
      </c>
      <c r="I140">
        <v>41000</v>
      </c>
      <c r="J140" t="s">
        <v>246</v>
      </c>
      <c r="K140" t="s">
        <v>247</v>
      </c>
      <c r="L140" t="s">
        <v>417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35</v>
      </c>
      <c r="T140" t="s">
        <v>97</v>
      </c>
      <c r="U140" t="s">
        <v>35</v>
      </c>
      <c r="W140" s="2">
        <v>3090</v>
      </c>
      <c r="X140" s="3">
        <v>7.4999999999999997E-2</v>
      </c>
      <c r="Z140">
        <f t="shared" si="2"/>
        <v>1</v>
      </c>
    </row>
    <row r="141" spans="1:26" x14ac:dyDescent="0.2">
      <c r="A141">
        <v>3055</v>
      </c>
      <c r="B141" t="s">
        <v>72</v>
      </c>
      <c r="C141" t="s">
        <v>418</v>
      </c>
      <c r="D141" s="1">
        <v>30004</v>
      </c>
      <c r="E141" s="1">
        <v>37712</v>
      </c>
      <c r="H141" t="s">
        <v>53</v>
      </c>
      <c r="I141">
        <v>55000</v>
      </c>
      <c r="J141" t="s">
        <v>54</v>
      </c>
      <c r="K141" t="s">
        <v>55</v>
      </c>
      <c r="L141" t="s">
        <v>56</v>
      </c>
      <c r="M141" t="s">
        <v>42</v>
      </c>
      <c r="N141" t="s">
        <v>32</v>
      </c>
      <c r="O141">
        <v>0</v>
      </c>
      <c r="P141">
        <v>1</v>
      </c>
      <c r="R141" t="s">
        <v>33</v>
      </c>
      <c r="S141">
        <v>40</v>
      </c>
      <c r="T141" t="s">
        <v>34</v>
      </c>
      <c r="U141" t="s">
        <v>35</v>
      </c>
      <c r="W141" s="2">
        <v>2508.0500000000002</v>
      </c>
      <c r="X141" s="3">
        <v>8.7499999999999994E-2</v>
      </c>
      <c r="Z141">
        <f t="shared" si="2"/>
        <v>1.1399999999999999</v>
      </c>
    </row>
    <row r="142" spans="1:26" x14ac:dyDescent="0.2">
      <c r="A142">
        <v>3062</v>
      </c>
      <c r="B142" t="s">
        <v>195</v>
      </c>
      <c r="C142" t="s">
        <v>421</v>
      </c>
      <c r="D142" s="1">
        <v>30870</v>
      </c>
      <c r="E142" s="1">
        <v>37895</v>
      </c>
      <c r="H142" t="s">
        <v>90</v>
      </c>
      <c r="I142">
        <v>44000</v>
      </c>
      <c r="J142" t="s">
        <v>91</v>
      </c>
      <c r="K142" t="s">
        <v>92</v>
      </c>
      <c r="L142" t="s">
        <v>422</v>
      </c>
      <c r="M142" t="s">
        <v>42</v>
      </c>
      <c r="N142" t="s">
        <v>50</v>
      </c>
      <c r="O142">
        <v>0</v>
      </c>
      <c r="P142">
        <v>5</v>
      </c>
      <c r="R142" t="s">
        <v>33</v>
      </c>
      <c r="S142">
        <v>35</v>
      </c>
      <c r="T142" t="s">
        <v>180</v>
      </c>
      <c r="U142" t="s">
        <v>35</v>
      </c>
      <c r="W142" s="2">
        <v>2205.75</v>
      </c>
      <c r="X142" s="3">
        <v>0.1</v>
      </c>
      <c r="Z142">
        <f t="shared" si="2"/>
        <v>1</v>
      </c>
    </row>
    <row r="143" spans="1:26" x14ac:dyDescent="0.2">
      <c r="A143">
        <v>3063</v>
      </c>
      <c r="B143" t="s">
        <v>319</v>
      </c>
      <c r="C143" t="s">
        <v>421</v>
      </c>
      <c r="D143" s="1">
        <v>27001</v>
      </c>
      <c r="E143" s="1">
        <v>37926</v>
      </c>
      <c r="H143" t="s">
        <v>245</v>
      </c>
      <c r="I143">
        <v>41000</v>
      </c>
      <c r="J143" t="s">
        <v>246</v>
      </c>
      <c r="K143" t="s">
        <v>247</v>
      </c>
      <c r="L143" t="s">
        <v>272</v>
      </c>
      <c r="M143" t="s">
        <v>42</v>
      </c>
      <c r="N143" t="s">
        <v>50</v>
      </c>
      <c r="O143">
        <v>5</v>
      </c>
      <c r="P143">
        <v>3</v>
      </c>
      <c r="R143" t="s">
        <v>33</v>
      </c>
      <c r="S143">
        <v>35</v>
      </c>
      <c r="T143" t="s">
        <v>142</v>
      </c>
      <c r="U143" t="s">
        <v>35</v>
      </c>
      <c r="W143" s="2">
        <v>2041.98</v>
      </c>
      <c r="X143" s="3">
        <v>0.1</v>
      </c>
      <c r="Z143">
        <f t="shared" si="2"/>
        <v>1</v>
      </c>
    </row>
    <row r="144" spans="1:26" x14ac:dyDescent="0.2">
      <c r="A144">
        <v>3064</v>
      </c>
      <c r="B144" t="s">
        <v>57</v>
      </c>
      <c r="C144" t="s">
        <v>423</v>
      </c>
      <c r="D144" s="1">
        <v>32019</v>
      </c>
      <c r="E144" s="1">
        <v>37956</v>
      </c>
      <c r="H144" t="s">
        <v>245</v>
      </c>
      <c r="I144">
        <v>41000</v>
      </c>
      <c r="J144" t="s">
        <v>246</v>
      </c>
      <c r="K144" t="s">
        <v>247</v>
      </c>
      <c r="L144" t="s">
        <v>415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79</v>
      </c>
      <c r="U144" t="s">
        <v>35</v>
      </c>
      <c r="W144" s="2">
        <v>2320.08</v>
      </c>
      <c r="X144" s="3">
        <v>0.1</v>
      </c>
      <c r="Z144">
        <f t="shared" si="2"/>
        <v>1</v>
      </c>
    </row>
    <row r="145" spans="1:26" x14ac:dyDescent="0.2">
      <c r="A145">
        <v>3065</v>
      </c>
      <c r="B145" t="s">
        <v>240</v>
      </c>
      <c r="C145" t="s">
        <v>424</v>
      </c>
      <c r="D145" s="1">
        <v>29760</v>
      </c>
      <c r="E145" s="1">
        <v>37987</v>
      </c>
      <c r="H145" t="s">
        <v>245</v>
      </c>
      <c r="I145">
        <v>41000</v>
      </c>
      <c r="J145" t="s">
        <v>246</v>
      </c>
      <c r="K145" t="s">
        <v>247</v>
      </c>
      <c r="L145" t="s">
        <v>425</v>
      </c>
      <c r="M145" t="s">
        <v>42</v>
      </c>
      <c r="N145" t="s">
        <v>32</v>
      </c>
      <c r="O145">
        <v>0</v>
      </c>
      <c r="P145">
        <v>1</v>
      </c>
      <c r="R145" t="s">
        <v>33</v>
      </c>
      <c r="S145">
        <v>35</v>
      </c>
      <c r="T145" t="s">
        <v>102</v>
      </c>
      <c r="U145" t="s">
        <v>35</v>
      </c>
      <c r="W145" s="2">
        <v>1963.7</v>
      </c>
      <c r="X145" s="3">
        <v>7.4999999999999997E-2</v>
      </c>
      <c r="Y145" s="2">
        <v>168</v>
      </c>
      <c r="Z145">
        <f t="shared" si="2"/>
        <v>1</v>
      </c>
    </row>
    <row r="146" spans="1:26" x14ac:dyDescent="0.2">
      <c r="A146">
        <v>3068</v>
      </c>
      <c r="B146" t="s">
        <v>426</v>
      </c>
      <c r="C146" t="s">
        <v>427</v>
      </c>
      <c r="D146" s="1">
        <v>29568</v>
      </c>
      <c r="E146" s="1">
        <v>38078</v>
      </c>
      <c r="H146" t="s">
        <v>245</v>
      </c>
      <c r="I146">
        <v>41000</v>
      </c>
      <c r="J146" t="s">
        <v>246</v>
      </c>
      <c r="K146" t="s">
        <v>247</v>
      </c>
      <c r="L146" t="s">
        <v>257</v>
      </c>
      <c r="M146" t="s">
        <v>31</v>
      </c>
      <c r="N146" t="s">
        <v>50</v>
      </c>
      <c r="O146">
        <v>1</v>
      </c>
      <c r="P146">
        <v>3</v>
      </c>
      <c r="R146" t="s">
        <v>33</v>
      </c>
      <c r="S146">
        <v>35</v>
      </c>
      <c r="T146" t="s">
        <v>97</v>
      </c>
      <c r="U146" t="s">
        <v>35</v>
      </c>
      <c r="W146" s="2">
        <v>3090</v>
      </c>
      <c r="X146" s="3">
        <v>0.1</v>
      </c>
      <c r="Z146">
        <f t="shared" si="2"/>
        <v>1</v>
      </c>
    </row>
    <row r="147" spans="1:26" x14ac:dyDescent="0.2">
      <c r="A147">
        <v>3071</v>
      </c>
      <c r="B147" t="s">
        <v>36</v>
      </c>
      <c r="C147" t="s">
        <v>428</v>
      </c>
      <c r="D147" s="1">
        <v>30854</v>
      </c>
      <c r="E147" s="1">
        <v>38108</v>
      </c>
      <c r="H147" t="s">
        <v>229</v>
      </c>
      <c r="I147">
        <v>26000</v>
      </c>
      <c r="J147" t="s">
        <v>230</v>
      </c>
      <c r="K147" t="s">
        <v>231</v>
      </c>
      <c r="L147" t="s">
        <v>400</v>
      </c>
      <c r="M147" t="s">
        <v>42</v>
      </c>
      <c r="N147" t="s">
        <v>50</v>
      </c>
      <c r="O147">
        <v>5</v>
      </c>
      <c r="P147">
        <v>5</v>
      </c>
      <c r="R147" t="s">
        <v>33</v>
      </c>
      <c r="S147">
        <v>35</v>
      </c>
      <c r="T147" t="s">
        <v>168</v>
      </c>
      <c r="U147" t="s">
        <v>35</v>
      </c>
      <c r="W147" s="2">
        <v>2756.28</v>
      </c>
      <c r="X147" s="3">
        <v>0.1</v>
      </c>
      <c r="Y147" s="2">
        <v>127</v>
      </c>
      <c r="Z147">
        <f t="shared" si="2"/>
        <v>1</v>
      </c>
    </row>
    <row r="148" spans="1:26" x14ac:dyDescent="0.2">
      <c r="A148">
        <v>3072</v>
      </c>
      <c r="B148" t="s">
        <v>36</v>
      </c>
      <c r="C148" t="s">
        <v>429</v>
      </c>
      <c r="D148" s="1">
        <v>27017</v>
      </c>
      <c r="E148" s="1">
        <v>38169</v>
      </c>
      <c r="H148" t="s">
        <v>236</v>
      </c>
      <c r="I148">
        <v>46000</v>
      </c>
      <c r="J148" t="s">
        <v>237</v>
      </c>
      <c r="K148" t="s">
        <v>238</v>
      </c>
      <c r="L148" t="s">
        <v>430</v>
      </c>
      <c r="M148" t="s">
        <v>42</v>
      </c>
      <c r="N148" t="s">
        <v>50</v>
      </c>
      <c r="O148">
        <v>5</v>
      </c>
      <c r="P148">
        <v>5</v>
      </c>
      <c r="R148" t="s">
        <v>33</v>
      </c>
      <c r="S148">
        <v>35</v>
      </c>
      <c r="T148" t="s">
        <v>168</v>
      </c>
      <c r="U148" t="s">
        <v>35</v>
      </c>
      <c r="W148" s="2">
        <v>2756.28</v>
      </c>
      <c r="X148" s="3">
        <v>0.1</v>
      </c>
      <c r="Y148" s="2">
        <v>113</v>
      </c>
      <c r="Z148">
        <f t="shared" si="2"/>
        <v>1</v>
      </c>
    </row>
    <row r="149" spans="1:26" x14ac:dyDescent="0.2">
      <c r="A149">
        <v>3073</v>
      </c>
      <c r="B149" t="s">
        <v>57</v>
      </c>
      <c r="C149" t="s">
        <v>431</v>
      </c>
      <c r="D149" s="1">
        <v>29868</v>
      </c>
      <c r="E149" s="1">
        <v>39264</v>
      </c>
      <c r="H149" t="s">
        <v>236</v>
      </c>
      <c r="I149">
        <v>46000</v>
      </c>
      <c r="J149" t="s">
        <v>237</v>
      </c>
      <c r="K149" t="s">
        <v>238</v>
      </c>
      <c r="L149" t="s">
        <v>392</v>
      </c>
      <c r="M149" t="s">
        <v>42</v>
      </c>
      <c r="N149" t="s">
        <v>50</v>
      </c>
      <c r="O149">
        <v>4</v>
      </c>
      <c r="P149">
        <v>3</v>
      </c>
      <c r="R149" t="s">
        <v>33</v>
      </c>
      <c r="S149">
        <v>35</v>
      </c>
      <c r="T149" t="s">
        <v>134</v>
      </c>
      <c r="U149" t="s">
        <v>190</v>
      </c>
      <c r="V149" s="1">
        <v>39264</v>
      </c>
      <c r="W149" s="2">
        <v>3767.74</v>
      </c>
      <c r="X149" s="3">
        <v>0.1</v>
      </c>
      <c r="Y149" s="2">
        <v>142</v>
      </c>
      <c r="Z149">
        <f t="shared" si="2"/>
        <v>1</v>
      </c>
    </row>
    <row r="150" spans="1:26" x14ac:dyDescent="0.2">
      <c r="A150">
        <v>3074</v>
      </c>
      <c r="B150" t="s">
        <v>216</v>
      </c>
      <c r="C150" t="s">
        <v>432</v>
      </c>
      <c r="D150" s="1">
        <v>23156</v>
      </c>
      <c r="E150" s="1">
        <v>38200</v>
      </c>
      <c r="H150" t="s">
        <v>66</v>
      </c>
      <c r="I150">
        <v>13200</v>
      </c>
      <c r="J150" t="s">
        <v>67</v>
      </c>
      <c r="K150" t="s">
        <v>68</v>
      </c>
      <c r="L150" t="s">
        <v>433</v>
      </c>
      <c r="M150" t="s">
        <v>42</v>
      </c>
      <c r="N150" t="s">
        <v>50</v>
      </c>
      <c r="O150">
        <v>4</v>
      </c>
      <c r="P150">
        <v>4</v>
      </c>
      <c r="R150" t="s">
        <v>75</v>
      </c>
      <c r="S150">
        <v>35</v>
      </c>
      <c r="W150" s="2">
        <v>5028.59</v>
      </c>
      <c r="Z150">
        <f t="shared" si="2"/>
        <v>0.88</v>
      </c>
    </row>
    <row r="151" spans="1:26" x14ac:dyDescent="0.2">
      <c r="A151">
        <v>3075</v>
      </c>
      <c r="B151" t="s">
        <v>267</v>
      </c>
      <c r="C151" t="s">
        <v>434</v>
      </c>
      <c r="D151" s="1">
        <v>28122</v>
      </c>
      <c r="E151" s="1">
        <v>39295</v>
      </c>
      <c r="H151" t="s">
        <v>229</v>
      </c>
      <c r="I151">
        <v>26000</v>
      </c>
      <c r="J151" t="s">
        <v>230</v>
      </c>
      <c r="K151" t="s">
        <v>231</v>
      </c>
      <c r="L151" t="s">
        <v>302</v>
      </c>
      <c r="M151" t="s">
        <v>42</v>
      </c>
      <c r="N151" t="s">
        <v>50</v>
      </c>
      <c r="O151">
        <v>2</v>
      </c>
      <c r="P151">
        <v>5</v>
      </c>
      <c r="R151" t="s">
        <v>33</v>
      </c>
      <c r="S151">
        <v>35</v>
      </c>
      <c r="T151" t="s">
        <v>193</v>
      </c>
      <c r="U151" t="s">
        <v>258</v>
      </c>
      <c r="V151" s="1">
        <v>39295</v>
      </c>
      <c r="W151" s="2">
        <v>4295.62</v>
      </c>
      <c r="X151" s="3">
        <v>7.4999999999999997E-2</v>
      </c>
      <c r="Z151">
        <f t="shared" si="2"/>
        <v>1</v>
      </c>
    </row>
    <row r="152" spans="1:26" x14ac:dyDescent="0.2">
      <c r="A152">
        <v>3076</v>
      </c>
      <c r="B152" t="s">
        <v>267</v>
      </c>
      <c r="C152" t="s">
        <v>435</v>
      </c>
      <c r="D152" s="1">
        <v>21637</v>
      </c>
      <c r="E152" s="1">
        <v>38224</v>
      </c>
      <c r="H152" t="s">
        <v>260</v>
      </c>
      <c r="I152">
        <v>43000</v>
      </c>
      <c r="J152" t="s">
        <v>261</v>
      </c>
      <c r="K152" t="s">
        <v>262</v>
      </c>
      <c r="L152" t="s">
        <v>436</v>
      </c>
      <c r="M152" t="s">
        <v>42</v>
      </c>
      <c r="N152" t="s">
        <v>50</v>
      </c>
      <c r="O152">
        <v>2</v>
      </c>
      <c r="P152">
        <v>5</v>
      </c>
      <c r="R152" t="s">
        <v>33</v>
      </c>
      <c r="S152">
        <v>35</v>
      </c>
      <c r="T152" t="s">
        <v>43</v>
      </c>
      <c r="U152" t="s">
        <v>35</v>
      </c>
      <c r="W152" s="2">
        <v>2084.21</v>
      </c>
      <c r="X152" s="3">
        <v>0.1</v>
      </c>
      <c r="Z152">
        <f t="shared" si="2"/>
        <v>1</v>
      </c>
    </row>
    <row r="153" spans="1:26" x14ac:dyDescent="0.2">
      <c r="A153">
        <v>3078</v>
      </c>
      <c r="B153" t="s">
        <v>240</v>
      </c>
      <c r="C153" t="s">
        <v>437</v>
      </c>
      <c r="D153" s="1">
        <v>30379</v>
      </c>
      <c r="E153" s="1">
        <v>38231</v>
      </c>
      <c r="H153" t="s">
        <v>229</v>
      </c>
      <c r="I153">
        <v>26000</v>
      </c>
      <c r="J153" t="s">
        <v>230</v>
      </c>
      <c r="K153" t="s">
        <v>231</v>
      </c>
      <c r="L153" t="s">
        <v>361</v>
      </c>
      <c r="M153" t="s">
        <v>42</v>
      </c>
      <c r="N153" t="s">
        <v>32</v>
      </c>
      <c r="O153">
        <v>0</v>
      </c>
      <c r="P153">
        <v>1</v>
      </c>
      <c r="R153" t="s">
        <v>33</v>
      </c>
      <c r="S153">
        <v>35</v>
      </c>
      <c r="T153" t="s">
        <v>142</v>
      </c>
      <c r="U153" t="s">
        <v>35</v>
      </c>
      <c r="W153" s="2">
        <v>2041.98</v>
      </c>
      <c r="X153" s="3">
        <v>0.1</v>
      </c>
      <c r="Y153" s="2">
        <v>278</v>
      </c>
      <c r="Z153">
        <f t="shared" si="2"/>
        <v>1</v>
      </c>
    </row>
    <row r="154" spans="1:26" x14ac:dyDescent="0.2">
      <c r="A154">
        <v>3079</v>
      </c>
      <c r="B154" t="s">
        <v>72</v>
      </c>
      <c r="C154" t="s">
        <v>437</v>
      </c>
      <c r="D154" s="1">
        <v>31982</v>
      </c>
      <c r="E154" s="1">
        <v>39692</v>
      </c>
      <c r="F154" s="1">
        <v>40056</v>
      </c>
      <c r="H154" t="s">
        <v>66</v>
      </c>
      <c r="I154">
        <v>13200</v>
      </c>
      <c r="J154" t="s">
        <v>67</v>
      </c>
      <c r="K154" t="s">
        <v>68</v>
      </c>
      <c r="L154" t="s">
        <v>438</v>
      </c>
      <c r="M154" t="s">
        <v>42</v>
      </c>
      <c r="N154" t="s">
        <v>50</v>
      </c>
      <c r="O154">
        <v>4</v>
      </c>
      <c r="P154">
        <v>5</v>
      </c>
      <c r="R154" t="s">
        <v>33</v>
      </c>
      <c r="S154">
        <v>35</v>
      </c>
      <c r="T154" t="s">
        <v>168</v>
      </c>
      <c r="U154" t="s">
        <v>35</v>
      </c>
      <c r="W154" s="2">
        <v>2756.28</v>
      </c>
      <c r="X154" s="3">
        <v>8.7499999999999994E-2</v>
      </c>
      <c r="Z154">
        <f t="shared" si="2"/>
        <v>1</v>
      </c>
    </row>
    <row r="155" spans="1:26" x14ac:dyDescent="0.2">
      <c r="A155">
        <v>3083</v>
      </c>
      <c r="B155" t="s">
        <v>72</v>
      </c>
      <c r="C155" t="s">
        <v>439</v>
      </c>
      <c r="D155" s="1">
        <v>31673</v>
      </c>
      <c r="E155" s="1">
        <v>38292</v>
      </c>
      <c r="H155" t="s">
        <v>229</v>
      </c>
      <c r="I155">
        <v>26000</v>
      </c>
      <c r="J155" t="s">
        <v>230</v>
      </c>
      <c r="K155" t="s">
        <v>231</v>
      </c>
      <c r="L155" t="s">
        <v>440</v>
      </c>
      <c r="M155" t="s">
        <v>42</v>
      </c>
      <c r="N155" t="s">
        <v>50</v>
      </c>
      <c r="O155">
        <v>0</v>
      </c>
      <c r="P155">
        <v>4</v>
      </c>
      <c r="R155" t="s">
        <v>33</v>
      </c>
      <c r="S155">
        <v>35</v>
      </c>
      <c r="T155" t="s">
        <v>70</v>
      </c>
      <c r="U155" t="s">
        <v>135</v>
      </c>
      <c r="V155" s="1">
        <v>38718</v>
      </c>
      <c r="W155" s="2">
        <v>3538.05</v>
      </c>
      <c r="X155" s="3">
        <v>0.1125</v>
      </c>
      <c r="Z155">
        <f t="shared" si="2"/>
        <v>1</v>
      </c>
    </row>
    <row r="156" spans="1:26" x14ac:dyDescent="0.2">
      <c r="A156">
        <v>3084</v>
      </c>
      <c r="B156" t="s">
        <v>348</v>
      </c>
      <c r="C156" t="s">
        <v>441</v>
      </c>
      <c r="D156" s="1">
        <v>32184</v>
      </c>
      <c r="E156" s="1">
        <v>38353</v>
      </c>
      <c r="H156" t="s">
        <v>245</v>
      </c>
      <c r="I156">
        <v>41000</v>
      </c>
      <c r="J156" t="s">
        <v>246</v>
      </c>
      <c r="K156" t="s">
        <v>247</v>
      </c>
      <c r="L156" t="s">
        <v>257</v>
      </c>
      <c r="M156" t="s">
        <v>42</v>
      </c>
      <c r="N156" t="s">
        <v>32</v>
      </c>
      <c r="O156">
        <v>0</v>
      </c>
      <c r="P156">
        <v>1</v>
      </c>
      <c r="R156" t="s">
        <v>33</v>
      </c>
      <c r="S156">
        <v>35</v>
      </c>
      <c r="T156" t="s">
        <v>97</v>
      </c>
      <c r="U156" t="s">
        <v>35</v>
      </c>
      <c r="W156" s="2">
        <v>3090</v>
      </c>
      <c r="X156" s="3">
        <v>0.1</v>
      </c>
      <c r="Z156">
        <f t="shared" si="2"/>
        <v>1</v>
      </c>
    </row>
    <row r="157" spans="1:26" x14ac:dyDescent="0.2">
      <c r="A157">
        <v>3085</v>
      </c>
      <c r="B157" t="s">
        <v>398</v>
      </c>
      <c r="C157" t="s">
        <v>442</v>
      </c>
      <c r="D157" s="1">
        <v>26872</v>
      </c>
      <c r="E157" s="1">
        <v>38353</v>
      </c>
      <c r="H157" t="s">
        <v>245</v>
      </c>
      <c r="I157">
        <v>41000</v>
      </c>
      <c r="J157" t="s">
        <v>246</v>
      </c>
      <c r="K157" t="s">
        <v>247</v>
      </c>
      <c r="L157" t="s">
        <v>332</v>
      </c>
      <c r="M157" t="s">
        <v>31</v>
      </c>
      <c r="N157" t="s">
        <v>50</v>
      </c>
      <c r="O157">
        <v>3</v>
      </c>
      <c r="P157">
        <v>5</v>
      </c>
      <c r="R157" t="s">
        <v>33</v>
      </c>
      <c r="S157">
        <v>35</v>
      </c>
      <c r="T157" t="s">
        <v>106</v>
      </c>
      <c r="U157" t="s">
        <v>35</v>
      </c>
      <c r="W157" s="2">
        <v>2138.8000000000002</v>
      </c>
      <c r="X157" s="3">
        <v>0.1</v>
      </c>
      <c r="Z157">
        <f t="shared" si="2"/>
        <v>1</v>
      </c>
    </row>
    <row r="158" spans="1:26" x14ac:dyDescent="0.2">
      <c r="A158">
        <v>3087</v>
      </c>
      <c r="B158" t="s">
        <v>227</v>
      </c>
      <c r="C158" t="s">
        <v>442</v>
      </c>
      <c r="D158" s="1">
        <v>30059</v>
      </c>
      <c r="E158" s="1">
        <v>38353</v>
      </c>
      <c r="H158" t="s">
        <v>59</v>
      </c>
      <c r="I158">
        <v>22030</v>
      </c>
      <c r="J158" t="s">
        <v>289</v>
      </c>
      <c r="K158" t="s">
        <v>61</v>
      </c>
      <c r="L158" t="s">
        <v>443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97</v>
      </c>
      <c r="U158" t="s">
        <v>35</v>
      </c>
      <c r="W158" s="2">
        <v>3090</v>
      </c>
      <c r="X158" s="3">
        <v>0.1</v>
      </c>
      <c r="Z158">
        <f t="shared" si="2"/>
        <v>1</v>
      </c>
    </row>
    <row r="159" spans="1:26" x14ac:dyDescent="0.2">
      <c r="A159">
        <v>3090</v>
      </c>
      <c r="B159" t="s">
        <v>36</v>
      </c>
      <c r="C159" t="s">
        <v>444</v>
      </c>
      <c r="D159" s="1">
        <v>29858</v>
      </c>
      <c r="E159" s="1">
        <v>38412</v>
      </c>
      <c r="H159" t="s">
        <v>236</v>
      </c>
      <c r="I159">
        <v>46000</v>
      </c>
      <c r="J159" t="s">
        <v>237</v>
      </c>
      <c r="K159" t="s">
        <v>238</v>
      </c>
      <c r="L159" t="s">
        <v>445</v>
      </c>
      <c r="M159" t="s">
        <v>42</v>
      </c>
      <c r="N159" t="s">
        <v>32</v>
      </c>
      <c r="O159">
        <v>0</v>
      </c>
      <c r="P159">
        <v>1</v>
      </c>
      <c r="R159" t="s">
        <v>33</v>
      </c>
      <c r="S159">
        <v>35</v>
      </c>
      <c r="T159" t="s">
        <v>97</v>
      </c>
      <c r="U159" t="s">
        <v>35</v>
      </c>
      <c r="W159" s="2">
        <v>3090</v>
      </c>
      <c r="X159" s="3">
        <v>8.7499999999999994E-2</v>
      </c>
      <c r="Y159" s="2">
        <v>100</v>
      </c>
      <c r="Z159">
        <f t="shared" si="2"/>
        <v>1</v>
      </c>
    </row>
    <row r="160" spans="1:26" x14ac:dyDescent="0.2">
      <c r="A160">
        <v>3092</v>
      </c>
      <c r="B160" t="s">
        <v>446</v>
      </c>
      <c r="C160" t="s">
        <v>447</v>
      </c>
      <c r="D160" s="1">
        <v>31388</v>
      </c>
      <c r="E160" s="1">
        <v>39569</v>
      </c>
      <c r="H160" t="s">
        <v>27</v>
      </c>
      <c r="I160">
        <v>64000</v>
      </c>
      <c r="J160" t="s">
        <v>28</v>
      </c>
      <c r="K160" t="s">
        <v>29</v>
      </c>
      <c r="L160" t="s">
        <v>448</v>
      </c>
      <c r="M160" t="s">
        <v>31</v>
      </c>
      <c r="N160" t="s">
        <v>50</v>
      </c>
      <c r="O160">
        <v>5</v>
      </c>
      <c r="P160">
        <v>4</v>
      </c>
      <c r="R160" t="s">
        <v>33</v>
      </c>
      <c r="S160">
        <v>35</v>
      </c>
      <c r="T160" t="s">
        <v>134</v>
      </c>
      <c r="U160" t="s">
        <v>255</v>
      </c>
      <c r="V160" s="1">
        <v>39569</v>
      </c>
      <c r="W160" s="2">
        <v>3558.65</v>
      </c>
      <c r="X160" s="3">
        <v>0.1</v>
      </c>
      <c r="Z160">
        <f t="shared" si="2"/>
        <v>1</v>
      </c>
    </row>
    <row r="161" spans="1:26" x14ac:dyDescent="0.2">
      <c r="A161">
        <v>3093</v>
      </c>
      <c r="B161" t="s">
        <v>36</v>
      </c>
      <c r="C161" t="s">
        <v>447</v>
      </c>
      <c r="D161" s="1">
        <v>29557</v>
      </c>
      <c r="E161" s="1">
        <v>38534</v>
      </c>
      <c r="H161" t="s">
        <v>66</v>
      </c>
      <c r="I161">
        <v>13200</v>
      </c>
      <c r="J161" t="s">
        <v>67</v>
      </c>
      <c r="K161" t="s">
        <v>68</v>
      </c>
      <c r="L161" t="s">
        <v>368</v>
      </c>
      <c r="M161" t="s">
        <v>42</v>
      </c>
      <c r="N161" t="s">
        <v>50</v>
      </c>
      <c r="O161">
        <v>2</v>
      </c>
      <c r="P161">
        <v>5</v>
      </c>
      <c r="R161" t="s">
        <v>33</v>
      </c>
      <c r="S161">
        <v>35</v>
      </c>
      <c r="T161" t="s">
        <v>70</v>
      </c>
      <c r="U161" t="s">
        <v>135</v>
      </c>
      <c r="V161" s="1">
        <v>38718</v>
      </c>
      <c r="W161" s="2">
        <v>3538.05</v>
      </c>
      <c r="X161" s="3">
        <v>8.7499999999999994E-2</v>
      </c>
      <c r="Y161" s="2">
        <v>88</v>
      </c>
      <c r="Z161">
        <f t="shared" si="2"/>
        <v>1</v>
      </c>
    </row>
    <row r="162" spans="1:26" x14ac:dyDescent="0.2">
      <c r="A162">
        <v>3095</v>
      </c>
      <c r="B162" t="s">
        <v>195</v>
      </c>
      <c r="C162" t="s">
        <v>449</v>
      </c>
      <c r="D162" s="1">
        <v>28251</v>
      </c>
      <c r="E162" s="1">
        <v>38565</v>
      </c>
      <c r="H162" t="s">
        <v>59</v>
      </c>
      <c r="I162">
        <v>22030</v>
      </c>
      <c r="J162" t="s">
        <v>289</v>
      </c>
      <c r="K162" t="s">
        <v>61</v>
      </c>
      <c r="L162" t="s">
        <v>450</v>
      </c>
      <c r="M162" t="s">
        <v>42</v>
      </c>
      <c r="N162" t="s">
        <v>50</v>
      </c>
      <c r="O162">
        <v>5</v>
      </c>
      <c r="P162">
        <v>4</v>
      </c>
      <c r="R162" t="s">
        <v>33</v>
      </c>
      <c r="S162">
        <v>35</v>
      </c>
      <c r="T162" t="s">
        <v>70</v>
      </c>
      <c r="U162" t="s">
        <v>135</v>
      </c>
      <c r="V162" s="1">
        <v>38718</v>
      </c>
      <c r="W162" s="2">
        <v>3538.05</v>
      </c>
      <c r="X162" s="3">
        <v>7.4999999999999997E-2</v>
      </c>
      <c r="Z162">
        <f t="shared" si="2"/>
        <v>1</v>
      </c>
    </row>
    <row r="163" spans="1:26" x14ac:dyDescent="0.2">
      <c r="A163">
        <v>3096</v>
      </c>
      <c r="B163" t="s">
        <v>195</v>
      </c>
      <c r="C163" t="s">
        <v>451</v>
      </c>
      <c r="D163" s="1">
        <v>32380</v>
      </c>
      <c r="E163" s="1">
        <v>38596</v>
      </c>
      <c r="H163" t="s">
        <v>59</v>
      </c>
      <c r="I163">
        <v>22030</v>
      </c>
      <c r="J163" t="s">
        <v>289</v>
      </c>
      <c r="K163" t="s">
        <v>61</v>
      </c>
      <c r="L163" t="s">
        <v>443</v>
      </c>
      <c r="M163" t="s">
        <v>42</v>
      </c>
      <c r="N163" t="s">
        <v>50</v>
      </c>
      <c r="O163">
        <v>3</v>
      </c>
      <c r="P163">
        <v>4</v>
      </c>
      <c r="R163" t="s">
        <v>33</v>
      </c>
      <c r="S163">
        <v>35</v>
      </c>
      <c r="T163" t="s">
        <v>97</v>
      </c>
      <c r="U163" t="s">
        <v>35</v>
      </c>
      <c r="W163" s="2">
        <v>3090</v>
      </c>
      <c r="X163" s="3">
        <v>7.4999999999999997E-2</v>
      </c>
      <c r="Z163">
        <f t="shared" si="2"/>
        <v>1</v>
      </c>
    </row>
    <row r="164" spans="1:26" x14ac:dyDescent="0.2">
      <c r="A164">
        <v>3099</v>
      </c>
      <c r="B164" t="s">
        <v>452</v>
      </c>
      <c r="C164" t="s">
        <v>451</v>
      </c>
      <c r="D164" s="1">
        <v>28368</v>
      </c>
      <c r="E164" s="1">
        <v>39194</v>
      </c>
      <c r="H164" t="s">
        <v>245</v>
      </c>
      <c r="I164">
        <v>41000</v>
      </c>
      <c r="J164" t="s">
        <v>246</v>
      </c>
      <c r="K164" t="s">
        <v>247</v>
      </c>
      <c r="L164" t="s">
        <v>394</v>
      </c>
      <c r="M164" t="s">
        <v>42</v>
      </c>
      <c r="N164" t="s">
        <v>32</v>
      </c>
      <c r="O164">
        <v>0</v>
      </c>
      <c r="P164">
        <v>1</v>
      </c>
      <c r="R164" t="s">
        <v>33</v>
      </c>
      <c r="S164">
        <v>35</v>
      </c>
      <c r="T164" t="s">
        <v>134</v>
      </c>
      <c r="U164" t="s">
        <v>190</v>
      </c>
      <c r="V164" s="1">
        <v>39194</v>
      </c>
      <c r="W164" s="2">
        <v>3767.74</v>
      </c>
      <c r="X164" s="3">
        <v>0.1</v>
      </c>
      <c r="Z164">
        <f t="shared" si="2"/>
        <v>1</v>
      </c>
    </row>
    <row r="165" spans="1:26" x14ac:dyDescent="0.2">
      <c r="A165">
        <v>3100</v>
      </c>
      <c r="B165" t="s">
        <v>36</v>
      </c>
      <c r="C165" t="s">
        <v>453</v>
      </c>
      <c r="D165" s="1">
        <v>29521</v>
      </c>
      <c r="E165" s="1">
        <v>38838</v>
      </c>
      <c r="H165" t="s">
        <v>245</v>
      </c>
      <c r="I165">
        <v>41000</v>
      </c>
      <c r="J165" t="s">
        <v>246</v>
      </c>
      <c r="K165" t="s">
        <v>247</v>
      </c>
      <c r="L165" t="s">
        <v>454</v>
      </c>
      <c r="M165" t="s">
        <v>42</v>
      </c>
      <c r="N165" t="s">
        <v>50</v>
      </c>
      <c r="O165">
        <v>1</v>
      </c>
      <c r="P165">
        <v>3</v>
      </c>
      <c r="R165" t="s">
        <v>33</v>
      </c>
      <c r="S165">
        <v>35</v>
      </c>
      <c r="T165" t="s">
        <v>34</v>
      </c>
      <c r="U165" t="s">
        <v>35</v>
      </c>
      <c r="W165" s="2">
        <v>2508.0500000000002</v>
      </c>
      <c r="X165" s="3">
        <v>0.1125</v>
      </c>
      <c r="Z165">
        <f t="shared" si="2"/>
        <v>1</v>
      </c>
    </row>
    <row r="166" spans="1:26" x14ac:dyDescent="0.2">
      <c r="A166">
        <v>3101</v>
      </c>
      <c r="B166" t="s">
        <v>216</v>
      </c>
      <c r="C166" t="s">
        <v>455</v>
      </c>
      <c r="D166" s="1">
        <v>30709</v>
      </c>
      <c r="E166" s="1">
        <v>38838</v>
      </c>
      <c r="H166" t="s">
        <v>124</v>
      </c>
      <c r="I166">
        <v>48000</v>
      </c>
      <c r="J166" t="s">
        <v>137</v>
      </c>
      <c r="K166" t="s">
        <v>138</v>
      </c>
      <c r="L166" t="s">
        <v>456</v>
      </c>
      <c r="M166" t="s">
        <v>42</v>
      </c>
      <c r="N166" t="s">
        <v>32</v>
      </c>
      <c r="O166">
        <v>0</v>
      </c>
      <c r="P166">
        <v>1</v>
      </c>
      <c r="R166" t="s">
        <v>33</v>
      </c>
      <c r="S166">
        <v>35</v>
      </c>
      <c r="T166" t="s">
        <v>70</v>
      </c>
      <c r="U166" t="s">
        <v>71</v>
      </c>
      <c r="V166" s="1">
        <v>38838</v>
      </c>
      <c r="W166" s="2">
        <v>3184.25</v>
      </c>
      <c r="X166" s="3">
        <v>0.1</v>
      </c>
      <c r="Z166">
        <f t="shared" si="2"/>
        <v>1</v>
      </c>
    </row>
    <row r="167" spans="1:26" x14ac:dyDescent="0.2">
      <c r="A167">
        <v>3102</v>
      </c>
      <c r="B167" t="s">
        <v>195</v>
      </c>
      <c r="C167" t="s">
        <v>455</v>
      </c>
      <c r="D167" s="1">
        <v>29578</v>
      </c>
      <c r="E167" s="1">
        <v>38930</v>
      </c>
      <c r="H167" t="s">
        <v>236</v>
      </c>
      <c r="I167">
        <v>46000</v>
      </c>
      <c r="J167" t="s">
        <v>237</v>
      </c>
      <c r="K167" t="s">
        <v>238</v>
      </c>
      <c r="L167" t="s">
        <v>392</v>
      </c>
      <c r="M167" t="s">
        <v>42</v>
      </c>
      <c r="N167" t="s">
        <v>50</v>
      </c>
      <c r="O167">
        <v>0</v>
      </c>
      <c r="P167">
        <v>5</v>
      </c>
      <c r="R167" t="s">
        <v>33</v>
      </c>
      <c r="S167">
        <v>35</v>
      </c>
      <c r="T167" t="s">
        <v>193</v>
      </c>
      <c r="U167" t="s">
        <v>457</v>
      </c>
      <c r="V167" s="1">
        <v>38930</v>
      </c>
      <c r="W167" s="2">
        <v>4548.4799999999996</v>
      </c>
      <c r="X167" s="3">
        <v>7.4999999999999997E-2</v>
      </c>
      <c r="Y167" s="2">
        <v>137</v>
      </c>
      <c r="Z167">
        <f t="shared" si="2"/>
        <v>1</v>
      </c>
    </row>
    <row r="168" spans="1:26" x14ac:dyDescent="0.2">
      <c r="A168">
        <v>3103</v>
      </c>
      <c r="B168" t="s">
        <v>76</v>
      </c>
      <c r="C168" t="s">
        <v>458</v>
      </c>
      <c r="D168" s="1">
        <v>31923</v>
      </c>
      <c r="E168" s="1">
        <v>38961</v>
      </c>
      <c r="H168" t="s">
        <v>90</v>
      </c>
      <c r="I168">
        <v>44000</v>
      </c>
      <c r="J168" t="s">
        <v>91</v>
      </c>
      <c r="K168" t="s">
        <v>92</v>
      </c>
      <c r="L168" t="s">
        <v>459</v>
      </c>
      <c r="M168" t="s">
        <v>42</v>
      </c>
      <c r="N168" t="s">
        <v>50</v>
      </c>
      <c r="O168">
        <v>2</v>
      </c>
      <c r="P168">
        <v>3</v>
      </c>
      <c r="R168" t="s">
        <v>33</v>
      </c>
      <c r="S168">
        <v>35</v>
      </c>
      <c r="T168" t="s">
        <v>34</v>
      </c>
      <c r="U168" t="s">
        <v>35</v>
      </c>
      <c r="W168" s="2">
        <v>2508.0500000000002</v>
      </c>
      <c r="X168" s="3">
        <v>8.7499999999999994E-2</v>
      </c>
      <c r="Y168" s="2">
        <v>237</v>
      </c>
      <c r="Z168">
        <f t="shared" si="2"/>
        <v>1</v>
      </c>
    </row>
    <row r="169" spans="1:26" x14ac:dyDescent="0.2">
      <c r="A169">
        <v>3104</v>
      </c>
      <c r="B169" t="s">
        <v>323</v>
      </c>
      <c r="C169" t="s">
        <v>460</v>
      </c>
      <c r="D169" s="1">
        <v>17073</v>
      </c>
      <c r="E169" s="1">
        <v>39343</v>
      </c>
      <c r="H169" t="s">
        <v>59</v>
      </c>
      <c r="I169">
        <v>22010</v>
      </c>
      <c r="J169" t="s">
        <v>60</v>
      </c>
      <c r="K169" t="s">
        <v>61</v>
      </c>
      <c r="L169" t="s">
        <v>461</v>
      </c>
      <c r="M169" t="s">
        <v>42</v>
      </c>
      <c r="N169" t="s">
        <v>50</v>
      </c>
      <c r="O169">
        <v>1</v>
      </c>
      <c r="P169">
        <v>5</v>
      </c>
      <c r="R169" t="s">
        <v>75</v>
      </c>
      <c r="S169">
        <v>40</v>
      </c>
      <c r="W169" s="2">
        <v>5156.84</v>
      </c>
      <c r="Z169">
        <f t="shared" si="2"/>
        <v>1</v>
      </c>
    </row>
    <row r="170" spans="1:26" x14ac:dyDescent="0.2">
      <c r="A170">
        <v>3105</v>
      </c>
      <c r="B170" t="s">
        <v>72</v>
      </c>
      <c r="C170" t="s">
        <v>462</v>
      </c>
      <c r="D170" s="1">
        <v>32581</v>
      </c>
      <c r="E170" s="1">
        <v>39326</v>
      </c>
      <c r="H170" t="s">
        <v>236</v>
      </c>
      <c r="I170">
        <v>46000</v>
      </c>
      <c r="J170" t="s">
        <v>237</v>
      </c>
      <c r="K170" t="s">
        <v>238</v>
      </c>
      <c r="L170" t="s">
        <v>463</v>
      </c>
      <c r="M170" t="s">
        <v>42</v>
      </c>
      <c r="N170" t="s">
        <v>32</v>
      </c>
      <c r="O170">
        <v>0</v>
      </c>
      <c r="P170">
        <v>1</v>
      </c>
      <c r="R170" t="s">
        <v>33</v>
      </c>
      <c r="S170">
        <v>40</v>
      </c>
      <c r="T170" t="s">
        <v>142</v>
      </c>
      <c r="U170" t="s">
        <v>35</v>
      </c>
      <c r="W170" s="2">
        <v>2041.98</v>
      </c>
      <c r="X170" s="3">
        <v>0.1</v>
      </c>
      <c r="Z170">
        <f t="shared" si="2"/>
        <v>1.1399999999999999</v>
      </c>
    </row>
    <row r="171" spans="1:26" x14ac:dyDescent="0.2">
      <c r="A171">
        <v>3106</v>
      </c>
      <c r="B171" t="s">
        <v>103</v>
      </c>
      <c r="C171" t="s">
        <v>462</v>
      </c>
      <c r="D171" s="1">
        <v>21486</v>
      </c>
      <c r="E171" s="1">
        <v>38611</v>
      </c>
      <c r="H171" t="s">
        <v>236</v>
      </c>
      <c r="I171">
        <v>46000</v>
      </c>
      <c r="J171" t="s">
        <v>237</v>
      </c>
      <c r="K171" t="s">
        <v>238</v>
      </c>
      <c r="L171" t="s">
        <v>239</v>
      </c>
      <c r="M171" t="s">
        <v>42</v>
      </c>
      <c r="N171" t="s">
        <v>50</v>
      </c>
      <c r="O171">
        <v>1</v>
      </c>
      <c r="P171">
        <v>5</v>
      </c>
      <c r="R171" t="s">
        <v>33</v>
      </c>
      <c r="S171">
        <v>35</v>
      </c>
      <c r="T171" t="s">
        <v>70</v>
      </c>
      <c r="U171" t="s">
        <v>135</v>
      </c>
      <c r="V171" s="1">
        <v>38718</v>
      </c>
      <c r="W171" s="2">
        <v>3538.05</v>
      </c>
      <c r="X171" s="3">
        <v>0.1</v>
      </c>
      <c r="Z171">
        <f t="shared" si="2"/>
        <v>1</v>
      </c>
    </row>
    <row r="172" spans="1:26" x14ac:dyDescent="0.2">
      <c r="A172">
        <v>3108</v>
      </c>
      <c r="B172" t="s">
        <v>195</v>
      </c>
      <c r="C172" t="s">
        <v>462</v>
      </c>
      <c r="D172" s="1">
        <v>32741</v>
      </c>
      <c r="E172" s="1">
        <v>38749</v>
      </c>
      <c r="H172" t="s">
        <v>245</v>
      </c>
      <c r="I172">
        <v>41000</v>
      </c>
      <c r="J172" t="s">
        <v>246</v>
      </c>
      <c r="K172" t="s">
        <v>247</v>
      </c>
      <c r="L172" t="s">
        <v>417</v>
      </c>
      <c r="M172" t="s">
        <v>42</v>
      </c>
      <c r="N172" t="s">
        <v>50</v>
      </c>
      <c r="O172">
        <v>2</v>
      </c>
      <c r="P172">
        <v>5</v>
      </c>
      <c r="R172" t="s">
        <v>33</v>
      </c>
      <c r="S172">
        <v>35</v>
      </c>
      <c r="T172" t="s">
        <v>106</v>
      </c>
      <c r="U172" t="s">
        <v>35</v>
      </c>
      <c r="W172" s="2">
        <v>2138.8000000000002</v>
      </c>
      <c r="X172" s="3">
        <v>0.1</v>
      </c>
      <c r="Y172" s="2">
        <v>222</v>
      </c>
      <c r="Z172">
        <f t="shared" si="2"/>
        <v>1</v>
      </c>
    </row>
    <row r="173" spans="1:26" x14ac:dyDescent="0.2">
      <c r="A173">
        <v>3111</v>
      </c>
      <c r="B173" t="s">
        <v>464</v>
      </c>
      <c r="C173" t="s">
        <v>465</v>
      </c>
      <c r="D173" s="1">
        <v>30462</v>
      </c>
      <c r="E173" s="1">
        <v>38869</v>
      </c>
      <c r="H173" t="s">
        <v>66</v>
      </c>
      <c r="I173">
        <v>13200</v>
      </c>
      <c r="J173" t="s">
        <v>67</v>
      </c>
      <c r="K173" t="s">
        <v>68</v>
      </c>
      <c r="L173" t="s">
        <v>296</v>
      </c>
      <c r="M173" t="s">
        <v>42</v>
      </c>
      <c r="N173" t="s">
        <v>32</v>
      </c>
      <c r="O173">
        <v>0</v>
      </c>
      <c r="P173">
        <v>1</v>
      </c>
      <c r="R173" t="s">
        <v>33</v>
      </c>
      <c r="S173">
        <v>35</v>
      </c>
      <c r="T173" t="s">
        <v>142</v>
      </c>
      <c r="U173" t="s">
        <v>35</v>
      </c>
      <c r="W173" s="2">
        <v>2041.98</v>
      </c>
      <c r="X173" s="3">
        <v>0.1125</v>
      </c>
      <c r="Z173">
        <f t="shared" si="2"/>
        <v>1</v>
      </c>
    </row>
    <row r="174" spans="1:26" x14ac:dyDescent="0.2">
      <c r="A174">
        <v>3112</v>
      </c>
      <c r="B174" t="s">
        <v>275</v>
      </c>
      <c r="C174" t="s">
        <v>466</v>
      </c>
      <c r="D174" s="1">
        <v>28631</v>
      </c>
      <c r="E174" s="1">
        <v>38869</v>
      </c>
      <c r="H174" t="s">
        <v>59</v>
      </c>
      <c r="I174">
        <v>22030</v>
      </c>
      <c r="J174" t="s">
        <v>289</v>
      </c>
      <c r="K174" t="s">
        <v>61</v>
      </c>
      <c r="L174" t="s">
        <v>350</v>
      </c>
      <c r="M174" t="s">
        <v>42</v>
      </c>
      <c r="N174" t="s">
        <v>32</v>
      </c>
      <c r="O174">
        <v>0</v>
      </c>
      <c r="P174">
        <v>1</v>
      </c>
      <c r="R174" t="s">
        <v>33</v>
      </c>
      <c r="S174">
        <v>35</v>
      </c>
      <c r="T174" t="s">
        <v>102</v>
      </c>
      <c r="U174" t="s">
        <v>35</v>
      </c>
      <c r="W174" s="2">
        <v>1963.7</v>
      </c>
      <c r="X174" s="3">
        <v>8.7499999999999994E-2</v>
      </c>
      <c r="Y174" s="2">
        <v>104</v>
      </c>
      <c r="Z174">
        <f t="shared" si="2"/>
        <v>1</v>
      </c>
    </row>
    <row r="175" spans="1:26" x14ac:dyDescent="0.2">
      <c r="A175">
        <v>3113</v>
      </c>
      <c r="B175" t="s">
        <v>467</v>
      </c>
      <c r="C175" t="s">
        <v>468</v>
      </c>
      <c r="D175" s="1">
        <v>27975</v>
      </c>
      <c r="E175" s="1">
        <v>38869</v>
      </c>
      <c r="H175" t="s">
        <v>245</v>
      </c>
      <c r="I175">
        <v>41000</v>
      </c>
      <c r="J175" t="s">
        <v>246</v>
      </c>
      <c r="K175" t="s">
        <v>247</v>
      </c>
      <c r="L175" t="s">
        <v>337</v>
      </c>
      <c r="M175" t="s">
        <v>31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160</v>
      </c>
      <c r="U175" t="s">
        <v>35</v>
      </c>
      <c r="W175" s="2">
        <v>1987.39</v>
      </c>
      <c r="X175" s="3">
        <v>0.1</v>
      </c>
      <c r="Z175">
        <f t="shared" si="2"/>
        <v>1</v>
      </c>
    </row>
    <row r="176" spans="1:26" x14ac:dyDescent="0.2">
      <c r="A176">
        <v>3117</v>
      </c>
      <c r="B176" t="s">
        <v>297</v>
      </c>
      <c r="C176" t="s">
        <v>469</v>
      </c>
      <c r="D176" s="1">
        <v>31059</v>
      </c>
      <c r="E176" s="1">
        <v>38991</v>
      </c>
      <c r="H176" t="s">
        <v>236</v>
      </c>
      <c r="I176">
        <v>46000</v>
      </c>
      <c r="J176" t="s">
        <v>237</v>
      </c>
      <c r="K176" t="s">
        <v>238</v>
      </c>
      <c r="L176" t="s">
        <v>470</v>
      </c>
      <c r="M176" t="s">
        <v>42</v>
      </c>
      <c r="N176" t="s">
        <v>50</v>
      </c>
      <c r="O176">
        <v>3</v>
      </c>
      <c r="P176">
        <v>5</v>
      </c>
      <c r="R176" t="s">
        <v>33</v>
      </c>
      <c r="S176">
        <v>35</v>
      </c>
      <c r="T176" t="s">
        <v>63</v>
      </c>
      <c r="U176" t="s">
        <v>35</v>
      </c>
      <c r="W176" s="2">
        <v>2011.08</v>
      </c>
      <c r="X176" s="3">
        <v>0.1125</v>
      </c>
      <c r="Z176">
        <f t="shared" si="2"/>
        <v>1</v>
      </c>
    </row>
    <row r="177" spans="1:26" x14ac:dyDescent="0.2">
      <c r="A177">
        <v>3118</v>
      </c>
      <c r="B177" t="s">
        <v>72</v>
      </c>
      <c r="C177" t="s">
        <v>471</v>
      </c>
      <c r="D177" s="1">
        <v>33168</v>
      </c>
      <c r="E177" s="1">
        <v>39083</v>
      </c>
      <c r="H177" t="s">
        <v>59</v>
      </c>
      <c r="I177">
        <v>22010</v>
      </c>
      <c r="J177" t="s">
        <v>60</v>
      </c>
      <c r="K177" t="s">
        <v>61</v>
      </c>
      <c r="L177" t="s">
        <v>472</v>
      </c>
      <c r="M177" t="s">
        <v>42</v>
      </c>
      <c r="N177" t="s">
        <v>32</v>
      </c>
      <c r="O177">
        <v>0</v>
      </c>
      <c r="P177">
        <v>1</v>
      </c>
      <c r="R177" t="s">
        <v>33</v>
      </c>
      <c r="S177">
        <v>35</v>
      </c>
      <c r="T177" t="s">
        <v>142</v>
      </c>
      <c r="U177" t="s">
        <v>35</v>
      </c>
      <c r="W177" s="2">
        <v>2041.98</v>
      </c>
      <c r="X177" s="3">
        <v>0.1</v>
      </c>
      <c r="Y177" s="2">
        <v>254</v>
      </c>
      <c r="Z177">
        <f t="shared" si="2"/>
        <v>1</v>
      </c>
    </row>
    <row r="178" spans="1:26" x14ac:dyDescent="0.2">
      <c r="A178">
        <v>3119</v>
      </c>
      <c r="B178" t="s">
        <v>473</v>
      </c>
      <c r="C178" t="s">
        <v>474</v>
      </c>
      <c r="D178" s="1">
        <v>29330</v>
      </c>
      <c r="E178" s="1">
        <v>38718</v>
      </c>
      <c r="H178" t="s">
        <v>66</v>
      </c>
      <c r="I178">
        <v>13200</v>
      </c>
      <c r="J178" t="s">
        <v>67</v>
      </c>
      <c r="K178" t="s">
        <v>68</v>
      </c>
      <c r="L178" t="s">
        <v>78</v>
      </c>
      <c r="M178" t="s">
        <v>42</v>
      </c>
      <c r="N178" t="s">
        <v>157</v>
      </c>
      <c r="O178">
        <v>0</v>
      </c>
      <c r="P178">
        <v>1</v>
      </c>
      <c r="R178" t="s">
        <v>33</v>
      </c>
      <c r="S178">
        <v>35</v>
      </c>
      <c r="T178" t="s">
        <v>79</v>
      </c>
      <c r="U178" t="s">
        <v>35</v>
      </c>
      <c r="W178" s="2">
        <v>2320.08</v>
      </c>
      <c r="X178" s="3">
        <v>0.1125</v>
      </c>
      <c r="Z178">
        <f t="shared" si="2"/>
        <v>1</v>
      </c>
    </row>
    <row r="179" spans="1:26" x14ac:dyDescent="0.2">
      <c r="A179">
        <v>3120</v>
      </c>
      <c r="B179" t="s">
        <v>275</v>
      </c>
      <c r="C179" t="s">
        <v>475</v>
      </c>
      <c r="D179" s="1">
        <v>30306</v>
      </c>
      <c r="E179" s="1">
        <v>39814</v>
      </c>
      <c r="H179" t="s">
        <v>113</v>
      </c>
      <c r="I179">
        <v>31000</v>
      </c>
      <c r="J179" t="s">
        <v>114</v>
      </c>
      <c r="K179" t="s">
        <v>115</v>
      </c>
      <c r="L179" t="s">
        <v>476</v>
      </c>
      <c r="M179" t="s">
        <v>42</v>
      </c>
      <c r="N179" t="s">
        <v>50</v>
      </c>
      <c r="O179">
        <v>4</v>
      </c>
      <c r="P179">
        <v>4</v>
      </c>
      <c r="R179" t="s">
        <v>33</v>
      </c>
      <c r="S179">
        <v>35</v>
      </c>
      <c r="T179" t="s">
        <v>134</v>
      </c>
      <c r="U179" t="s">
        <v>255</v>
      </c>
      <c r="V179" s="1">
        <v>39814</v>
      </c>
      <c r="W179" s="2">
        <v>3558.65</v>
      </c>
      <c r="X179" s="3">
        <v>8.7499999999999994E-2</v>
      </c>
      <c r="Z179">
        <f t="shared" si="2"/>
        <v>1</v>
      </c>
    </row>
    <row r="180" spans="1:26" x14ac:dyDescent="0.2">
      <c r="A180">
        <v>3121</v>
      </c>
      <c r="B180" t="s">
        <v>353</v>
      </c>
      <c r="C180" t="s">
        <v>477</v>
      </c>
      <c r="D180" s="1">
        <v>31355</v>
      </c>
      <c r="E180" s="1">
        <v>38718</v>
      </c>
      <c r="F180" s="1">
        <v>40009</v>
      </c>
      <c r="H180" t="s">
        <v>245</v>
      </c>
      <c r="I180">
        <v>41000</v>
      </c>
      <c r="J180" t="s">
        <v>246</v>
      </c>
      <c r="K180" t="s">
        <v>247</v>
      </c>
      <c r="L180" t="s">
        <v>478</v>
      </c>
      <c r="M180" t="s">
        <v>42</v>
      </c>
      <c r="N180" t="s">
        <v>32</v>
      </c>
      <c r="O180">
        <v>0</v>
      </c>
      <c r="P180">
        <v>1</v>
      </c>
      <c r="R180" t="s">
        <v>33</v>
      </c>
      <c r="S180">
        <v>35</v>
      </c>
      <c r="T180" t="s">
        <v>63</v>
      </c>
      <c r="U180" t="s">
        <v>35</v>
      </c>
      <c r="W180" s="2">
        <v>2011.08</v>
      </c>
      <c r="X180" s="3">
        <v>7.4999999999999997E-2</v>
      </c>
      <c r="Z180">
        <f t="shared" si="2"/>
        <v>1</v>
      </c>
    </row>
    <row r="181" spans="1:26" x14ac:dyDescent="0.2">
      <c r="A181">
        <v>3122</v>
      </c>
      <c r="B181" t="s">
        <v>76</v>
      </c>
      <c r="C181" t="s">
        <v>479</v>
      </c>
      <c r="D181" s="1">
        <v>28004</v>
      </c>
      <c r="E181" s="1">
        <v>38718</v>
      </c>
      <c r="H181" t="s">
        <v>236</v>
      </c>
      <c r="I181">
        <v>46000</v>
      </c>
      <c r="J181" t="s">
        <v>237</v>
      </c>
      <c r="K181" t="s">
        <v>238</v>
      </c>
      <c r="L181" t="s">
        <v>445</v>
      </c>
      <c r="M181" t="s">
        <v>42</v>
      </c>
      <c r="N181" t="s">
        <v>50</v>
      </c>
      <c r="O181">
        <v>1</v>
      </c>
      <c r="P181">
        <v>5</v>
      </c>
      <c r="R181" t="s">
        <v>33</v>
      </c>
      <c r="S181">
        <v>35</v>
      </c>
      <c r="T181" t="s">
        <v>97</v>
      </c>
      <c r="U181" t="s">
        <v>35</v>
      </c>
      <c r="W181" s="2">
        <v>3090</v>
      </c>
      <c r="X181" s="3">
        <v>0.1125</v>
      </c>
      <c r="Z181">
        <f t="shared" si="2"/>
        <v>1</v>
      </c>
    </row>
    <row r="182" spans="1:26" x14ac:dyDescent="0.2">
      <c r="A182">
        <v>3123</v>
      </c>
      <c r="B182" t="s">
        <v>240</v>
      </c>
      <c r="C182" t="s">
        <v>480</v>
      </c>
      <c r="D182" s="1">
        <v>32978</v>
      </c>
      <c r="E182" s="1">
        <v>38822</v>
      </c>
      <c r="H182" t="s">
        <v>66</v>
      </c>
      <c r="I182">
        <v>13200</v>
      </c>
      <c r="J182" t="s">
        <v>67</v>
      </c>
      <c r="K182" t="s">
        <v>68</v>
      </c>
      <c r="L182" t="s">
        <v>481</v>
      </c>
      <c r="M182" t="s">
        <v>42</v>
      </c>
      <c r="N182" t="s">
        <v>50</v>
      </c>
      <c r="O182">
        <v>3</v>
      </c>
      <c r="P182">
        <v>3</v>
      </c>
      <c r="R182" t="s">
        <v>33</v>
      </c>
      <c r="S182">
        <v>35</v>
      </c>
      <c r="T182" t="s">
        <v>180</v>
      </c>
      <c r="U182" t="s">
        <v>35</v>
      </c>
      <c r="W182" s="2">
        <v>2205.75</v>
      </c>
      <c r="X182" s="3">
        <v>0.1125</v>
      </c>
      <c r="Z182">
        <f t="shared" si="2"/>
        <v>1</v>
      </c>
    </row>
    <row r="183" spans="1:26" x14ac:dyDescent="0.2">
      <c r="A183">
        <v>3125</v>
      </c>
      <c r="B183" t="s">
        <v>282</v>
      </c>
      <c r="C183" t="s">
        <v>482</v>
      </c>
      <c r="D183" s="1">
        <v>28520</v>
      </c>
      <c r="E183" s="1">
        <v>38869</v>
      </c>
      <c r="H183" t="s">
        <v>229</v>
      </c>
      <c r="I183">
        <v>26000</v>
      </c>
      <c r="J183" t="s">
        <v>230</v>
      </c>
      <c r="K183" t="s">
        <v>231</v>
      </c>
      <c r="L183" t="s">
        <v>483</v>
      </c>
      <c r="M183" t="s">
        <v>31</v>
      </c>
      <c r="N183" t="s">
        <v>50</v>
      </c>
      <c r="O183">
        <v>2</v>
      </c>
      <c r="P183">
        <v>5</v>
      </c>
      <c r="R183" t="s">
        <v>33</v>
      </c>
      <c r="S183">
        <v>35</v>
      </c>
      <c r="T183" t="s">
        <v>43</v>
      </c>
      <c r="U183" t="s">
        <v>35</v>
      </c>
      <c r="W183" s="2">
        <v>2084.21</v>
      </c>
      <c r="X183" s="3">
        <v>7.4999999999999997E-2</v>
      </c>
      <c r="Z183">
        <f>ROUND(IF(R183="AT",S183/40,S183/35),2)</f>
        <v>1</v>
      </c>
    </row>
    <row r="184" spans="1:26" x14ac:dyDescent="0.2">
      <c r="A184">
        <v>3126</v>
      </c>
      <c r="B184" t="s">
        <v>72</v>
      </c>
      <c r="C184" t="s">
        <v>484</v>
      </c>
      <c r="D184" s="1">
        <v>28047</v>
      </c>
      <c r="E184" s="1">
        <v>38869</v>
      </c>
      <c r="H184" t="s">
        <v>245</v>
      </c>
      <c r="I184">
        <v>41000</v>
      </c>
      <c r="J184" t="s">
        <v>246</v>
      </c>
      <c r="K184" t="s">
        <v>247</v>
      </c>
      <c r="L184" t="s">
        <v>425</v>
      </c>
      <c r="M184" t="s">
        <v>42</v>
      </c>
      <c r="N184" t="s">
        <v>32</v>
      </c>
      <c r="O184">
        <v>0</v>
      </c>
      <c r="P184">
        <v>1</v>
      </c>
      <c r="R184" t="s">
        <v>33</v>
      </c>
      <c r="S184">
        <v>35</v>
      </c>
      <c r="T184" t="s">
        <v>102</v>
      </c>
      <c r="U184" t="s">
        <v>35</v>
      </c>
      <c r="W184" s="2">
        <v>1963.7</v>
      </c>
      <c r="X184" s="3">
        <v>0.1</v>
      </c>
      <c r="Y184" s="2">
        <v>80</v>
      </c>
      <c r="Z184">
        <f t="shared" ref="Z184:Z192" si="3">ROUND(IF(R184="AT",S184/40,S184/35),2)</f>
        <v>1</v>
      </c>
    </row>
    <row r="185" spans="1:26" x14ac:dyDescent="0.2">
      <c r="A185">
        <v>3128</v>
      </c>
      <c r="B185" t="s">
        <v>485</v>
      </c>
      <c r="C185" t="s">
        <v>486</v>
      </c>
      <c r="D185" s="1">
        <v>29501</v>
      </c>
      <c r="E185" s="1">
        <v>38930</v>
      </c>
      <c r="H185" t="s">
        <v>90</v>
      </c>
      <c r="I185">
        <v>44000</v>
      </c>
      <c r="J185" t="s">
        <v>91</v>
      </c>
      <c r="K185" t="s">
        <v>92</v>
      </c>
      <c r="L185" t="s">
        <v>487</v>
      </c>
      <c r="M185" t="s">
        <v>42</v>
      </c>
      <c r="N185" t="s">
        <v>50</v>
      </c>
      <c r="O185">
        <v>0</v>
      </c>
      <c r="P185">
        <v>3</v>
      </c>
      <c r="R185" t="s">
        <v>33</v>
      </c>
      <c r="S185">
        <v>35</v>
      </c>
      <c r="T185" t="s">
        <v>97</v>
      </c>
      <c r="U185" t="s">
        <v>35</v>
      </c>
      <c r="W185" s="2">
        <v>3090</v>
      </c>
      <c r="X185" s="3">
        <v>0.1125</v>
      </c>
      <c r="Z185">
        <f t="shared" si="3"/>
        <v>1</v>
      </c>
    </row>
    <row r="186" spans="1:26" x14ac:dyDescent="0.2">
      <c r="A186">
        <v>3129</v>
      </c>
      <c r="B186" t="s">
        <v>103</v>
      </c>
      <c r="C186" t="s">
        <v>488</v>
      </c>
      <c r="D186" s="1">
        <v>28533</v>
      </c>
      <c r="E186" s="1">
        <v>38961</v>
      </c>
      <c r="H186" t="s">
        <v>85</v>
      </c>
      <c r="I186">
        <v>65010</v>
      </c>
      <c r="J186" t="s">
        <v>202</v>
      </c>
      <c r="K186" t="s">
        <v>87</v>
      </c>
      <c r="L186" t="s">
        <v>489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35</v>
      </c>
      <c r="T186" t="s">
        <v>106</v>
      </c>
      <c r="U186" t="s">
        <v>35</v>
      </c>
      <c r="W186" s="2">
        <v>2138.8000000000002</v>
      </c>
      <c r="X186" s="3">
        <v>8.7499999999999994E-2</v>
      </c>
      <c r="Z186">
        <f t="shared" si="3"/>
        <v>1</v>
      </c>
    </row>
    <row r="187" spans="1:26" x14ac:dyDescent="0.2">
      <c r="A187">
        <v>3130</v>
      </c>
      <c r="B187" t="s">
        <v>348</v>
      </c>
      <c r="C187" t="s">
        <v>490</v>
      </c>
      <c r="D187" s="1">
        <v>32989</v>
      </c>
      <c r="E187" s="1">
        <v>38961</v>
      </c>
      <c r="H187" t="s">
        <v>66</v>
      </c>
      <c r="I187">
        <v>13200</v>
      </c>
      <c r="J187" t="s">
        <v>67</v>
      </c>
      <c r="K187" t="s">
        <v>68</v>
      </c>
      <c r="L187" t="s">
        <v>78</v>
      </c>
      <c r="M187" t="s">
        <v>42</v>
      </c>
      <c r="N187" t="s">
        <v>32</v>
      </c>
      <c r="O187">
        <v>0</v>
      </c>
      <c r="P187">
        <v>1</v>
      </c>
      <c r="R187" t="s">
        <v>33</v>
      </c>
      <c r="S187">
        <v>35</v>
      </c>
      <c r="T187" t="s">
        <v>168</v>
      </c>
      <c r="U187" t="s">
        <v>35</v>
      </c>
      <c r="W187" s="2">
        <v>2756.28</v>
      </c>
      <c r="X187" s="3">
        <v>0.1</v>
      </c>
      <c r="Y187" s="2">
        <v>143</v>
      </c>
      <c r="Z187">
        <f t="shared" si="3"/>
        <v>1</v>
      </c>
    </row>
    <row r="188" spans="1:26" x14ac:dyDescent="0.2">
      <c r="A188">
        <v>3131</v>
      </c>
      <c r="B188" t="s">
        <v>348</v>
      </c>
      <c r="C188" t="s">
        <v>491</v>
      </c>
      <c r="D188" s="1">
        <v>29173</v>
      </c>
      <c r="E188" s="1">
        <v>38961</v>
      </c>
      <c r="H188" t="s">
        <v>85</v>
      </c>
      <c r="I188">
        <v>65010</v>
      </c>
      <c r="J188" t="s">
        <v>202</v>
      </c>
      <c r="K188" t="s">
        <v>87</v>
      </c>
      <c r="L188" t="s">
        <v>492</v>
      </c>
      <c r="M188" t="s">
        <v>42</v>
      </c>
      <c r="N188" t="s">
        <v>32</v>
      </c>
      <c r="O188">
        <v>0</v>
      </c>
      <c r="P188">
        <v>1</v>
      </c>
      <c r="R188" t="s">
        <v>33</v>
      </c>
      <c r="S188">
        <v>35</v>
      </c>
      <c r="T188" t="s">
        <v>106</v>
      </c>
      <c r="U188" t="s">
        <v>35</v>
      </c>
      <c r="W188" s="2">
        <v>2138.8000000000002</v>
      </c>
      <c r="X188" s="3">
        <v>8.7499999999999994E-2</v>
      </c>
      <c r="Y188" s="2">
        <v>236</v>
      </c>
      <c r="Z188">
        <f t="shared" si="3"/>
        <v>1</v>
      </c>
    </row>
    <row r="189" spans="1:26" x14ac:dyDescent="0.2">
      <c r="A189">
        <v>3132</v>
      </c>
      <c r="B189" t="s">
        <v>36</v>
      </c>
      <c r="C189" t="s">
        <v>493</v>
      </c>
      <c r="D189" s="1">
        <v>32611</v>
      </c>
      <c r="E189" s="1">
        <v>39326</v>
      </c>
      <c r="F189" s="1">
        <v>40056</v>
      </c>
      <c r="H189" t="s">
        <v>245</v>
      </c>
      <c r="I189">
        <v>41000</v>
      </c>
      <c r="J189" t="s">
        <v>246</v>
      </c>
      <c r="K189" t="s">
        <v>247</v>
      </c>
      <c r="L189" t="s">
        <v>327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35</v>
      </c>
      <c r="T189" t="s">
        <v>102</v>
      </c>
      <c r="U189" t="s">
        <v>35</v>
      </c>
      <c r="W189" s="2">
        <v>1963.7</v>
      </c>
      <c r="X189" s="3">
        <v>0.1</v>
      </c>
      <c r="Y189" s="2">
        <v>211</v>
      </c>
      <c r="Z189">
        <f t="shared" si="3"/>
        <v>1</v>
      </c>
    </row>
    <row r="190" spans="1:26" x14ac:dyDescent="0.2">
      <c r="A190">
        <v>3133</v>
      </c>
      <c r="B190" t="s">
        <v>240</v>
      </c>
      <c r="C190" t="s">
        <v>494</v>
      </c>
      <c r="D190" s="1">
        <v>32251</v>
      </c>
      <c r="E190" s="1">
        <v>39326</v>
      </c>
      <c r="F190" s="1">
        <v>40056</v>
      </c>
      <c r="H190" t="s">
        <v>245</v>
      </c>
      <c r="I190">
        <v>41000</v>
      </c>
      <c r="J190" t="s">
        <v>246</v>
      </c>
      <c r="K190" t="s">
        <v>247</v>
      </c>
      <c r="L190" t="s">
        <v>405</v>
      </c>
      <c r="M190" t="s">
        <v>42</v>
      </c>
      <c r="N190" t="s">
        <v>32</v>
      </c>
      <c r="O190">
        <v>0</v>
      </c>
      <c r="P190">
        <v>1</v>
      </c>
      <c r="R190" t="s">
        <v>33</v>
      </c>
      <c r="S190">
        <v>35</v>
      </c>
      <c r="T190" t="s">
        <v>160</v>
      </c>
      <c r="U190" t="s">
        <v>35</v>
      </c>
      <c r="W190" s="2">
        <v>1987.39</v>
      </c>
      <c r="X190" s="3">
        <v>7.4999999999999997E-2</v>
      </c>
      <c r="Y190" s="2">
        <v>283</v>
      </c>
      <c r="Z190">
        <f t="shared" si="3"/>
        <v>1</v>
      </c>
    </row>
    <row r="191" spans="1:26" x14ac:dyDescent="0.2">
      <c r="A191">
        <v>1129</v>
      </c>
      <c r="B191" t="s">
        <v>348</v>
      </c>
      <c r="C191" t="s">
        <v>495</v>
      </c>
      <c r="D191" s="1">
        <v>24522</v>
      </c>
      <c r="E191" s="1">
        <v>39845</v>
      </c>
      <c r="H191" t="s">
        <v>46</v>
      </c>
      <c r="I191">
        <v>51020</v>
      </c>
      <c r="J191" t="s">
        <v>47</v>
      </c>
      <c r="K191" t="s">
        <v>48</v>
      </c>
      <c r="L191" t="s">
        <v>496</v>
      </c>
      <c r="M191" t="s">
        <v>42</v>
      </c>
      <c r="N191" t="s">
        <v>32</v>
      </c>
      <c r="O191">
        <v>0</v>
      </c>
      <c r="P191">
        <v>1</v>
      </c>
      <c r="R191" t="s">
        <v>33</v>
      </c>
      <c r="S191">
        <v>40</v>
      </c>
      <c r="T191" t="s">
        <v>97</v>
      </c>
      <c r="U191" t="s">
        <v>35</v>
      </c>
      <c r="W191" s="2">
        <v>3090</v>
      </c>
      <c r="X191" s="3">
        <v>8.7499999999999994E-2</v>
      </c>
      <c r="Z191">
        <f t="shared" si="3"/>
        <v>1.1399999999999999</v>
      </c>
    </row>
    <row r="192" spans="1:26" x14ac:dyDescent="0.2">
      <c r="A192">
        <v>2269</v>
      </c>
      <c r="B192" t="s">
        <v>144</v>
      </c>
      <c r="C192" t="s">
        <v>497</v>
      </c>
      <c r="D192" s="1">
        <v>26103</v>
      </c>
      <c r="E192" s="1">
        <v>39893</v>
      </c>
      <c r="H192" t="s">
        <v>229</v>
      </c>
      <c r="I192">
        <v>26000</v>
      </c>
      <c r="J192" t="s">
        <v>230</v>
      </c>
      <c r="K192" t="s">
        <v>231</v>
      </c>
      <c r="L192" t="s">
        <v>284</v>
      </c>
      <c r="M192" t="s">
        <v>31</v>
      </c>
      <c r="N192" t="s">
        <v>50</v>
      </c>
      <c r="O192">
        <v>1</v>
      </c>
      <c r="P192">
        <v>5</v>
      </c>
      <c r="R192" t="s">
        <v>33</v>
      </c>
      <c r="S192">
        <v>35</v>
      </c>
      <c r="T192" t="s">
        <v>180</v>
      </c>
      <c r="U192" t="s">
        <v>35</v>
      </c>
      <c r="W192" s="2">
        <v>2205.75</v>
      </c>
      <c r="X192" s="3">
        <v>0.1</v>
      </c>
      <c r="Z192">
        <f t="shared" si="3"/>
        <v>1</v>
      </c>
    </row>
    <row r="261" spans="28:28" x14ac:dyDescent="0.2">
      <c r="AB261">
        <v>0</v>
      </c>
    </row>
    <row r="262" spans="28:28" x14ac:dyDescent="0.2">
      <c r="AB262">
        <v>0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3"/>
  <sheetViews>
    <sheetView topLeftCell="L147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1177</v>
      </c>
      <c r="B29" t="s">
        <v>76</v>
      </c>
      <c r="C29" t="s">
        <v>152</v>
      </c>
      <c r="D29" s="1">
        <v>28524</v>
      </c>
      <c r="E29" s="1">
        <v>38353</v>
      </c>
      <c r="H29" t="s">
        <v>124</v>
      </c>
      <c r="I29">
        <v>49000</v>
      </c>
      <c r="J29" t="s">
        <v>125</v>
      </c>
      <c r="K29" t="s">
        <v>126</v>
      </c>
      <c r="L29" t="s">
        <v>153</v>
      </c>
      <c r="M29" t="s">
        <v>42</v>
      </c>
      <c r="N29" t="s">
        <v>32</v>
      </c>
      <c r="O29">
        <v>0</v>
      </c>
      <c r="P29">
        <v>1</v>
      </c>
      <c r="R29" t="s">
        <v>75</v>
      </c>
      <c r="S29">
        <v>40</v>
      </c>
      <c r="W29" s="2">
        <v>5436.63</v>
      </c>
      <c r="Z29">
        <f t="shared" si="0"/>
        <v>1</v>
      </c>
    </row>
    <row r="30" spans="1:26" x14ac:dyDescent="0.2">
      <c r="A30">
        <v>1178</v>
      </c>
      <c r="B30" t="s">
        <v>131</v>
      </c>
      <c r="C30" t="s">
        <v>154</v>
      </c>
      <c r="D30" s="1">
        <v>28425</v>
      </c>
      <c r="E30" s="1">
        <v>38384</v>
      </c>
      <c r="H30" t="s">
        <v>59</v>
      </c>
      <c r="I30">
        <v>21000</v>
      </c>
      <c r="J30" t="s">
        <v>155</v>
      </c>
      <c r="K30" t="s">
        <v>61</v>
      </c>
      <c r="L30" t="s">
        <v>156</v>
      </c>
      <c r="M30" t="s">
        <v>31</v>
      </c>
      <c r="N30" t="s">
        <v>157</v>
      </c>
      <c r="O30">
        <v>0</v>
      </c>
      <c r="P30">
        <v>1</v>
      </c>
      <c r="R30" t="s">
        <v>33</v>
      </c>
      <c r="S30">
        <v>20</v>
      </c>
      <c r="T30" t="s">
        <v>142</v>
      </c>
      <c r="U30" t="s">
        <v>35</v>
      </c>
      <c r="W30" s="2">
        <v>2041.98</v>
      </c>
      <c r="X30" s="3">
        <v>0.1</v>
      </c>
      <c r="Z30">
        <f t="shared" si="0"/>
        <v>0.56999999999999995</v>
      </c>
    </row>
    <row r="31" spans="1:26" x14ac:dyDescent="0.2">
      <c r="A31">
        <v>1181</v>
      </c>
      <c r="B31" t="s">
        <v>131</v>
      </c>
      <c r="C31" t="s">
        <v>158</v>
      </c>
      <c r="D31" s="1">
        <v>29019</v>
      </c>
      <c r="E31" s="1">
        <v>39539</v>
      </c>
      <c r="F31" s="1">
        <v>40268</v>
      </c>
      <c r="H31" t="s">
        <v>46</v>
      </c>
      <c r="I31">
        <v>51020</v>
      </c>
      <c r="J31" t="s">
        <v>47</v>
      </c>
      <c r="K31" t="s">
        <v>48</v>
      </c>
      <c r="L31" t="s">
        <v>159</v>
      </c>
      <c r="M31" t="s">
        <v>31</v>
      </c>
      <c r="N31" t="s">
        <v>32</v>
      </c>
      <c r="O31">
        <v>0</v>
      </c>
      <c r="P31">
        <v>1</v>
      </c>
      <c r="R31" t="s">
        <v>33</v>
      </c>
      <c r="S31">
        <v>35</v>
      </c>
      <c r="T31" t="s">
        <v>160</v>
      </c>
      <c r="U31" t="s">
        <v>35</v>
      </c>
      <c r="W31" s="2">
        <v>1987.39</v>
      </c>
      <c r="X31" s="3">
        <v>0.1</v>
      </c>
      <c r="Y31" s="2">
        <v>63</v>
      </c>
      <c r="Z31">
        <f t="shared" si="0"/>
        <v>1</v>
      </c>
    </row>
    <row r="32" spans="1:26" x14ac:dyDescent="0.2">
      <c r="A32">
        <v>1183</v>
      </c>
      <c r="B32" t="s">
        <v>44</v>
      </c>
      <c r="C32" t="s">
        <v>161</v>
      </c>
      <c r="D32" s="1">
        <v>30702</v>
      </c>
      <c r="E32" s="1">
        <v>37289</v>
      </c>
      <c r="F32" s="1"/>
      <c r="H32" t="s">
        <v>27</v>
      </c>
      <c r="I32">
        <v>64000</v>
      </c>
      <c r="J32" t="s">
        <v>28</v>
      </c>
      <c r="K32" t="s">
        <v>29</v>
      </c>
      <c r="L32" t="s">
        <v>162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63</v>
      </c>
      <c r="U32" t="s">
        <v>35</v>
      </c>
      <c r="W32" s="2">
        <v>2011.08</v>
      </c>
      <c r="X32" s="3">
        <v>0.1</v>
      </c>
      <c r="Y32" s="2"/>
      <c r="Z32">
        <f t="shared" si="0"/>
        <v>1</v>
      </c>
    </row>
    <row r="33" spans="1:26" x14ac:dyDescent="0.2">
      <c r="A33">
        <v>1186</v>
      </c>
      <c r="B33" t="s">
        <v>119</v>
      </c>
      <c r="C33" t="s">
        <v>163</v>
      </c>
      <c r="D33" s="1">
        <v>32794</v>
      </c>
      <c r="E33" s="1">
        <v>38808</v>
      </c>
      <c r="H33" t="s">
        <v>59</v>
      </c>
      <c r="I33">
        <v>21000</v>
      </c>
      <c r="J33" t="s">
        <v>155</v>
      </c>
      <c r="K33" t="s">
        <v>61</v>
      </c>
      <c r="L33" t="s">
        <v>164</v>
      </c>
      <c r="M33" t="s">
        <v>31</v>
      </c>
      <c r="N33" t="s">
        <v>50</v>
      </c>
      <c r="O33">
        <v>3</v>
      </c>
      <c r="P33">
        <v>5</v>
      </c>
      <c r="R33" t="s">
        <v>33</v>
      </c>
      <c r="S33">
        <v>35</v>
      </c>
      <c r="T33" t="s">
        <v>70</v>
      </c>
      <c r="U33" t="s">
        <v>135</v>
      </c>
      <c r="V33" s="1">
        <v>38808</v>
      </c>
      <c r="W33" s="2">
        <v>3435</v>
      </c>
      <c r="X33" s="3">
        <v>0.1</v>
      </c>
      <c r="Z33">
        <f t="shared" si="0"/>
        <v>1</v>
      </c>
    </row>
    <row r="34" spans="1:26" x14ac:dyDescent="0.2">
      <c r="A34">
        <v>1188</v>
      </c>
      <c r="B34" t="s">
        <v>165</v>
      </c>
      <c r="C34" t="s">
        <v>166</v>
      </c>
      <c r="D34" s="1">
        <v>29077</v>
      </c>
      <c r="E34" s="1">
        <v>38473</v>
      </c>
      <c r="H34" t="s">
        <v>27</v>
      </c>
      <c r="I34">
        <v>64000</v>
      </c>
      <c r="J34" t="s">
        <v>28</v>
      </c>
      <c r="K34" t="s">
        <v>29</v>
      </c>
      <c r="L34" t="s">
        <v>167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168</v>
      </c>
      <c r="U34" t="s">
        <v>35</v>
      </c>
      <c r="V34" s="1"/>
      <c r="W34" s="2">
        <v>2756.28</v>
      </c>
      <c r="X34" s="3">
        <v>0.1</v>
      </c>
      <c r="Z34">
        <f t="shared" si="0"/>
        <v>1</v>
      </c>
    </row>
    <row r="35" spans="1:26" x14ac:dyDescent="0.2">
      <c r="A35">
        <v>1193</v>
      </c>
      <c r="B35" t="s">
        <v>169</v>
      </c>
      <c r="C35" t="s">
        <v>170</v>
      </c>
      <c r="D35" s="1">
        <v>28411</v>
      </c>
      <c r="E35" s="1">
        <v>38565</v>
      </c>
      <c r="H35" t="s">
        <v>59</v>
      </c>
      <c r="I35">
        <v>21000</v>
      </c>
      <c r="J35" t="s">
        <v>155</v>
      </c>
      <c r="K35" t="s">
        <v>61</v>
      </c>
      <c r="L35" t="s">
        <v>171</v>
      </c>
      <c r="M35" t="s">
        <v>31</v>
      </c>
      <c r="N35" t="s">
        <v>50</v>
      </c>
      <c r="O35">
        <v>2</v>
      </c>
      <c r="P35">
        <v>4</v>
      </c>
      <c r="R35" t="s">
        <v>33</v>
      </c>
      <c r="S35">
        <v>40</v>
      </c>
      <c r="T35" t="s">
        <v>43</v>
      </c>
      <c r="U35" t="s">
        <v>35</v>
      </c>
      <c r="W35" s="2">
        <v>2084.21</v>
      </c>
      <c r="X35" s="3">
        <v>8.7499999999999994E-2</v>
      </c>
      <c r="Z35">
        <f t="shared" si="0"/>
        <v>1.1399999999999999</v>
      </c>
    </row>
    <row r="36" spans="1:26" x14ac:dyDescent="0.2">
      <c r="A36">
        <v>1194</v>
      </c>
      <c r="B36" t="s">
        <v>172</v>
      </c>
      <c r="C36" t="s">
        <v>173</v>
      </c>
      <c r="D36" s="1">
        <v>30177</v>
      </c>
      <c r="E36" s="1">
        <v>38579</v>
      </c>
      <c r="H36" t="s">
        <v>113</v>
      </c>
      <c r="I36">
        <v>31000</v>
      </c>
      <c r="J36" t="s">
        <v>114</v>
      </c>
      <c r="K36" t="s">
        <v>115</v>
      </c>
      <c r="L36" t="s">
        <v>174</v>
      </c>
      <c r="M36" t="s">
        <v>42</v>
      </c>
      <c r="N36" t="s">
        <v>50</v>
      </c>
      <c r="O36">
        <v>0</v>
      </c>
      <c r="P36">
        <v>4</v>
      </c>
      <c r="R36" t="s">
        <v>75</v>
      </c>
      <c r="S36">
        <v>40</v>
      </c>
      <c r="W36" s="2">
        <v>5085.8500000000004</v>
      </c>
      <c r="X36" s="3"/>
      <c r="Z36">
        <f t="shared" si="0"/>
        <v>1</v>
      </c>
    </row>
    <row r="37" spans="1:26" x14ac:dyDescent="0.2">
      <c r="A37">
        <v>1197</v>
      </c>
      <c r="B37" t="s">
        <v>131</v>
      </c>
      <c r="C37" t="s">
        <v>175</v>
      </c>
      <c r="D37" s="1">
        <v>28366</v>
      </c>
      <c r="E37" s="1">
        <v>38626</v>
      </c>
      <c r="H37" t="s">
        <v>124</v>
      </c>
      <c r="I37">
        <v>48000</v>
      </c>
      <c r="J37" t="s">
        <v>137</v>
      </c>
      <c r="K37" t="s">
        <v>138</v>
      </c>
      <c r="L37" t="s">
        <v>176</v>
      </c>
      <c r="M37" t="s">
        <v>31</v>
      </c>
      <c r="N37" t="s">
        <v>50</v>
      </c>
      <c r="O37">
        <v>0</v>
      </c>
      <c r="P37">
        <v>4</v>
      </c>
      <c r="R37" t="s">
        <v>33</v>
      </c>
      <c r="S37">
        <v>25</v>
      </c>
      <c r="T37" t="s">
        <v>134</v>
      </c>
      <c r="U37" t="s">
        <v>135</v>
      </c>
      <c r="V37" s="1">
        <v>38718</v>
      </c>
      <c r="W37" s="2">
        <v>4185.92</v>
      </c>
      <c r="X37" s="3">
        <v>0.1</v>
      </c>
      <c r="Z37">
        <f t="shared" si="0"/>
        <v>0.71</v>
      </c>
    </row>
    <row r="38" spans="1:26" x14ac:dyDescent="0.2">
      <c r="A38">
        <v>1198</v>
      </c>
      <c r="B38" t="s">
        <v>177</v>
      </c>
      <c r="C38" t="s">
        <v>178</v>
      </c>
      <c r="D38" s="1">
        <v>27167</v>
      </c>
      <c r="E38" s="1">
        <v>38676</v>
      </c>
      <c r="H38" t="s">
        <v>46</v>
      </c>
      <c r="I38">
        <v>51000</v>
      </c>
      <c r="J38" t="s">
        <v>100</v>
      </c>
      <c r="K38" t="s">
        <v>48</v>
      </c>
      <c r="L38" t="s">
        <v>179</v>
      </c>
      <c r="M38" t="s">
        <v>31</v>
      </c>
      <c r="N38" t="s">
        <v>50</v>
      </c>
      <c r="O38">
        <v>1</v>
      </c>
      <c r="P38">
        <v>4</v>
      </c>
      <c r="R38" t="s">
        <v>33</v>
      </c>
      <c r="S38">
        <v>25</v>
      </c>
      <c r="T38" t="s">
        <v>180</v>
      </c>
      <c r="U38" t="s">
        <v>35</v>
      </c>
      <c r="V38" s="1"/>
      <c r="W38" s="2">
        <v>2205.75</v>
      </c>
      <c r="X38" s="3">
        <v>0.1125</v>
      </c>
      <c r="Z38">
        <f t="shared" si="0"/>
        <v>0.71</v>
      </c>
    </row>
    <row r="39" spans="1:26" x14ac:dyDescent="0.2">
      <c r="A39">
        <v>1199</v>
      </c>
      <c r="B39" t="s">
        <v>72</v>
      </c>
      <c r="C39" t="s">
        <v>181</v>
      </c>
      <c r="D39" s="1">
        <v>30506</v>
      </c>
      <c r="E39" s="1">
        <v>39083</v>
      </c>
      <c r="H39" t="s">
        <v>59</v>
      </c>
      <c r="I39">
        <v>21000</v>
      </c>
      <c r="J39" t="s">
        <v>155</v>
      </c>
      <c r="K39" t="s">
        <v>61</v>
      </c>
      <c r="L39" t="s">
        <v>164</v>
      </c>
      <c r="M39" t="s">
        <v>42</v>
      </c>
      <c r="N39" t="s">
        <v>50</v>
      </c>
      <c r="O39">
        <v>2</v>
      </c>
      <c r="P39">
        <v>4</v>
      </c>
      <c r="R39" t="s">
        <v>33</v>
      </c>
      <c r="S39">
        <v>40</v>
      </c>
      <c r="T39" t="s">
        <v>70</v>
      </c>
      <c r="U39" t="s">
        <v>71</v>
      </c>
      <c r="V39" s="1">
        <v>39083</v>
      </c>
      <c r="W39" s="2">
        <v>3184.25</v>
      </c>
      <c r="X39" s="3">
        <v>0.1125</v>
      </c>
      <c r="Y39" s="2">
        <v>221</v>
      </c>
      <c r="Z39">
        <f t="shared" si="0"/>
        <v>1.1399999999999999</v>
      </c>
    </row>
    <row r="40" spans="1:26" x14ac:dyDescent="0.2">
      <c r="A40">
        <v>1200</v>
      </c>
      <c r="B40" t="s">
        <v>182</v>
      </c>
      <c r="C40" t="s">
        <v>183</v>
      </c>
      <c r="D40" s="1">
        <v>28105</v>
      </c>
      <c r="E40" s="1">
        <v>39142</v>
      </c>
      <c r="H40" t="s">
        <v>38</v>
      </c>
      <c r="I40">
        <v>25000</v>
      </c>
      <c r="J40" t="s">
        <v>39</v>
      </c>
      <c r="K40" t="s">
        <v>40</v>
      </c>
      <c r="L40" t="s">
        <v>184</v>
      </c>
      <c r="M40" t="s">
        <v>31</v>
      </c>
      <c r="N40" t="s">
        <v>50</v>
      </c>
      <c r="O40">
        <v>2</v>
      </c>
      <c r="P40">
        <v>3</v>
      </c>
      <c r="R40" t="s">
        <v>33</v>
      </c>
      <c r="S40">
        <v>35</v>
      </c>
      <c r="T40" t="s">
        <v>70</v>
      </c>
      <c r="U40" t="s">
        <v>71</v>
      </c>
      <c r="V40" s="1">
        <v>39142</v>
      </c>
      <c r="W40" s="2">
        <v>3184.25</v>
      </c>
      <c r="X40" s="3">
        <v>0.1125</v>
      </c>
      <c r="Y40" s="2"/>
      <c r="Z40">
        <f t="shared" si="0"/>
        <v>1</v>
      </c>
    </row>
    <row r="41" spans="1:26" x14ac:dyDescent="0.2">
      <c r="A41">
        <v>1201</v>
      </c>
      <c r="B41" t="s">
        <v>185</v>
      </c>
      <c r="C41" t="s">
        <v>186</v>
      </c>
      <c r="D41" s="1">
        <v>32336</v>
      </c>
      <c r="E41" s="1">
        <v>38808</v>
      </c>
      <c r="H41" t="s">
        <v>46</v>
      </c>
      <c r="I41">
        <v>51020</v>
      </c>
      <c r="J41" t="s">
        <v>47</v>
      </c>
      <c r="K41" t="s">
        <v>48</v>
      </c>
      <c r="L41" t="s">
        <v>187</v>
      </c>
      <c r="M41" t="s">
        <v>42</v>
      </c>
      <c r="N41" t="s">
        <v>50</v>
      </c>
      <c r="O41">
        <v>2</v>
      </c>
      <c r="P41">
        <v>4</v>
      </c>
      <c r="R41" t="s">
        <v>33</v>
      </c>
      <c r="S41">
        <v>40</v>
      </c>
      <c r="T41" t="s">
        <v>180</v>
      </c>
      <c r="U41" t="s">
        <v>35</v>
      </c>
      <c r="V41" s="1"/>
      <c r="W41" s="2">
        <v>2205.75</v>
      </c>
      <c r="X41" s="3">
        <v>8.7499999999999994E-2</v>
      </c>
      <c r="Z41">
        <f t="shared" si="0"/>
        <v>1.1399999999999999</v>
      </c>
    </row>
    <row r="42" spans="1:26" x14ac:dyDescent="0.2">
      <c r="A42">
        <v>1203</v>
      </c>
      <c r="B42" t="s">
        <v>188</v>
      </c>
      <c r="C42" t="s">
        <v>189</v>
      </c>
      <c r="D42" s="1">
        <v>27696</v>
      </c>
      <c r="E42" s="1">
        <v>38961</v>
      </c>
      <c r="H42" t="s">
        <v>38</v>
      </c>
      <c r="I42">
        <v>25000</v>
      </c>
      <c r="J42" t="s">
        <v>39</v>
      </c>
      <c r="K42" t="s">
        <v>40</v>
      </c>
      <c r="L42" t="s">
        <v>133</v>
      </c>
      <c r="M42" t="s">
        <v>42</v>
      </c>
      <c r="N42" t="s">
        <v>32</v>
      </c>
      <c r="O42">
        <v>0</v>
      </c>
      <c r="P42">
        <v>1</v>
      </c>
      <c r="R42" t="s">
        <v>33</v>
      </c>
      <c r="S42">
        <v>40</v>
      </c>
      <c r="T42" t="s">
        <v>134</v>
      </c>
      <c r="U42" t="s">
        <v>190</v>
      </c>
      <c r="V42" s="1">
        <v>38961</v>
      </c>
      <c r="W42" s="2">
        <v>3767.74</v>
      </c>
      <c r="X42" s="3">
        <v>0.1</v>
      </c>
      <c r="Z42">
        <f t="shared" si="0"/>
        <v>1.1399999999999999</v>
      </c>
    </row>
    <row r="43" spans="1:26" x14ac:dyDescent="0.2">
      <c r="A43">
        <v>1204</v>
      </c>
      <c r="B43" t="s">
        <v>94</v>
      </c>
      <c r="C43" t="s">
        <v>191</v>
      </c>
      <c r="D43" s="1">
        <v>33110</v>
      </c>
      <c r="E43" s="1">
        <v>39722</v>
      </c>
      <c r="H43" t="s">
        <v>59</v>
      </c>
      <c r="I43">
        <v>21000</v>
      </c>
      <c r="J43" t="s">
        <v>155</v>
      </c>
      <c r="K43" t="s">
        <v>61</v>
      </c>
      <c r="L43" t="s">
        <v>192</v>
      </c>
      <c r="M43" t="s">
        <v>31</v>
      </c>
      <c r="N43" t="s">
        <v>50</v>
      </c>
      <c r="O43">
        <v>1</v>
      </c>
      <c r="P43">
        <v>4</v>
      </c>
      <c r="Q43">
        <v>60</v>
      </c>
      <c r="R43" t="s">
        <v>33</v>
      </c>
      <c r="S43">
        <v>35</v>
      </c>
      <c r="T43" t="s">
        <v>193</v>
      </c>
      <c r="U43" t="s">
        <v>194</v>
      </c>
      <c r="V43" s="1">
        <v>39722</v>
      </c>
      <c r="W43" s="2">
        <v>4042.75</v>
      </c>
      <c r="X43" s="3">
        <v>8.7499999999999994E-2</v>
      </c>
      <c r="Z43">
        <f t="shared" si="0"/>
        <v>1</v>
      </c>
    </row>
    <row r="44" spans="1:26" x14ac:dyDescent="0.2">
      <c r="A44">
        <v>1206</v>
      </c>
      <c r="B44" t="s">
        <v>195</v>
      </c>
      <c r="C44" t="s">
        <v>196</v>
      </c>
      <c r="D44" s="1">
        <v>27484</v>
      </c>
      <c r="E44" s="1">
        <v>38653</v>
      </c>
      <c r="H44" t="s">
        <v>38</v>
      </c>
      <c r="I44">
        <v>25000</v>
      </c>
      <c r="J44" t="s">
        <v>39</v>
      </c>
      <c r="K44" t="s">
        <v>40</v>
      </c>
      <c r="L44" t="s">
        <v>197</v>
      </c>
      <c r="M44" t="s">
        <v>42</v>
      </c>
      <c r="N44" t="s">
        <v>32</v>
      </c>
      <c r="O44">
        <v>0</v>
      </c>
      <c r="P44">
        <v>1</v>
      </c>
      <c r="R44" t="s">
        <v>33</v>
      </c>
      <c r="S44">
        <v>35</v>
      </c>
      <c r="T44" t="s">
        <v>134</v>
      </c>
      <c r="U44" t="s">
        <v>135</v>
      </c>
      <c r="V44" s="1">
        <v>38718</v>
      </c>
      <c r="W44" s="2">
        <v>4185.92</v>
      </c>
      <c r="X44" s="3">
        <v>0.1</v>
      </c>
      <c r="Y44" s="2">
        <v>99</v>
      </c>
      <c r="Z44">
        <f t="shared" si="0"/>
        <v>1</v>
      </c>
    </row>
    <row r="45" spans="1:26" x14ac:dyDescent="0.2">
      <c r="A45">
        <v>1210</v>
      </c>
      <c r="B45" t="s">
        <v>198</v>
      </c>
      <c r="C45" t="s">
        <v>199</v>
      </c>
      <c r="D45" s="1">
        <v>27783</v>
      </c>
      <c r="E45" s="1">
        <v>38961</v>
      </c>
      <c r="H45" t="s">
        <v>27</v>
      </c>
      <c r="I45">
        <v>64000</v>
      </c>
      <c r="J45" t="s">
        <v>28</v>
      </c>
      <c r="K45" t="s">
        <v>29</v>
      </c>
      <c r="L45" t="s">
        <v>200</v>
      </c>
      <c r="M45" t="s">
        <v>31</v>
      </c>
      <c r="N45" t="s">
        <v>50</v>
      </c>
      <c r="O45">
        <v>3</v>
      </c>
      <c r="P45">
        <v>5</v>
      </c>
      <c r="R45" t="s">
        <v>33</v>
      </c>
      <c r="S45">
        <v>16</v>
      </c>
      <c r="T45" t="s">
        <v>43</v>
      </c>
      <c r="U45" t="s">
        <v>35</v>
      </c>
      <c r="V45" s="1"/>
      <c r="W45" s="2">
        <v>2084.21</v>
      </c>
      <c r="X45" s="3">
        <v>0.1</v>
      </c>
      <c r="Y45" s="2"/>
      <c r="Z45">
        <f t="shared" si="0"/>
        <v>0.46</v>
      </c>
    </row>
    <row r="46" spans="1:26" x14ac:dyDescent="0.2">
      <c r="A46">
        <v>1212</v>
      </c>
      <c r="B46" t="s">
        <v>72</v>
      </c>
      <c r="C46" t="s">
        <v>201</v>
      </c>
      <c r="D46" s="1">
        <v>31120</v>
      </c>
      <c r="E46" s="1">
        <v>39783</v>
      </c>
      <c r="F46" s="1">
        <v>40329</v>
      </c>
      <c r="H46" t="s">
        <v>85</v>
      </c>
      <c r="I46">
        <v>65010</v>
      </c>
      <c r="J46" t="s">
        <v>202</v>
      </c>
      <c r="K46" t="s">
        <v>87</v>
      </c>
      <c r="L46" t="s">
        <v>203</v>
      </c>
      <c r="M46" t="s">
        <v>42</v>
      </c>
      <c r="N46" t="s">
        <v>32</v>
      </c>
      <c r="O46">
        <v>0</v>
      </c>
      <c r="P46">
        <v>1</v>
      </c>
      <c r="R46" t="s">
        <v>33</v>
      </c>
      <c r="S46">
        <v>35</v>
      </c>
      <c r="T46" t="s">
        <v>34</v>
      </c>
      <c r="U46" t="s">
        <v>35</v>
      </c>
      <c r="W46" s="2">
        <v>2508.0500000000002</v>
      </c>
      <c r="X46" s="3">
        <v>0.1</v>
      </c>
      <c r="Z46">
        <f t="shared" si="0"/>
        <v>1</v>
      </c>
    </row>
    <row r="47" spans="1:26" x14ac:dyDescent="0.2">
      <c r="A47">
        <v>1215</v>
      </c>
      <c r="B47" t="s">
        <v>72</v>
      </c>
      <c r="C47" t="s">
        <v>204</v>
      </c>
      <c r="D47" s="1">
        <v>32902</v>
      </c>
      <c r="E47" s="1">
        <v>38749</v>
      </c>
      <c r="F47" s="1"/>
      <c r="H47" t="s">
        <v>46</v>
      </c>
      <c r="I47">
        <v>51010</v>
      </c>
      <c r="J47" t="s">
        <v>205</v>
      </c>
      <c r="K47" t="s">
        <v>48</v>
      </c>
      <c r="L47" t="s">
        <v>206</v>
      </c>
      <c r="M47" t="s">
        <v>42</v>
      </c>
      <c r="N47" t="s">
        <v>50</v>
      </c>
      <c r="O47">
        <v>3</v>
      </c>
      <c r="P47">
        <v>5</v>
      </c>
      <c r="R47" t="s">
        <v>33</v>
      </c>
      <c r="S47">
        <v>40</v>
      </c>
      <c r="T47" t="s">
        <v>63</v>
      </c>
      <c r="U47" t="s">
        <v>35</v>
      </c>
      <c r="W47" s="2">
        <v>2011.08</v>
      </c>
      <c r="X47" s="3">
        <v>0.1125</v>
      </c>
      <c r="Z47">
        <f t="shared" si="0"/>
        <v>1.1399999999999999</v>
      </c>
    </row>
    <row r="48" spans="1:26" x14ac:dyDescent="0.2">
      <c r="A48">
        <v>1221</v>
      </c>
      <c r="B48" t="s">
        <v>207</v>
      </c>
      <c r="C48" t="s">
        <v>208</v>
      </c>
      <c r="D48" s="1">
        <v>32989</v>
      </c>
      <c r="E48" s="1">
        <v>38838</v>
      </c>
      <c r="H48" t="s">
        <v>46</v>
      </c>
      <c r="I48">
        <v>51010</v>
      </c>
      <c r="J48" t="s">
        <v>205</v>
      </c>
      <c r="K48" t="s">
        <v>48</v>
      </c>
      <c r="L48" t="s">
        <v>209</v>
      </c>
      <c r="M48" t="s">
        <v>42</v>
      </c>
      <c r="N48" t="s">
        <v>32</v>
      </c>
      <c r="O48">
        <v>0</v>
      </c>
      <c r="P48">
        <v>1</v>
      </c>
      <c r="R48" t="s">
        <v>75</v>
      </c>
      <c r="S48">
        <v>40</v>
      </c>
      <c r="W48" s="2">
        <v>1400</v>
      </c>
      <c r="X48" s="3"/>
      <c r="Z48">
        <f t="shared" si="0"/>
        <v>1</v>
      </c>
    </row>
    <row r="49" spans="1:26" x14ac:dyDescent="0.2">
      <c r="A49">
        <v>1224</v>
      </c>
      <c r="B49" t="s">
        <v>72</v>
      </c>
      <c r="C49" t="s">
        <v>210</v>
      </c>
      <c r="D49" s="1">
        <v>30799</v>
      </c>
      <c r="E49" s="1">
        <v>38869</v>
      </c>
      <c r="H49" t="s">
        <v>46</v>
      </c>
      <c r="I49">
        <v>51010</v>
      </c>
      <c r="J49" t="s">
        <v>205</v>
      </c>
      <c r="K49" t="s">
        <v>48</v>
      </c>
      <c r="L49" t="s">
        <v>211</v>
      </c>
      <c r="M49" t="s">
        <v>42</v>
      </c>
      <c r="N49" t="s">
        <v>50</v>
      </c>
      <c r="O49">
        <v>2</v>
      </c>
      <c r="P49">
        <v>4</v>
      </c>
      <c r="R49" t="s">
        <v>75</v>
      </c>
      <c r="S49">
        <v>40</v>
      </c>
      <c r="W49" s="2">
        <v>1280</v>
      </c>
      <c r="Z49">
        <f t="shared" si="0"/>
        <v>1</v>
      </c>
    </row>
    <row r="50" spans="1:26" x14ac:dyDescent="0.2">
      <c r="A50">
        <v>1227</v>
      </c>
      <c r="B50" t="s">
        <v>212</v>
      </c>
      <c r="C50" t="s">
        <v>213</v>
      </c>
      <c r="D50" s="1">
        <v>29061</v>
      </c>
      <c r="E50" s="1">
        <v>38930</v>
      </c>
      <c r="H50" t="s">
        <v>53</v>
      </c>
      <c r="I50">
        <v>55000</v>
      </c>
      <c r="J50" t="s">
        <v>54</v>
      </c>
      <c r="K50" t="s">
        <v>55</v>
      </c>
      <c r="L50" t="s">
        <v>214</v>
      </c>
      <c r="M50" t="s">
        <v>31</v>
      </c>
      <c r="N50" t="s">
        <v>32</v>
      </c>
      <c r="O50">
        <v>0</v>
      </c>
      <c r="P50">
        <v>1</v>
      </c>
      <c r="R50" t="s">
        <v>33</v>
      </c>
      <c r="S50">
        <v>40</v>
      </c>
      <c r="T50" t="s">
        <v>160</v>
      </c>
      <c r="U50" t="s">
        <v>35</v>
      </c>
      <c r="W50" s="2">
        <v>1987.39</v>
      </c>
      <c r="X50" s="3">
        <v>7.4999999999999997E-2</v>
      </c>
      <c r="Z50">
        <f t="shared" si="0"/>
        <v>1.1399999999999999</v>
      </c>
    </row>
    <row r="51" spans="1:26" x14ac:dyDescent="0.2">
      <c r="A51">
        <v>1228</v>
      </c>
      <c r="B51" t="s">
        <v>51</v>
      </c>
      <c r="C51" t="s">
        <v>215</v>
      </c>
      <c r="D51" s="1">
        <v>30903</v>
      </c>
      <c r="E51" s="1">
        <v>38961</v>
      </c>
      <c r="H51" t="s">
        <v>46</v>
      </c>
      <c r="I51">
        <v>51000</v>
      </c>
      <c r="J51" t="s">
        <v>100</v>
      </c>
      <c r="K51" t="s">
        <v>48</v>
      </c>
      <c r="L51" t="s">
        <v>121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35</v>
      </c>
      <c r="T51" t="s">
        <v>79</v>
      </c>
      <c r="U51" t="s">
        <v>35</v>
      </c>
      <c r="W51" s="2">
        <v>2320.08</v>
      </c>
      <c r="X51" s="3">
        <v>7.4999999999999997E-2</v>
      </c>
      <c r="Y51" s="2">
        <v>147</v>
      </c>
      <c r="Z51">
        <f t="shared" si="0"/>
        <v>1</v>
      </c>
    </row>
    <row r="52" spans="1:26" x14ac:dyDescent="0.2">
      <c r="A52">
        <v>1229</v>
      </c>
      <c r="B52" t="s">
        <v>216</v>
      </c>
      <c r="C52" t="s">
        <v>217</v>
      </c>
      <c r="D52" s="1">
        <v>28724</v>
      </c>
      <c r="E52" s="1">
        <v>38961</v>
      </c>
      <c r="H52" t="s">
        <v>38</v>
      </c>
      <c r="I52">
        <v>25000</v>
      </c>
      <c r="J52" t="s">
        <v>39</v>
      </c>
      <c r="K52" t="s">
        <v>40</v>
      </c>
      <c r="L52" t="s">
        <v>218</v>
      </c>
      <c r="M52" t="s">
        <v>42</v>
      </c>
      <c r="N52" t="s">
        <v>32</v>
      </c>
      <c r="O52">
        <v>0</v>
      </c>
      <c r="P52">
        <v>1</v>
      </c>
      <c r="R52" t="s">
        <v>33</v>
      </c>
      <c r="S52">
        <v>40</v>
      </c>
      <c r="T52" t="s">
        <v>180</v>
      </c>
      <c r="U52" t="s">
        <v>35</v>
      </c>
      <c r="W52" s="2">
        <v>2205.75</v>
      </c>
      <c r="X52" s="3">
        <v>8.7499999999999994E-2</v>
      </c>
      <c r="Y52" s="2">
        <v>165</v>
      </c>
      <c r="Z52">
        <f t="shared" si="0"/>
        <v>1.1399999999999999</v>
      </c>
    </row>
    <row r="53" spans="1:26" x14ac:dyDescent="0.2">
      <c r="A53">
        <v>1231</v>
      </c>
      <c r="B53" t="s">
        <v>219</v>
      </c>
      <c r="C53" t="s">
        <v>220</v>
      </c>
      <c r="D53" s="1">
        <v>21956</v>
      </c>
      <c r="E53" s="1">
        <v>38961</v>
      </c>
      <c r="H53" t="s">
        <v>124</v>
      </c>
      <c r="I53">
        <v>48000</v>
      </c>
      <c r="J53" t="s">
        <v>137</v>
      </c>
      <c r="K53" t="s">
        <v>138</v>
      </c>
      <c r="L53" t="s">
        <v>221</v>
      </c>
      <c r="M53" t="s">
        <v>31</v>
      </c>
      <c r="N53" t="s">
        <v>32</v>
      </c>
      <c r="O53">
        <v>0</v>
      </c>
      <c r="P53">
        <v>1</v>
      </c>
      <c r="R53" t="s">
        <v>33</v>
      </c>
      <c r="S53">
        <v>35</v>
      </c>
      <c r="T53" t="s">
        <v>168</v>
      </c>
      <c r="U53" t="s">
        <v>35</v>
      </c>
      <c r="W53" s="2">
        <v>2756.28</v>
      </c>
      <c r="X53" s="3">
        <v>0.1</v>
      </c>
      <c r="Y53" s="2"/>
      <c r="Z53">
        <f t="shared" si="0"/>
        <v>1</v>
      </c>
    </row>
    <row r="54" spans="1:26" x14ac:dyDescent="0.2">
      <c r="A54">
        <v>1232</v>
      </c>
      <c r="B54" t="s">
        <v>222</v>
      </c>
      <c r="C54" t="s">
        <v>223</v>
      </c>
      <c r="D54" s="1">
        <v>28880</v>
      </c>
      <c r="E54" s="1">
        <v>38991</v>
      </c>
      <c r="H54" t="s">
        <v>46</v>
      </c>
      <c r="I54">
        <v>51000</v>
      </c>
      <c r="J54" t="s">
        <v>100</v>
      </c>
      <c r="K54" t="s">
        <v>48</v>
      </c>
      <c r="L54" t="s">
        <v>224</v>
      </c>
      <c r="M54" t="s">
        <v>42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34</v>
      </c>
      <c r="U54" t="s">
        <v>35</v>
      </c>
      <c r="W54" s="2">
        <v>2508.0500000000002</v>
      </c>
      <c r="X54" s="3">
        <v>0.1</v>
      </c>
      <c r="Z54">
        <f t="shared" si="0"/>
        <v>1</v>
      </c>
    </row>
    <row r="55" spans="1:26" x14ac:dyDescent="0.2">
      <c r="A55">
        <v>1233</v>
      </c>
      <c r="B55" t="s">
        <v>225</v>
      </c>
      <c r="C55" t="s">
        <v>226</v>
      </c>
      <c r="D55" s="1">
        <v>31340</v>
      </c>
      <c r="E55" s="1">
        <v>38991</v>
      </c>
      <c r="H55" t="s">
        <v>59</v>
      </c>
      <c r="I55">
        <v>21000</v>
      </c>
      <c r="J55" t="s">
        <v>155</v>
      </c>
      <c r="K55" t="s">
        <v>61</v>
      </c>
      <c r="L55" t="s">
        <v>156</v>
      </c>
      <c r="M55" t="s">
        <v>42</v>
      </c>
      <c r="N55" t="s">
        <v>50</v>
      </c>
      <c r="O55">
        <v>4</v>
      </c>
      <c r="P55">
        <v>5</v>
      </c>
      <c r="R55" t="s">
        <v>33</v>
      </c>
      <c r="S55">
        <v>40</v>
      </c>
      <c r="T55" t="s">
        <v>142</v>
      </c>
      <c r="U55" t="s">
        <v>35</v>
      </c>
      <c r="W55" s="2">
        <v>2041.98</v>
      </c>
      <c r="X55" s="3">
        <v>7.4999999999999997E-2</v>
      </c>
      <c r="Y55" s="2">
        <v>262</v>
      </c>
      <c r="Z55">
        <f t="shared" si="0"/>
        <v>1.1399999999999999</v>
      </c>
    </row>
    <row r="56" spans="1:26" x14ac:dyDescent="0.2">
      <c r="A56">
        <v>1234</v>
      </c>
      <c r="B56" t="s">
        <v>227</v>
      </c>
      <c r="C56" t="s">
        <v>228</v>
      </c>
      <c r="D56" s="1">
        <v>32870</v>
      </c>
      <c r="E56" s="1">
        <v>39022</v>
      </c>
      <c r="H56" t="s">
        <v>229</v>
      </c>
      <c r="I56">
        <v>26000</v>
      </c>
      <c r="J56" t="s">
        <v>230</v>
      </c>
      <c r="K56" t="s">
        <v>231</v>
      </c>
      <c r="L56" t="s">
        <v>232</v>
      </c>
      <c r="M56" t="s">
        <v>42</v>
      </c>
      <c r="N56" t="s">
        <v>50</v>
      </c>
      <c r="O56">
        <v>3</v>
      </c>
      <c r="P56">
        <v>4</v>
      </c>
      <c r="R56" t="s">
        <v>33</v>
      </c>
      <c r="S56">
        <v>40</v>
      </c>
      <c r="T56" t="s">
        <v>97</v>
      </c>
      <c r="U56" t="s">
        <v>35</v>
      </c>
      <c r="W56" s="2">
        <v>3090</v>
      </c>
      <c r="X56" s="3">
        <v>0.1125</v>
      </c>
      <c r="Y56" s="2"/>
      <c r="Z56">
        <f t="shared" si="0"/>
        <v>1.1399999999999999</v>
      </c>
    </row>
    <row r="57" spans="1:26" x14ac:dyDescent="0.2">
      <c r="A57">
        <v>1235</v>
      </c>
      <c r="B57" t="s">
        <v>36</v>
      </c>
      <c r="C57" t="s">
        <v>233</v>
      </c>
      <c r="D57" s="1">
        <v>32489</v>
      </c>
      <c r="E57" s="1">
        <v>39814</v>
      </c>
      <c r="F57" s="1">
        <v>40178</v>
      </c>
      <c r="H57" t="s">
        <v>46</v>
      </c>
      <c r="I57">
        <v>51000</v>
      </c>
      <c r="J57" t="s">
        <v>100</v>
      </c>
      <c r="K57" t="s">
        <v>48</v>
      </c>
      <c r="L57" t="s">
        <v>234</v>
      </c>
      <c r="M57" t="s">
        <v>42</v>
      </c>
      <c r="N57" t="s">
        <v>50</v>
      </c>
      <c r="O57">
        <v>1</v>
      </c>
      <c r="P57">
        <v>3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1236</v>
      </c>
      <c r="B58" t="s">
        <v>188</v>
      </c>
      <c r="C58" t="s">
        <v>235</v>
      </c>
      <c r="D58" s="1">
        <v>25835</v>
      </c>
      <c r="E58" s="1">
        <v>39600</v>
      </c>
      <c r="F58" s="1">
        <v>40329</v>
      </c>
      <c r="H58" t="s">
        <v>236</v>
      </c>
      <c r="I58">
        <v>46000</v>
      </c>
      <c r="J58" t="s">
        <v>237</v>
      </c>
      <c r="K58" t="s">
        <v>238</v>
      </c>
      <c r="L58" t="s">
        <v>239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70</v>
      </c>
      <c r="U58" t="s">
        <v>71</v>
      </c>
      <c r="V58" s="1">
        <v>39600</v>
      </c>
      <c r="W58" s="2">
        <v>3184.25</v>
      </c>
      <c r="X58" s="3">
        <v>7.4999999999999997E-2</v>
      </c>
      <c r="Z58">
        <f t="shared" si="0"/>
        <v>1</v>
      </c>
    </row>
    <row r="59" spans="1:26" x14ac:dyDescent="0.2">
      <c r="A59">
        <v>1238</v>
      </c>
      <c r="B59" t="s">
        <v>240</v>
      </c>
      <c r="C59" t="s">
        <v>241</v>
      </c>
      <c r="D59" s="1">
        <v>29253</v>
      </c>
      <c r="E59" s="1">
        <v>39264</v>
      </c>
      <c r="F59" s="1"/>
      <c r="H59" t="s">
        <v>46</v>
      </c>
      <c r="I59">
        <v>51020</v>
      </c>
      <c r="J59" t="s">
        <v>47</v>
      </c>
      <c r="K59" t="s">
        <v>48</v>
      </c>
      <c r="L59" t="s">
        <v>242</v>
      </c>
      <c r="M59" t="s">
        <v>42</v>
      </c>
      <c r="N59" t="s">
        <v>50</v>
      </c>
      <c r="O59">
        <v>3</v>
      </c>
      <c r="P59">
        <v>5</v>
      </c>
      <c r="R59" t="s">
        <v>33</v>
      </c>
      <c r="S59">
        <v>40</v>
      </c>
      <c r="T59" t="s">
        <v>134</v>
      </c>
      <c r="U59" t="s">
        <v>190</v>
      </c>
      <c r="V59" s="1">
        <v>39264</v>
      </c>
      <c r="W59" s="2">
        <v>3767.74</v>
      </c>
      <c r="X59" s="3">
        <v>0.1125</v>
      </c>
      <c r="Z59">
        <f t="shared" si="0"/>
        <v>1.1399999999999999</v>
      </c>
    </row>
    <row r="60" spans="1:26" x14ac:dyDescent="0.2">
      <c r="A60">
        <v>2004</v>
      </c>
      <c r="B60" t="s">
        <v>243</v>
      </c>
      <c r="C60" t="s">
        <v>244</v>
      </c>
      <c r="D60" s="1">
        <v>22961</v>
      </c>
      <c r="E60" s="1">
        <v>38925</v>
      </c>
      <c r="H60" t="s">
        <v>245</v>
      </c>
      <c r="I60">
        <v>41000</v>
      </c>
      <c r="J60" t="s">
        <v>246</v>
      </c>
      <c r="K60" t="s">
        <v>247</v>
      </c>
      <c r="L60" t="s">
        <v>248</v>
      </c>
      <c r="M60" t="s">
        <v>42</v>
      </c>
      <c r="N60" t="s">
        <v>32</v>
      </c>
      <c r="O60">
        <v>0</v>
      </c>
      <c r="P60">
        <v>1</v>
      </c>
      <c r="R60" t="s">
        <v>33</v>
      </c>
      <c r="S60">
        <v>35</v>
      </c>
      <c r="T60" t="s">
        <v>63</v>
      </c>
      <c r="U60" t="s">
        <v>35</v>
      </c>
      <c r="V60" s="1"/>
      <c r="W60" s="2">
        <v>2011.08</v>
      </c>
      <c r="X60" s="3">
        <v>0.1125</v>
      </c>
      <c r="Z60">
        <f t="shared" si="0"/>
        <v>1</v>
      </c>
    </row>
    <row r="61" spans="1:26" x14ac:dyDescent="0.2">
      <c r="A61">
        <v>2017</v>
      </c>
      <c r="B61" t="s">
        <v>249</v>
      </c>
      <c r="C61" t="s">
        <v>250</v>
      </c>
      <c r="D61" s="1">
        <v>17197</v>
      </c>
      <c r="E61" s="1">
        <v>39309</v>
      </c>
      <c r="H61" t="s">
        <v>245</v>
      </c>
      <c r="I61">
        <v>41000</v>
      </c>
      <c r="J61" t="s">
        <v>246</v>
      </c>
      <c r="K61" t="s">
        <v>247</v>
      </c>
      <c r="L61" t="s">
        <v>251</v>
      </c>
      <c r="M61" t="s">
        <v>42</v>
      </c>
      <c r="N61" t="s">
        <v>50</v>
      </c>
      <c r="O61">
        <v>0</v>
      </c>
      <c r="P61">
        <v>5</v>
      </c>
      <c r="R61" t="s">
        <v>33</v>
      </c>
      <c r="S61">
        <v>35</v>
      </c>
      <c r="T61" t="s">
        <v>43</v>
      </c>
      <c r="U61" t="s">
        <v>35</v>
      </c>
      <c r="W61" s="2">
        <v>2084.21</v>
      </c>
      <c r="X61" s="3">
        <v>0.1</v>
      </c>
      <c r="Z61">
        <f t="shared" si="0"/>
        <v>1</v>
      </c>
    </row>
    <row r="62" spans="1:26" x14ac:dyDescent="0.2">
      <c r="A62">
        <v>2024</v>
      </c>
      <c r="B62" t="s">
        <v>252</v>
      </c>
      <c r="C62" t="s">
        <v>253</v>
      </c>
      <c r="D62" s="1">
        <v>21887</v>
      </c>
      <c r="E62" s="1">
        <v>39630</v>
      </c>
      <c r="H62" t="s">
        <v>245</v>
      </c>
      <c r="I62">
        <v>41000</v>
      </c>
      <c r="J62" t="s">
        <v>246</v>
      </c>
      <c r="K62" t="s">
        <v>247</v>
      </c>
      <c r="L62" t="s">
        <v>254</v>
      </c>
      <c r="M62" t="s">
        <v>31</v>
      </c>
      <c r="N62" t="s">
        <v>50</v>
      </c>
      <c r="O62">
        <v>3</v>
      </c>
      <c r="P62">
        <v>5</v>
      </c>
      <c r="R62" t="s">
        <v>33</v>
      </c>
      <c r="S62">
        <v>35</v>
      </c>
      <c r="T62" t="s">
        <v>134</v>
      </c>
      <c r="U62" t="s">
        <v>255</v>
      </c>
      <c r="V62" s="1">
        <v>39630</v>
      </c>
      <c r="W62" s="2">
        <v>3558.65</v>
      </c>
      <c r="X62" s="3">
        <v>8.7499999999999994E-2</v>
      </c>
      <c r="Z62">
        <f t="shared" si="0"/>
        <v>1</v>
      </c>
    </row>
    <row r="63" spans="1:26" x14ac:dyDescent="0.2">
      <c r="A63">
        <v>2055</v>
      </c>
      <c r="B63" t="s">
        <v>36</v>
      </c>
      <c r="C63" t="s">
        <v>256</v>
      </c>
      <c r="D63" s="1">
        <v>18176</v>
      </c>
      <c r="E63" s="1">
        <v>39295</v>
      </c>
      <c r="H63" t="s">
        <v>236</v>
      </c>
      <c r="I63">
        <v>46000</v>
      </c>
      <c r="J63" t="s">
        <v>237</v>
      </c>
      <c r="K63" t="s">
        <v>238</v>
      </c>
      <c r="L63" t="s">
        <v>257</v>
      </c>
      <c r="M63" t="s">
        <v>42</v>
      </c>
      <c r="N63" t="s">
        <v>32</v>
      </c>
      <c r="O63">
        <v>0</v>
      </c>
      <c r="P63">
        <v>1</v>
      </c>
      <c r="R63" t="s">
        <v>33</v>
      </c>
      <c r="S63">
        <v>35</v>
      </c>
      <c r="T63" t="s">
        <v>193</v>
      </c>
      <c r="U63" t="s">
        <v>258</v>
      </c>
      <c r="V63" s="1">
        <v>39295</v>
      </c>
      <c r="W63" s="2">
        <v>4295.62</v>
      </c>
      <c r="X63" s="3">
        <v>7.4999999999999997E-2</v>
      </c>
      <c r="Z63">
        <f t="shared" si="0"/>
        <v>1</v>
      </c>
    </row>
    <row r="64" spans="1:26" x14ac:dyDescent="0.2">
      <c r="A64">
        <v>2094</v>
      </c>
      <c r="B64" t="s">
        <v>240</v>
      </c>
      <c r="C64" t="s">
        <v>259</v>
      </c>
      <c r="D64" s="1">
        <v>22255</v>
      </c>
      <c r="E64" s="1">
        <v>39188</v>
      </c>
      <c r="H64" t="s">
        <v>260</v>
      </c>
      <c r="I64">
        <v>43000</v>
      </c>
      <c r="J64" t="s">
        <v>261</v>
      </c>
      <c r="K64" t="s">
        <v>262</v>
      </c>
      <c r="L64" t="s">
        <v>263</v>
      </c>
      <c r="M64" t="s">
        <v>42</v>
      </c>
      <c r="N64" t="s">
        <v>50</v>
      </c>
      <c r="O64">
        <v>3</v>
      </c>
      <c r="P64">
        <v>4</v>
      </c>
      <c r="R64" t="s">
        <v>33</v>
      </c>
      <c r="S64">
        <v>35</v>
      </c>
      <c r="T64" t="s">
        <v>134</v>
      </c>
      <c r="U64" t="s">
        <v>190</v>
      </c>
      <c r="V64" s="1">
        <v>39188</v>
      </c>
      <c r="W64" s="2">
        <v>3767.74</v>
      </c>
      <c r="X64" s="3">
        <v>0.1</v>
      </c>
      <c r="Y64" s="2">
        <v>166</v>
      </c>
      <c r="Z64">
        <f t="shared" si="0"/>
        <v>1</v>
      </c>
    </row>
    <row r="65" spans="1:26" x14ac:dyDescent="0.2">
      <c r="A65">
        <v>2114</v>
      </c>
      <c r="B65" t="s">
        <v>72</v>
      </c>
      <c r="C65" t="s">
        <v>264</v>
      </c>
      <c r="D65" s="1">
        <v>21507</v>
      </c>
      <c r="E65" s="1">
        <v>38978</v>
      </c>
      <c r="H65" t="s">
        <v>245</v>
      </c>
      <c r="I65">
        <v>41000</v>
      </c>
      <c r="J65" t="s">
        <v>246</v>
      </c>
      <c r="K65" t="s">
        <v>247</v>
      </c>
      <c r="L65" t="s">
        <v>265</v>
      </c>
      <c r="M65" t="s">
        <v>42</v>
      </c>
      <c r="N65" t="s">
        <v>50</v>
      </c>
      <c r="O65">
        <v>1</v>
      </c>
      <c r="P65">
        <v>5</v>
      </c>
      <c r="R65" t="s">
        <v>33</v>
      </c>
      <c r="S65">
        <v>35</v>
      </c>
      <c r="T65" t="s">
        <v>97</v>
      </c>
      <c r="U65" t="s">
        <v>35</v>
      </c>
      <c r="V65" s="1"/>
      <c r="W65" s="2">
        <v>3090</v>
      </c>
      <c r="X65" s="3">
        <v>0.1125</v>
      </c>
      <c r="Y65" s="2"/>
      <c r="Z65">
        <f t="shared" si="0"/>
        <v>1</v>
      </c>
    </row>
    <row r="66" spans="1:26" x14ac:dyDescent="0.2">
      <c r="A66">
        <v>2115</v>
      </c>
      <c r="B66" t="s">
        <v>195</v>
      </c>
      <c r="C66" t="s">
        <v>266</v>
      </c>
      <c r="D66" s="1">
        <v>24886</v>
      </c>
      <c r="E66" s="1">
        <v>38976</v>
      </c>
      <c r="H66" t="s">
        <v>245</v>
      </c>
      <c r="I66">
        <v>41000</v>
      </c>
      <c r="J66" t="s">
        <v>246</v>
      </c>
      <c r="K66" t="s">
        <v>247</v>
      </c>
      <c r="L66" t="s">
        <v>254</v>
      </c>
      <c r="M66" t="s">
        <v>42</v>
      </c>
      <c r="N66" t="s">
        <v>50</v>
      </c>
      <c r="O66">
        <v>5</v>
      </c>
      <c r="P66">
        <v>5</v>
      </c>
      <c r="R66" t="s">
        <v>33</v>
      </c>
      <c r="S66">
        <v>35</v>
      </c>
      <c r="T66" t="s">
        <v>134</v>
      </c>
      <c r="U66" t="s">
        <v>190</v>
      </c>
      <c r="V66" s="1">
        <v>38976</v>
      </c>
      <c r="W66" s="2">
        <v>3767.74</v>
      </c>
      <c r="X66" s="3">
        <v>0.1</v>
      </c>
      <c r="Z66">
        <f t="shared" si="0"/>
        <v>1</v>
      </c>
    </row>
    <row r="67" spans="1:26" x14ac:dyDescent="0.2">
      <c r="A67">
        <v>2117</v>
      </c>
      <c r="B67" t="s">
        <v>267</v>
      </c>
      <c r="C67" t="s">
        <v>268</v>
      </c>
      <c r="D67" s="1">
        <v>23360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269</v>
      </c>
      <c r="M67" t="s">
        <v>42</v>
      </c>
      <c r="N67" t="s">
        <v>50</v>
      </c>
      <c r="O67">
        <v>1</v>
      </c>
      <c r="P67">
        <v>5</v>
      </c>
      <c r="R67" t="s">
        <v>33</v>
      </c>
      <c r="S67">
        <v>35</v>
      </c>
      <c r="T67" t="s">
        <v>180</v>
      </c>
      <c r="U67" t="s">
        <v>35</v>
      </c>
      <c r="V67" s="1"/>
      <c r="W67" s="2">
        <v>2205.75</v>
      </c>
      <c r="X67" s="3">
        <v>0.1125</v>
      </c>
      <c r="Z67">
        <f t="shared" ref="Z67:Z130" si="1">ROUND(IF(R67="AT",S67/40,S67/35),2)</f>
        <v>1</v>
      </c>
    </row>
    <row r="68" spans="1:26" x14ac:dyDescent="0.2">
      <c r="A68">
        <v>2123</v>
      </c>
      <c r="B68" t="s">
        <v>270</v>
      </c>
      <c r="C68" t="s">
        <v>271</v>
      </c>
      <c r="D68" s="1">
        <v>16998</v>
      </c>
      <c r="E68" s="1">
        <v>38963</v>
      </c>
      <c r="H68" t="s">
        <v>245</v>
      </c>
      <c r="I68">
        <v>41000</v>
      </c>
      <c r="J68" t="s">
        <v>246</v>
      </c>
      <c r="K68" t="s">
        <v>247</v>
      </c>
      <c r="L68" t="s">
        <v>272</v>
      </c>
      <c r="M68" t="s">
        <v>31</v>
      </c>
      <c r="N68" t="s">
        <v>50</v>
      </c>
      <c r="O68">
        <v>5</v>
      </c>
      <c r="P68">
        <v>3</v>
      </c>
      <c r="Q68">
        <v>50</v>
      </c>
      <c r="R68" t="s">
        <v>33</v>
      </c>
      <c r="S68">
        <v>35</v>
      </c>
      <c r="T68" t="s">
        <v>142</v>
      </c>
      <c r="U68" t="s">
        <v>35</v>
      </c>
      <c r="W68" s="2">
        <v>2041.98</v>
      </c>
      <c r="X68" s="3">
        <v>7.4999999999999997E-2</v>
      </c>
      <c r="Y68" s="2">
        <v>117</v>
      </c>
      <c r="Z68">
        <f t="shared" si="1"/>
        <v>1</v>
      </c>
    </row>
    <row r="69" spans="1:26" x14ac:dyDescent="0.2">
      <c r="A69">
        <v>2145</v>
      </c>
      <c r="B69" t="s">
        <v>131</v>
      </c>
      <c r="C69" t="s">
        <v>273</v>
      </c>
      <c r="D69" s="1">
        <v>22235</v>
      </c>
      <c r="E69" s="1">
        <v>38364</v>
      </c>
      <c r="H69" t="s">
        <v>229</v>
      </c>
      <c r="I69">
        <v>26000</v>
      </c>
      <c r="J69" t="s">
        <v>230</v>
      </c>
      <c r="K69" t="s">
        <v>231</v>
      </c>
      <c r="L69" t="s">
        <v>274</v>
      </c>
      <c r="M69" t="s">
        <v>31</v>
      </c>
      <c r="N69" t="s">
        <v>32</v>
      </c>
      <c r="O69">
        <v>0</v>
      </c>
      <c r="P69">
        <v>1</v>
      </c>
      <c r="R69" t="s">
        <v>33</v>
      </c>
      <c r="S69">
        <v>35</v>
      </c>
      <c r="T69" t="s">
        <v>34</v>
      </c>
      <c r="U69" t="s">
        <v>35</v>
      </c>
      <c r="W69" s="2">
        <v>2508.0500000000002</v>
      </c>
      <c r="X69" s="3">
        <v>0.1125</v>
      </c>
      <c r="Y69" s="2"/>
      <c r="Z69">
        <f t="shared" si="1"/>
        <v>1</v>
      </c>
    </row>
    <row r="70" spans="1:26" x14ac:dyDescent="0.2">
      <c r="A70">
        <v>2152</v>
      </c>
      <c r="B70" t="s">
        <v>275</v>
      </c>
      <c r="C70" t="s">
        <v>276</v>
      </c>
      <c r="D70" s="1">
        <v>23389</v>
      </c>
      <c r="E70" s="1">
        <v>38373</v>
      </c>
      <c r="H70" t="s">
        <v>38</v>
      </c>
      <c r="I70">
        <v>25000</v>
      </c>
      <c r="J70" t="s">
        <v>39</v>
      </c>
      <c r="K70" t="s">
        <v>40</v>
      </c>
      <c r="L70" t="s">
        <v>277</v>
      </c>
      <c r="M70" t="s">
        <v>42</v>
      </c>
      <c r="N70" t="s">
        <v>50</v>
      </c>
      <c r="O70">
        <v>3</v>
      </c>
      <c r="P70">
        <v>5</v>
      </c>
      <c r="R70" t="s">
        <v>33</v>
      </c>
      <c r="S70">
        <v>35</v>
      </c>
      <c r="T70" t="s">
        <v>168</v>
      </c>
      <c r="U70" t="s">
        <v>35</v>
      </c>
      <c r="W70" s="2">
        <v>2756.28</v>
      </c>
      <c r="X70" s="3">
        <v>0.1</v>
      </c>
      <c r="Z70">
        <f t="shared" si="1"/>
        <v>1</v>
      </c>
    </row>
    <row r="71" spans="1:26" x14ac:dyDescent="0.2">
      <c r="A71">
        <v>2197</v>
      </c>
      <c r="B71" t="s">
        <v>36</v>
      </c>
      <c r="C71" t="s">
        <v>278</v>
      </c>
      <c r="D71" s="1">
        <v>22387</v>
      </c>
      <c r="E71" s="1">
        <v>38553</v>
      </c>
      <c r="H71" t="s">
        <v>245</v>
      </c>
      <c r="I71">
        <v>41000</v>
      </c>
      <c r="J71" t="s">
        <v>246</v>
      </c>
      <c r="K71" t="s">
        <v>247</v>
      </c>
      <c r="L71" t="s">
        <v>251</v>
      </c>
      <c r="M71" t="s">
        <v>42</v>
      </c>
      <c r="N71" t="s">
        <v>32</v>
      </c>
      <c r="O71">
        <v>0</v>
      </c>
      <c r="P71">
        <v>1</v>
      </c>
      <c r="R71" t="s">
        <v>33</v>
      </c>
      <c r="S71">
        <v>35</v>
      </c>
      <c r="T71" t="s">
        <v>43</v>
      </c>
      <c r="U71" t="s">
        <v>35</v>
      </c>
      <c r="W71" s="2">
        <v>2084.21</v>
      </c>
      <c r="X71" s="3">
        <v>0.1</v>
      </c>
      <c r="Z71">
        <f t="shared" si="1"/>
        <v>1</v>
      </c>
    </row>
    <row r="72" spans="1:26" x14ac:dyDescent="0.2">
      <c r="A72">
        <v>2203</v>
      </c>
      <c r="B72" t="s">
        <v>279</v>
      </c>
      <c r="C72" t="s">
        <v>280</v>
      </c>
      <c r="D72" s="1">
        <v>18719</v>
      </c>
      <c r="E72" s="1">
        <v>38580</v>
      </c>
      <c r="H72" t="s">
        <v>245</v>
      </c>
      <c r="I72">
        <v>41000</v>
      </c>
      <c r="J72" t="s">
        <v>246</v>
      </c>
      <c r="K72" t="s">
        <v>247</v>
      </c>
      <c r="L72" t="s">
        <v>281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97</v>
      </c>
      <c r="U72" t="s">
        <v>35</v>
      </c>
      <c r="W72" s="2">
        <v>3090</v>
      </c>
      <c r="X72" s="3">
        <v>8.7499999999999994E-2</v>
      </c>
      <c r="Y72" s="2">
        <v>258</v>
      </c>
      <c r="Z72">
        <f t="shared" si="1"/>
        <v>1</v>
      </c>
    </row>
    <row r="73" spans="1:26" x14ac:dyDescent="0.2">
      <c r="A73">
        <v>2209</v>
      </c>
      <c r="B73" t="s">
        <v>282</v>
      </c>
      <c r="C73" t="s">
        <v>283</v>
      </c>
      <c r="D73" s="1">
        <v>22241</v>
      </c>
      <c r="E73" s="1">
        <v>38596</v>
      </c>
      <c r="H73" t="s">
        <v>229</v>
      </c>
      <c r="I73">
        <v>26000</v>
      </c>
      <c r="J73" t="s">
        <v>230</v>
      </c>
      <c r="K73" t="s">
        <v>231</v>
      </c>
      <c r="L73" t="s">
        <v>284</v>
      </c>
      <c r="M73" t="s">
        <v>31</v>
      </c>
      <c r="N73" t="s">
        <v>32</v>
      </c>
      <c r="O73">
        <v>1</v>
      </c>
      <c r="P73">
        <v>1</v>
      </c>
      <c r="Q73">
        <v>50</v>
      </c>
      <c r="R73" t="s">
        <v>33</v>
      </c>
      <c r="S73">
        <v>35</v>
      </c>
      <c r="T73" t="s">
        <v>180</v>
      </c>
      <c r="U73" t="s">
        <v>35</v>
      </c>
      <c r="W73" s="2">
        <v>2205.75</v>
      </c>
      <c r="X73" s="3">
        <v>0.1</v>
      </c>
      <c r="Y73" s="2"/>
      <c r="Z73">
        <f t="shared" si="1"/>
        <v>1</v>
      </c>
    </row>
    <row r="74" spans="1:26" x14ac:dyDescent="0.2">
      <c r="A74">
        <v>2219</v>
      </c>
      <c r="B74" t="s">
        <v>267</v>
      </c>
      <c r="C74" t="s">
        <v>285</v>
      </c>
      <c r="D74" s="1">
        <v>23427</v>
      </c>
      <c r="E74" s="1">
        <v>38644</v>
      </c>
      <c r="H74" t="s">
        <v>38</v>
      </c>
      <c r="I74">
        <v>25000</v>
      </c>
      <c r="J74" t="s">
        <v>39</v>
      </c>
      <c r="K74" t="s">
        <v>40</v>
      </c>
      <c r="L74" t="s">
        <v>214</v>
      </c>
      <c r="M74" t="s">
        <v>42</v>
      </c>
      <c r="N74" t="s">
        <v>50</v>
      </c>
      <c r="O74">
        <v>1</v>
      </c>
      <c r="P74">
        <v>5</v>
      </c>
      <c r="R74" t="s">
        <v>33</v>
      </c>
      <c r="S74">
        <v>35</v>
      </c>
      <c r="T74" t="s">
        <v>160</v>
      </c>
      <c r="U74" t="s">
        <v>35</v>
      </c>
      <c r="W74" s="2">
        <v>1987.39</v>
      </c>
      <c r="X74" s="3">
        <v>8.7499999999999994E-2</v>
      </c>
      <c r="Y74" s="2">
        <v>295</v>
      </c>
      <c r="Z74">
        <f t="shared" si="1"/>
        <v>1</v>
      </c>
    </row>
    <row r="75" spans="1:26" x14ac:dyDescent="0.2">
      <c r="A75">
        <v>2234</v>
      </c>
      <c r="B75" t="s">
        <v>195</v>
      </c>
      <c r="C75" t="s">
        <v>286</v>
      </c>
      <c r="D75" s="1">
        <v>22425</v>
      </c>
      <c r="E75" s="1">
        <v>31489</v>
      </c>
      <c r="H75" t="s">
        <v>59</v>
      </c>
      <c r="I75">
        <v>22020</v>
      </c>
      <c r="J75" t="s">
        <v>60</v>
      </c>
      <c r="K75" t="s">
        <v>61</v>
      </c>
      <c r="L75" t="s">
        <v>287</v>
      </c>
      <c r="M75" t="s">
        <v>42</v>
      </c>
      <c r="N75" t="s">
        <v>50</v>
      </c>
      <c r="O75">
        <v>0</v>
      </c>
      <c r="P75">
        <v>3</v>
      </c>
      <c r="R75" t="s">
        <v>33</v>
      </c>
      <c r="S75">
        <v>35</v>
      </c>
      <c r="T75" t="s">
        <v>63</v>
      </c>
      <c r="U75" t="s">
        <v>35</v>
      </c>
      <c r="W75" s="2">
        <v>2011.08</v>
      </c>
      <c r="X75" s="3">
        <v>7.4999999999999997E-2</v>
      </c>
      <c r="Y75" s="2">
        <v>203</v>
      </c>
      <c r="Z75">
        <f t="shared" si="1"/>
        <v>1</v>
      </c>
    </row>
    <row r="76" spans="1:26" x14ac:dyDescent="0.2">
      <c r="A76">
        <v>2239</v>
      </c>
      <c r="B76" t="s">
        <v>76</v>
      </c>
      <c r="C76" t="s">
        <v>288</v>
      </c>
      <c r="D76" s="1">
        <v>22359</v>
      </c>
      <c r="E76" s="1">
        <v>31542</v>
      </c>
      <c r="H76" t="s">
        <v>59</v>
      </c>
      <c r="I76">
        <v>22030</v>
      </c>
      <c r="J76" t="s">
        <v>289</v>
      </c>
      <c r="K76" t="s">
        <v>61</v>
      </c>
      <c r="L76" t="s">
        <v>290</v>
      </c>
      <c r="M76" t="s">
        <v>42</v>
      </c>
      <c r="N76" t="s">
        <v>50</v>
      </c>
      <c r="O76">
        <v>2</v>
      </c>
      <c r="P76">
        <v>5</v>
      </c>
      <c r="R76" t="s">
        <v>33</v>
      </c>
      <c r="S76">
        <v>35</v>
      </c>
      <c r="T76" t="s">
        <v>134</v>
      </c>
      <c r="U76" t="s">
        <v>135</v>
      </c>
      <c r="V76" s="1">
        <v>38718</v>
      </c>
      <c r="W76" s="2">
        <v>4185.92</v>
      </c>
      <c r="X76" s="3">
        <v>0.1</v>
      </c>
      <c r="Y76" s="2"/>
      <c r="Z76">
        <f t="shared" si="1"/>
        <v>1</v>
      </c>
    </row>
    <row r="77" spans="1:26" x14ac:dyDescent="0.2">
      <c r="A77">
        <v>2271</v>
      </c>
      <c r="B77" t="s">
        <v>291</v>
      </c>
      <c r="C77" t="s">
        <v>292</v>
      </c>
      <c r="D77" s="1">
        <v>22139</v>
      </c>
      <c r="E77" s="1">
        <v>31941</v>
      </c>
      <c r="H77" t="s">
        <v>260</v>
      </c>
      <c r="I77">
        <v>43000</v>
      </c>
      <c r="J77" t="s">
        <v>261</v>
      </c>
      <c r="K77" t="s">
        <v>262</v>
      </c>
      <c r="L77" t="s">
        <v>293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63</v>
      </c>
      <c r="U77" t="s">
        <v>35</v>
      </c>
      <c r="V77" s="1"/>
      <c r="W77" s="2">
        <v>2011.08</v>
      </c>
      <c r="X77" s="3">
        <v>0.1</v>
      </c>
      <c r="Z77">
        <f t="shared" si="1"/>
        <v>1</v>
      </c>
    </row>
    <row r="78" spans="1:26" x14ac:dyDescent="0.2">
      <c r="A78">
        <v>2341</v>
      </c>
      <c r="B78" t="s">
        <v>294</v>
      </c>
      <c r="C78" t="s">
        <v>295</v>
      </c>
      <c r="D78" s="1">
        <v>21371</v>
      </c>
      <c r="E78" s="1">
        <v>32964</v>
      </c>
      <c r="H78" t="s">
        <v>66</v>
      </c>
      <c r="I78">
        <v>13200</v>
      </c>
      <c r="J78" t="s">
        <v>67</v>
      </c>
      <c r="K78" t="s">
        <v>68</v>
      </c>
      <c r="L78" t="s">
        <v>296</v>
      </c>
      <c r="M78" t="s">
        <v>42</v>
      </c>
      <c r="N78" t="s">
        <v>50</v>
      </c>
      <c r="O78">
        <v>4</v>
      </c>
      <c r="P78">
        <v>4</v>
      </c>
      <c r="Q78">
        <v>50</v>
      </c>
      <c r="R78" t="s">
        <v>33</v>
      </c>
      <c r="S78">
        <v>35</v>
      </c>
      <c r="T78" t="s">
        <v>142</v>
      </c>
      <c r="U78" t="s">
        <v>35</v>
      </c>
      <c r="W78" s="2">
        <v>2041.98</v>
      </c>
      <c r="X78" s="3">
        <v>7.4999999999999997E-2</v>
      </c>
      <c r="Y78" s="2">
        <v>64</v>
      </c>
      <c r="Z78">
        <f t="shared" si="1"/>
        <v>1</v>
      </c>
    </row>
    <row r="79" spans="1:26" x14ac:dyDescent="0.2">
      <c r="A79">
        <v>2342</v>
      </c>
      <c r="B79" t="s">
        <v>297</v>
      </c>
      <c r="C79" t="s">
        <v>298</v>
      </c>
      <c r="D79" s="1">
        <v>24137</v>
      </c>
      <c r="E79" s="1">
        <v>32964</v>
      </c>
      <c r="H79" t="s">
        <v>229</v>
      </c>
      <c r="I79">
        <v>26000</v>
      </c>
      <c r="J79" t="s">
        <v>230</v>
      </c>
      <c r="K79" t="s">
        <v>231</v>
      </c>
      <c r="L79" t="s">
        <v>299</v>
      </c>
      <c r="M79" t="s">
        <v>42</v>
      </c>
      <c r="N79" t="s">
        <v>32</v>
      </c>
      <c r="O79">
        <v>0</v>
      </c>
      <c r="P79">
        <v>1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0.1</v>
      </c>
      <c r="Y79" s="2"/>
      <c r="Z79">
        <f t="shared" si="1"/>
        <v>1</v>
      </c>
    </row>
    <row r="80" spans="1:26" x14ac:dyDescent="0.2">
      <c r="A80">
        <v>2372</v>
      </c>
      <c r="B80" t="s">
        <v>300</v>
      </c>
      <c r="C80" t="s">
        <v>301</v>
      </c>
      <c r="D80" s="1">
        <v>22356</v>
      </c>
      <c r="E80" s="1">
        <v>33286</v>
      </c>
      <c r="H80" t="s">
        <v>229</v>
      </c>
      <c r="I80">
        <v>26000</v>
      </c>
      <c r="J80" t="s">
        <v>230</v>
      </c>
      <c r="K80" t="s">
        <v>231</v>
      </c>
      <c r="L80" t="s">
        <v>302</v>
      </c>
      <c r="M80" t="s">
        <v>31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193</v>
      </c>
      <c r="U80" t="s">
        <v>135</v>
      </c>
      <c r="V80" s="1">
        <v>38718</v>
      </c>
      <c r="W80" s="2">
        <v>5054.7299999999996</v>
      </c>
      <c r="X80" s="3">
        <v>0.1125</v>
      </c>
      <c r="Z80">
        <f t="shared" si="1"/>
        <v>1</v>
      </c>
    </row>
    <row r="81" spans="1:26" x14ac:dyDescent="0.2">
      <c r="A81">
        <v>2389</v>
      </c>
      <c r="B81" t="s">
        <v>195</v>
      </c>
      <c r="C81" t="s">
        <v>303</v>
      </c>
      <c r="D81" s="1">
        <v>26611</v>
      </c>
      <c r="E81" s="1">
        <v>33420</v>
      </c>
      <c r="H81" t="s">
        <v>245</v>
      </c>
      <c r="I81">
        <v>41000</v>
      </c>
      <c r="J81" t="s">
        <v>246</v>
      </c>
      <c r="K81" t="s">
        <v>247</v>
      </c>
      <c r="L81" t="s">
        <v>269</v>
      </c>
      <c r="M81" t="s">
        <v>42</v>
      </c>
      <c r="N81" t="s">
        <v>50</v>
      </c>
      <c r="O81">
        <v>3</v>
      </c>
      <c r="P81">
        <v>5</v>
      </c>
      <c r="R81" t="s">
        <v>33</v>
      </c>
      <c r="S81">
        <v>35</v>
      </c>
      <c r="T81" t="s">
        <v>180</v>
      </c>
      <c r="U81" t="s">
        <v>35</v>
      </c>
      <c r="V81" s="1"/>
      <c r="W81" s="2">
        <v>2205.75</v>
      </c>
      <c r="X81" s="3">
        <v>8.7499999999999994E-2</v>
      </c>
      <c r="Z81">
        <f t="shared" si="1"/>
        <v>1</v>
      </c>
    </row>
    <row r="82" spans="1:26" x14ac:dyDescent="0.2">
      <c r="A82">
        <v>2399</v>
      </c>
      <c r="B82" t="s">
        <v>279</v>
      </c>
      <c r="C82" t="s">
        <v>304</v>
      </c>
      <c r="D82" s="1">
        <v>24845</v>
      </c>
      <c r="E82" s="1">
        <v>33451</v>
      </c>
      <c r="H82" t="s">
        <v>229</v>
      </c>
      <c r="I82">
        <v>26000</v>
      </c>
      <c r="J82" t="s">
        <v>230</v>
      </c>
      <c r="K82" t="s">
        <v>231</v>
      </c>
      <c r="L82" t="s">
        <v>274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34</v>
      </c>
      <c r="U82" t="s">
        <v>35</v>
      </c>
      <c r="W82" s="2">
        <v>2508.0500000000002</v>
      </c>
      <c r="X82" s="3">
        <v>8.7499999999999994E-2</v>
      </c>
      <c r="Z82">
        <f t="shared" si="1"/>
        <v>1</v>
      </c>
    </row>
    <row r="83" spans="1:26" x14ac:dyDescent="0.2">
      <c r="A83">
        <v>2401</v>
      </c>
      <c r="B83" t="s">
        <v>222</v>
      </c>
      <c r="C83" t="s">
        <v>305</v>
      </c>
      <c r="D83" s="1">
        <v>23035</v>
      </c>
      <c r="E83" s="1">
        <v>33477</v>
      </c>
      <c r="H83" t="s">
        <v>124</v>
      </c>
      <c r="I83">
        <v>48000</v>
      </c>
      <c r="J83" t="s">
        <v>137</v>
      </c>
      <c r="K83" t="s">
        <v>138</v>
      </c>
      <c r="L83" t="s">
        <v>306</v>
      </c>
      <c r="M83" t="s">
        <v>42</v>
      </c>
      <c r="N83" t="s">
        <v>50</v>
      </c>
      <c r="O83">
        <v>1</v>
      </c>
      <c r="P83">
        <v>4</v>
      </c>
      <c r="R83" t="s">
        <v>33</v>
      </c>
      <c r="S83">
        <v>35</v>
      </c>
      <c r="T83" t="s">
        <v>102</v>
      </c>
      <c r="U83" t="s">
        <v>35</v>
      </c>
      <c r="W83" s="2">
        <v>1963.7</v>
      </c>
      <c r="X83" s="3">
        <v>0.1</v>
      </c>
      <c r="Y83" s="2">
        <v>56</v>
      </c>
      <c r="Z83">
        <f t="shared" si="1"/>
        <v>1</v>
      </c>
    </row>
    <row r="84" spans="1:26" x14ac:dyDescent="0.2">
      <c r="A84">
        <v>2429</v>
      </c>
      <c r="B84" t="s">
        <v>307</v>
      </c>
      <c r="C84" t="s">
        <v>308</v>
      </c>
      <c r="D84" s="1">
        <v>26482</v>
      </c>
      <c r="E84" s="1">
        <v>39612</v>
      </c>
      <c r="F84" s="1">
        <v>40147</v>
      </c>
      <c r="H84" t="s">
        <v>38</v>
      </c>
      <c r="I84">
        <v>25000</v>
      </c>
      <c r="J84" t="s">
        <v>39</v>
      </c>
      <c r="K84" t="s">
        <v>40</v>
      </c>
      <c r="L84" t="s">
        <v>277</v>
      </c>
      <c r="M84" t="s">
        <v>31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168</v>
      </c>
      <c r="U84" t="s">
        <v>35</v>
      </c>
      <c r="W84" s="2">
        <v>2756.28</v>
      </c>
      <c r="X84" s="3">
        <v>0.1</v>
      </c>
      <c r="Y84" s="2">
        <v>223</v>
      </c>
      <c r="Z84">
        <f t="shared" si="1"/>
        <v>1</v>
      </c>
    </row>
    <row r="85" spans="1:26" x14ac:dyDescent="0.2">
      <c r="A85">
        <v>2430</v>
      </c>
      <c r="B85" t="s">
        <v>309</v>
      </c>
      <c r="C85" t="s">
        <v>310</v>
      </c>
      <c r="D85" s="1">
        <v>22745</v>
      </c>
      <c r="E85" s="1">
        <v>33782</v>
      </c>
      <c r="F85" s="1"/>
      <c r="H85" t="s">
        <v>229</v>
      </c>
      <c r="I85">
        <v>26000</v>
      </c>
      <c r="J85" t="s">
        <v>230</v>
      </c>
      <c r="K85" t="s">
        <v>231</v>
      </c>
      <c r="L85" t="s">
        <v>311</v>
      </c>
      <c r="M85" t="s">
        <v>42</v>
      </c>
      <c r="N85" t="s">
        <v>50</v>
      </c>
      <c r="O85">
        <v>5</v>
      </c>
      <c r="P85">
        <v>4</v>
      </c>
      <c r="R85" t="s">
        <v>33</v>
      </c>
      <c r="S85">
        <v>35</v>
      </c>
      <c r="T85" t="s">
        <v>43</v>
      </c>
      <c r="U85" t="s">
        <v>35</v>
      </c>
      <c r="W85" s="2">
        <v>2084.21</v>
      </c>
      <c r="X85" s="3">
        <v>8.7499999999999994E-2</v>
      </c>
      <c r="Y85" s="2"/>
      <c r="Z85">
        <f t="shared" si="1"/>
        <v>1</v>
      </c>
    </row>
    <row r="86" spans="1:26" x14ac:dyDescent="0.2">
      <c r="A86">
        <v>2444</v>
      </c>
      <c r="B86" t="s">
        <v>57</v>
      </c>
      <c r="C86" t="s">
        <v>312</v>
      </c>
      <c r="D86" s="1">
        <v>25588</v>
      </c>
      <c r="E86" s="1">
        <v>33810</v>
      </c>
      <c r="H86" t="s">
        <v>229</v>
      </c>
      <c r="I86">
        <v>26000</v>
      </c>
      <c r="J86" t="s">
        <v>230</v>
      </c>
      <c r="K86" t="s">
        <v>231</v>
      </c>
      <c r="L86" t="s">
        <v>299</v>
      </c>
      <c r="M86" t="s">
        <v>42</v>
      </c>
      <c r="N86" t="s">
        <v>50</v>
      </c>
      <c r="O86">
        <v>4</v>
      </c>
      <c r="P86">
        <v>3</v>
      </c>
      <c r="R86" t="s">
        <v>33</v>
      </c>
      <c r="S86">
        <v>35</v>
      </c>
      <c r="T86" t="s">
        <v>142</v>
      </c>
      <c r="U86" t="s">
        <v>35</v>
      </c>
      <c r="W86" s="2">
        <v>2041.98</v>
      </c>
      <c r="X86" s="3">
        <v>8.7499999999999994E-2</v>
      </c>
      <c r="Y86" s="2">
        <v>208</v>
      </c>
      <c r="Z86">
        <f t="shared" si="1"/>
        <v>1</v>
      </c>
    </row>
    <row r="87" spans="1:26" x14ac:dyDescent="0.2">
      <c r="A87">
        <v>2446</v>
      </c>
      <c r="B87" t="s">
        <v>313</v>
      </c>
      <c r="C87" t="s">
        <v>314</v>
      </c>
      <c r="D87" s="1">
        <v>33448</v>
      </c>
      <c r="E87" s="1">
        <v>39661</v>
      </c>
      <c r="H87" t="s">
        <v>66</v>
      </c>
      <c r="I87">
        <v>13200</v>
      </c>
      <c r="J87" t="s">
        <v>67</v>
      </c>
      <c r="K87" t="s">
        <v>68</v>
      </c>
      <c r="L87" t="s">
        <v>315</v>
      </c>
      <c r="M87" t="s">
        <v>42</v>
      </c>
      <c r="N87" t="s">
        <v>32</v>
      </c>
      <c r="O87">
        <v>0</v>
      </c>
      <c r="P87">
        <v>1</v>
      </c>
      <c r="R87" t="s">
        <v>316</v>
      </c>
      <c r="S87">
        <v>35</v>
      </c>
      <c r="T87" t="s">
        <v>317</v>
      </c>
      <c r="U87" t="s">
        <v>318</v>
      </c>
      <c r="V87" s="1">
        <v>39661</v>
      </c>
      <c r="W87" s="2">
        <v>766.04</v>
      </c>
      <c r="X87" s="3"/>
      <c r="Y87" s="2"/>
      <c r="Z87">
        <f t="shared" si="1"/>
        <v>1</v>
      </c>
    </row>
    <row r="88" spans="1:26" x14ac:dyDescent="0.2">
      <c r="A88">
        <v>2449</v>
      </c>
      <c r="B88" t="s">
        <v>319</v>
      </c>
      <c r="C88" t="s">
        <v>320</v>
      </c>
      <c r="D88" s="1">
        <v>25102</v>
      </c>
      <c r="E88" s="1">
        <v>33817</v>
      </c>
      <c r="H88" t="s">
        <v>229</v>
      </c>
      <c r="I88">
        <v>26000</v>
      </c>
      <c r="J88" t="s">
        <v>230</v>
      </c>
      <c r="K88" t="s">
        <v>231</v>
      </c>
      <c r="L88" t="s">
        <v>302</v>
      </c>
      <c r="M88" t="s">
        <v>42</v>
      </c>
      <c r="N88" t="s">
        <v>50</v>
      </c>
      <c r="O88">
        <v>5</v>
      </c>
      <c r="P88">
        <v>5</v>
      </c>
      <c r="R88" t="s">
        <v>33</v>
      </c>
      <c r="S88">
        <v>35</v>
      </c>
      <c r="T88" t="s">
        <v>193</v>
      </c>
      <c r="U88" t="s">
        <v>135</v>
      </c>
      <c r="V88" s="1">
        <v>38718</v>
      </c>
      <c r="W88" s="2">
        <v>5054.7299999999996</v>
      </c>
      <c r="X88" s="3">
        <v>0.1</v>
      </c>
      <c r="Z88">
        <f t="shared" si="1"/>
        <v>1</v>
      </c>
    </row>
    <row r="89" spans="1:26" x14ac:dyDescent="0.2">
      <c r="A89">
        <v>2452</v>
      </c>
      <c r="B89" t="s">
        <v>321</v>
      </c>
      <c r="C89" t="s">
        <v>322</v>
      </c>
      <c r="D89" s="1">
        <v>26756</v>
      </c>
      <c r="E89" s="1">
        <v>33848</v>
      </c>
      <c r="H89" t="s">
        <v>245</v>
      </c>
      <c r="I89">
        <v>41000</v>
      </c>
      <c r="J89" t="s">
        <v>246</v>
      </c>
      <c r="K89" t="s">
        <v>247</v>
      </c>
      <c r="L89" t="s">
        <v>265</v>
      </c>
      <c r="M89" t="s">
        <v>42</v>
      </c>
      <c r="N89" t="s">
        <v>50</v>
      </c>
      <c r="O89">
        <v>0</v>
      </c>
      <c r="P89">
        <v>3</v>
      </c>
      <c r="R89" t="s">
        <v>33</v>
      </c>
      <c r="S89">
        <v>40</v>
      </c>
      <c r="T89" t="s">
        <v>106</v>
      </c>
      <c r="U89" t="s">
        <v>35</v>
      </c>
      <c r="V89" s="1"/>
      <c r="W89" s="2">
        <v>2138.8000000000002</v>
      </c>
      <c r="X89" s="3">
        <v>0.1</v>
      </c>
      <c r="Z89">
        <f t="shared" si="1"/>
        <v>1.1399999999999999</v>
      </c>
    </row>
    <row r="90" spans="1:26" x14ac:dyDescent="0.2">
      <c r="A90">
        <v>2461</v>
      </c>
      <c r="B90" t="s">
        <v>323</v>
      </c>
      <c r="C90" t="s">
        <v>324</v>
      </c>
      <c r="D90" s="1">
        <v>25395</v>
      </c>
      <c r="E90" s="1">
        <v>33971</v>
      </c>
      <c r="H90" t="s">
        <v>124</v>
      </c>
      <c r="I90">
        <v>48000</v>
      </c>
      <c r="J90" t="s">
        <v>137</v>
      </c>
      <c r="K90" t="s">
        <v>138</v>
      </c>
      <c r="L90" t="s">
        <v>306</v>
      </c>
      <c r="M90" t="s">
        <v>42</v>
      </c>
      <c r="N90" t="s">
        <v>50</v>
      </c>
      <c r="O90">
        <v>4</v>
      </c>
      <c r="P90">
        <v>4</v>
      </c>
      <c r="R90" t="s">
        <v>33</v>
      </c>
      <c r="S90">
        <v>35</v>
      </c>
      <c r="T90" t="s">
        <v>102</v>
      </c>
      <c r="U90" t="s">
        <v>35</v>
      </c>
      <c r="W90" s="2">
        <v>1963.7</v>
      </c>
      <c r="X90" s="3">
        <v>0.1</v>
      </c>
      <c r="Y90" s="2">
        <v>66</v>
      </c>
      <c r="Z90">
        <f t="shared" si="1"/>
        <v>1</v>
      </c>
    </row>
    <row r="91" spans="1:26" x14ac:dyDescent="0.2">
      <c r="A91">
        <v>2462</v>
      </c>
      <c r="B91" t="s">
        <v>325</v>
      </c>
      <c r="C91" t="s">
        <v>326</v>
      </c>
      <c r="D91" s="1">
        <v>26796</v>
      </c>
      <c r="E91" s="1">
        <v>34013</v>
      </c>
      <c r="H91" t="s">
        <v>245</v>
      </c>
      <c r="I91">
        <v>41000</v>
      </c>
      <c r="J91" t="s">
        <v>246</v>
      </c>
      <c r="K91" t="s">
        <v>247</v>
      </c>
      <c r="L91" t="s">
        <v>327</v>
      </c>
      <c r="M91" t="s">
        <v>31</v>
      </c>
      <c r="N91" t="s">
        <v>50</v>
      </c>
      <c r="O91">
        <v>3</v>
      </c>
      <c r="P91">
        <v>3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199</v>
      </c>
      <c r="Z91">
        <f t="shared" si="1"/>
        <v>1</v>
      </c>
    </row>
    <row r="92" spans="1:26" x14ac:dyDescent="0.2">
      <c r="A92">
        <v>2477</v>
      </c>
      <c r="B92" t="s">
        <v>328</v>
      </c>
      <c r="C92" t="s">
        <v>329</v>
      </c>
      <c r="D92" s="1">
        <v>28463</v>
      </c>
      <c r="E92" s="1">
        <v>36333</v>
      </c>
      <c r="H92" t="s">
        <v>229</v>
      </c>
      <c r="I92">
        <v>26000</v>
      </c>
      <c r="J92" t="s">
        <v>230</v>
      </c>
      <c r="K92" t="s">
        <v>231</v>
      </c>
      <c r="L92" t="s">
        <v>311</v>
      </c>
      <c r="M92" t="s">
        <v>42</v>
      </c>
      <c r="N92" t="s">
        <v>50</v>
      </c>
      <c r="O92">
        <v>4</v>
      </c>
      <c r="P92">
        <v>3</v>
      </c>
      <c r="R92" t="s">
        <v>33</v>
      </c>
      <c r="S92">
        <v>35</v>
      </c>
      <c r="T92" t="s">
        <v>43</v>
      </c>
      <c r="U92" t="s">
        <v>35</v>
      </c>
      <c r="W92" s="2">
        <v>2084.21</v>
      </c>
      <c r="X92" s="3">
        <v>0.1125</v>
      </c>
      <c r="Y92" s="2">
        <v>189</v>
      </c>
      <c r="Z92">
        <f t="shared" si="1"/>
        <v>1</v>
      </c>
    </row>
    <row r="93" spans="1:26" x14ac:dyDescent="0.2">
      <c r="A93">
        <v>2492</v>
      </c>
      <c r="B93" t="s">
        <v>83</v>
      </c>
      <c r="C93" t="s">
        <v>329</v>
      </c>
      <c r="D93" s="1">
        <v>23204</v>
      </c>
      <c r="E93" s="1">
        <v>34160</v>
      </c>
      <c r="H93" t="s">
        <v>245</v>
      </c>
      <c r="I93">
        <v>41000</v>
      </c>
      <c r="J93" t="s">
        <v>246</v>
      </c>
      <c r="K93" t="s">
        <v>247</v>
      </c>
      <c r="L93" t="s">
        <v>330</v>
      </c>
      <c r="M93" t="s">
        <v>42</v>
      </c>
      <c r="N93" t="s">
        <v>50</v>
      </c>
      <c r="O93">
        <v>3</v>
      </c>
      <c r="P93">
        <v>4</v>
      </c>
      <c r="R93" t="s">
        <v>33</v>
      </c>
      <c r="S93">
        <v>35</v>
      </c>
      <c r="T93" t="s">
        <v>134</v>
      </c>
      <c r="U93" t="s">
        <v>135</v>
      </c>
      <c r="V93" s="1">
        <v>38718</v>
      </c>
      <c r="W93" s="2">
        <v>4185.92</v>
      </c>
      <c r="X93" s="3">
        <v>0.1</v>
      </c>
      <c r="Y93" s="2"/>
      <c r="Z93">
        <f t="shared" si="1"/>
        <v>1</v>
      </c>
    </row>
    <row r="94" spans="1:26" x14ac:dyDescent="0.2">
      <c r="A94">
        <v>2506</v>
      </c>
      <c r="B94" t="s">
        <v>72</v>
      </c>
      <c r="C94" t="s">
        <v>331</v>
      </c>
      <c r="D94" s="1">
        <v>27459</v>
      </c>
      <c r="E94" s="1">
        <v>34189</v>
      </c>
      <c r="H94" t="s">
        <v>245</v>
      </c>
      <c r="I94">
        <v>41000</v>
      </c>
      <c r="J94" t="s">
        <v>246</v>
      </c>
      <c r="K94" t="s">
        <v>247</v>
      </c>
      <c r="L94" t="s">
        <v>332</v>
      </c>
      <c r="M94" t="s">
        <v>42</v>
      </c>
      <c r="N94" t="s">
        <v>50</v>
      </c>
      <c r="O94">
        <v>4</v>
      </c>
      <c r="P94">
        <v>3</v>
      </c>
      <c r="R94" t="s">
        <v>33</v>
      </c>
      <c r="S94">
        <v>35</v>
      </c>
      <c r="T94" t="s">
        <v>97</v>
      </c>
      <c r="U94" t="s">
        <v>35</v>
      </c>
      <c r="V94" s="1"/>
      <c r="W94" s="2">
        <v>3090</v>
      </c>
      <c r="X94" s="3">
        <v>7.4999999999999997E-2</v>
      </c>
      <c r="Z94">
        <f t="shared" si="1"/>
        <v>1</v>
      </c>
    </row>
    <row r="95" spans="1:26" x14ac:dyDescent="0.2">
      <c r="A95">
        <v>2522</v>
      </c>
      <c r="B95" t="s">
        <v>333</v>
      </c>
      <c r="C95" t="s">
        <v>334</v>
      </c>
      <c r="D95" s="1">
        <v>23509</v>
      </c>
      <c r="E95" s="1">
        <v>39500</v>
      </c>
      <c r="F95" s="1">
        <v>40237</v>
      </c>
      <c r="H95" t="s">
        <v>38</v>
      </c>
      <c r="I95">
        <v>25000</v>
      </c>
      <c r="J95" t="s">
        <v>39</v>
      </c>
      <c r="K95" t="s">
        <v>40</v>
      </c>
      <c r="L95" t="s">
        <v>335</v>
      </c>
      <c r="M95" t="s">
        <v>31</v>
      </c>
      <c r="N95" t="s">
        <v>32</v>
      </c>
      <c r="O95">
        <v>0</v>
      </c>
      <c r="P95">
        <v>1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2528</v>
      </c>
      <c r="B96" t="s">
        <v>80</v>
      </c>
      <c r="C96" t="s">
        <v>336</v>
      </c>
      <c r="D96" s="1">
        <v>26348</v>
      </c>
      <c r="E96" s="1">
        <v>34241</v>
      </c>
      <c r="F96" s="1"/>
      <c r="H96" t="s">
        <v>245</v>
      </c>
      <c r="I96">
        <v>41000</v>
      </c>
      <c r="J96" t="s">
        <v>246</v>
      </c>
      <c r="K96" t="s">
        <v>247</v>
      </c>
      <c r="L96" t="s">
        <v>337</v>
      </c>
      <c r="M96" t="s">
        <v>42</v>
      </c>
      <c r="N96" t="s">
        <v>50</v>
      </c>
      <c r="O96">
        <v>3</v>
      </c>
      <c r="P96">
        <v>4</v>
      </c>
      <c r="R96" t="s">
        <v>33</v>
      </c>
      <c r="S96">
        <v>40</v>
      </c>
      <c r="T96" t="s">
        <v>160</v>
      </c>
      <c r="U96" t="s">
        <v>35</v>
      </c>
      <c r="W96" s="2">
        <v>1987.39</v>
      </c>
      <c r="X96" s="3">
        <v>7.4999999999999997E-2</v>
      </c>
      <c r="Z96">
        <f t="shared" si="1"/>
        <v>1.1399999999999999</v>
      </c>
    </row>
    <row r="97" spans="1:26" x14ac:dyDescent="0.2">
      <c r="A97">
        <v>2531</v>
      </c>
      <c r="B97" t="s">
        <v>36</v>
      </c>
      <c r="C97" t="s">
        <v>338</v>
      </c>
      <c r="D97" s="1">
        <v>16749</v>
      </c>
      <c r="E97" s="1">
        <v>34245</v>
      </c>
      <c r="H97" t="s">
        <v>66</v>
      </c>
      <c r="I97">
        <v>13200</v>
      </c>
      <c r="J97" t="s">
        <v>67</v>
      </c>
      <c r="K97" t="s">
        <v>68</v>
      </c>
      <c r="L97" t="s">
        <v>339</v>
      </c>
      <c r="M97" t="s">
        <v>42</v>
      </c>
      <c r="N97" t="s">
        <v>50</v>
      </c>
      <c r="O97">
        <v>1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 s="2">
        <v>2084.21</v>
      </c>
      <c r="X97" s="3">
        <v>0.1</v>
      </c>
      <c r="Y97" s="2">
        <v>170</v>
      </c>
      <c r="Z97">
        <f t="shared" si="1"/>
        <v>1</v>
      </c>
    </row>
    <row r="98" spans="1:26" x14ac:dyDescent="0.2">
      <c r="A98">
        <v>2532</v>
      </c>
      <c r="B98" t="s">
        <v>340</v>
      </c>
      <c r="C98" t="s">
        <v>341</v>
      </c>
      <c r="D98" s="1">
        <v>27642</v>
      </c>
      <c r="E98" s="1">
        <v>34251</v>
      </c>
      <c r="H98" t="s">
        <v>124</v>
      </c>
      <c r="I98">
        <v>48000</v>
      </c>
      <c r="J98" t="s">
        <v>137</v>
      </c>
      <c r="K98" t="s">
        <v>138</v>
      </c>
      <c r="L98" t="s">
        <v>221</v>
      </c>
      <c r="M98" t="s">
        <v>31</v>
      </c>
      <c r="N98" t="s">
        <v>50</v>
      </c>
      <c r="O98">
        <v>4</v>
      </c>
      <c r="P98">
        <v>4</v>
      </c>
      <c r="R98" t="s">
        <v>33</v>
      </c>
      <c r="S98">
        <v>35</v>
      </c>
      <c r="T98" t="s">
        <v>168</v>
      </c>
      <c r="U98" t="s">
        <v>35</v>
      </c>
      <c r="W98" s="2">
        <v>2756.28</v>
      </c>
      <c r="X98" s="3">
        <v>7.4999999999999997E-2</v>
      </c>
      <c r="Y98" s="2"/>
      <c r="Z98">
        <f t="shared" si="1"/>
        <v>1</v>
      </c>
    </row>
    <row r="99" spans="1:26" x14ac:dyDescent="0.2">
      <c r="A99">
        <v>2535</v>
      </c>
      <c r="B99" t="s">
        <v>342</v>
      </c>
      <c r="C99" t="s">
        <v>343</v>
      </c>
      <c r="D99" s="1">
        <v>23649</v>
      </c>
      <c r="E99" s="1">
        <v>34255</v>
      </c>
      <c r="H99" t="s">
        <v>245</v>
      </c>
      <c r="I99">
        <v>41000</v>
      </c>
      <c r="J99" t="s">
        <v>246</v>
      </c>
      <c r="K99" t="s">
        <v>247</v>
      </c>
      <c r="L99" t="s">
        <v>327</v>
      </c>
      <c r="M99" t="s">
        <v>42</v>
      </c>
      <c r="N99" t="s">
        <v>50</v>
      </c>
      <c r="O99">
        <v>4</v>
      </c>
      <c r="P99">
        <v>5</v>
      </c>
      <c r="R99" t="s">
        <v>33</v>
      </c>
      <c r="S99">
        <v>35</v>
      </c>
      <c r="T99" t="s">
        <v>102</v>
      </c>
      <c r="U99" t="s">
        <v>35</v>
      </c>
      <c r="W99" s="2">
        <v>1963.7</v>
      </c>
      <c r="X99" s="3">
        <v>0.1</v>
      </c>
      <c r="Y99" s="2">
        <v>164</v>
      </c>
      <c r="Z99">
        <f t="shared" si="1"/>
        <v>1</v>
      </c>
    </row>
    <row r="100" spans="1:26" x14ac:dyDescent="0.2">
      <c r="A100">
        <v>2539</v>
      </c>
      <c r="B100" t="s">
        <v>72</v>
      </c>
      <c r="C100" t="s">
        <v>344</v>
      </c>
      <c r="D100" s="1">
        <v>22846</v>
      </c>
      <c r="E100" s="1">
        <v>34308</v>
      </c>
      <c r="H100" t="s">
        <v>59</v>
      </c>
      <c r="I100">
        <v>21000</v>
      </c>
      <c r="J100" t="s">
        <v>155</v>
      </c>
      <c r="K100" t="s">
        <v>61</v>
      </c>
      <c r="L100" t="s">
        <v>345</v>
      </c>
      <c r="M100" t="s">
        <v>42</v>
      </c>
      <c r="N100" t="s">
        <v>50</v>
      </c>
      <c r="O100">
        <v>0</v>
      </c>
      <c r="P100">
        <v>4</v>
      </c>
      <c r="R100" t="s">
        <v>33</v>
      </c>
      <c r="S100">
        <v>35</v>
      </c>
      <c r="T100" t="s">
        <v>193</v>
      </c>
      <c r="U100" t="s">
        <v>135</v>
      </c>
      <c r="V100" s="1">
        <v>38718</v>
      </c>
      <c r="W100" s="2">
        <v>5054.7299999999996</v>
      </c>
      <c r="X100" s="3">
        <v>7.4999999999999997E-2</v>
      </c>
      <c r="Y100" s="2">
        <v>86</v>
      </c>
      <c r="Z100">
        <f t="shared" si="1"/>
        <v>1</v>
      </c>
    </row>
    <row r="101" spans="1:26" x14ac:dyDescent="0.2">
      <c r="A101">
        <v>2541</v>
      </c>
      <c r="B101" t="s">
        <v>72</v>
      </c>
      <c r="C101" t="s">
        <v>346</v>
      </c>
      <c r="D101" s="1">
        <v>27930</v>
      </c>
      <c r="E101" s="1">
        <v>34337</v>
      </c>
      <c r="H101" t="s">
        <v>229</v>
      </c>
      <c r="I101">
        <v>26000</v>
      </c>
      <c r="J101" t="s">
        <v>230</v>
      </c>
      <c r="K101" t="s">
        <v>231</v>
      </c>
      <c r="L101" t="s">
        <v>347</v>
      </c>
      <c r="M101" t="s">
        <v>42</v>
      </c>
      <c r="N101" t="s">
        <v>50</v>
      </c>
      <c r="O101">
        <v>2</v>
      </c>
      <c r="P101">
        <v>3</v>
      </c>
      <c r="R101" t="s">
        <v>33</v>
      </c>
      <c r="S101">
        <v>35</v>
      </c>
      <c r="T101" t="s">
        <v>79</v>
      </c>
      <c r="U101" t="s">
        <v>35</v>
      </c>
      <c r="V101" s="1"/>
      <c r="W101" s="2">
        <v>2320.08</v>
      </c>
      <c r="X101" s="3">
        <v>0.1</v>
      </c>
      <c r="Y101" s="2"/>
      <c r="Z101">
        <f t="shared" si="1"/>
        <v>1</v>
      </c>
    </row>
    <row r="102" spans="1:26" x14ac:dyDescent="0.2">
      <c r="A102">
        <v>2545</v>
      </c>
      <c r="B102" t="s">
        <v>348</v>
      </c>
      <c r="C102" t="s">
        <v>349</v>
      </c>
      <c r="D102" s="1">
        <v>26914</v>
      </c>
      <c r="E102" s="1">
        <v>34356</v>
      </c>
      <c r="H102" t="s">
        <v>229</v>
      </c>
      <c r="I102">
        <v>26000</v>
      </c>
      <c r="J102" t="s">
        <v>230</v>
      </c>
      <c r="K102" t="s">
        <v>231</v>
      </c>
      <c r="L102" t="s">
        <v>350</v>
      </c>
      <c r="M102" t="s">
        <v>42</v>
      </c>
      <c r="N102" t="s">
        <v>50</v>
      </c>
      <c r="O102">
        <v>1</v>
      </c>
      <c r="P102">
        <v>5</v>
      </c>
      <c r="R102" t="s">
        <v>33</v>
      </c>
      <c r="S102">
        <v>35</v>
      </c>
      <c r="T102" t="s">
        <v>102</v>
      </c>
      <c r="U102" t="s">
        <v>35</v>
      </c>
      <c r="W102" s="2">
        <v>1963.7</v>
      </c>
      <c r="X102" s="3">
        <v>7.4999999999999997E-2</v>
      </c>
      <c r="Y102" s="2">
        <v>244</v>
      </c>
      <c r="Z102">
        <f t="shared" si="1"/>
        <v>1</v>
      </c>
    </row>
    <row r="103" spans="1:26" x14ac:dyDescent="0.2">
      <c r="A103">
        <v>2550</v>
      </c>
      <c r="B103" t="s">
        <v>351</v>
      </c>
      <c r="C103" t="s">
        <v>352</v>
      </c>
      <c r="D103" s="1">
        <v>27997</v>
      </c>
      <c r="E103" s="1">
        <v>34366</v>
      </c>
      <c r="H103" t="s">
        <v>66</v>
      </c>
      <c r="I103">
        <v>13200</v>
      </c>
      <c r="J103" t="s">
        <v>67</v>
      </c>
      <c r="K103" t="s">
        <v>68</v>
      </c>
      <c r="L103" t="s">
        <v>130</v>
      </c>
      <c r="M103" t="s">
        <v>42</v>
      </c>
      <c r="N103" t="s">
        <v>50</v>
      </c>
      <c r="O103">
        <v>5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0.1</v>
      </c>
      <c r="Y103" s="2">
        <v>101</v>
      </c>
      <c r="Z103">
        <f t="shared" si="1"/>
        <v>1</v>
      </c>
    </row>
    <row r="104" spans="1:26" x14ac:dyDescent="0.2">
      <c r="A104">
        <v>2551</v>
      </c>
      <c r="B104" t="s">
        <v>353</v>
      </c>
      <c r="C104" t="s">
        <v>354</v>
      </c>
      <c r="D104" s="1">
        <v>23660</v>
      </c>
      <c r="E104" s="1">
        <v>34370</v>
      </c>
      <c r="H104" t="s">
        <v>59</v>
      </c>
      <c r="I104">
        <v>22020</v>
      </c>
      <c r="J104" t="s">
        <v>60</v>
      </c>
      <c r="K104" t="s">
        <v>61</v>
      </c>
      <c r="L104" t="s">
        <v>355</v>
      </c>
      <c r="M104" t="s">
        <v>42</v>
      </c>
      <c r="N104" t="s">
        <v>50</v>
      </c>
      <c r="O104">
        <v>3</v>
      </c>
      <c r="P104">
        <v>4</v>
      </c>
      <c r="R104" t="s">
        <v>33</v>
      </c>
      <c r="S104">
        <v>35</v>
      </c>
      <c r="T104" t="s">
        <v>43</v>
      </c>
      <c r="U104" t="s">
        <v>35</v>
      </c>
      <c r="W104" s="2">
        <v>2084.21</v>
      </c>
      <c r="X104" s="3">
        <v>8.7499999999999994E-2</v>
      </c>
      <c r="Y104" s="2"/>
      <c r="Z104">
        <f t="shared" si="1"/>
        <v>1</v>
      </c>
    </row>
    <row r="105" spans="1:26" x14ac:dyDescent="0.2">
      <c r="A105">
        <v>2560</v>
      </c>
      <c r="B105" t="s">
        <v>356</v>
      </c>
      <c r="C105" t="s">
        <v>357</v>
      </c>
      <c r="D105" s="1">
        <v>33106</v>
      </c>
      <c r="E105" s="1">
        <v>39295</v>
      </c>
      <c r="H105" t="s">
        <v>66</v>
      </c>
      <c r="I105">
        <v>13200</v>
      </c>
      <c r="J105" t="s">
        <v>67</v>
      </c>
      <c r="K105" t="s">
        <v>68</v>
      </c>
      <c r="L105" t="s">
        <v>315</v>
      </c>
      <c r="M105" t="s">
        <v>31</v>
      </c>
      <c r="N105" t="s">
        <v>50</v>
      </c>
      <c r="O105">
        <v>1</v>
      </c>
      <c r="P105">
        <v>5</v>
      </c>
      <c r="R105" t="s">
        <v>316</v>
      </c>
      <c r="S105">
        <v>35</v>
      </c>
      <c r="T105" t="s">
        <v>317</v>
      </c>
      <c r="U105" t="s">
        <v>358</v>
      </c>
      <c r="V105" s="1">
        <v>39295</v>
      </c>
      <c r="W105" s="2">
        <v>804.18</v>
      </c>
      <c r="X105" s="3"/>
      <c r="Z105">
        <f t="shared" si="1"/>
        <v>1</v>
      </c>
    </row>
    <row r="106" spans="1:26" x14ac:dyDescent="0.2">
      <c r="A106">
        <v>2564</v>
      </c>
      <c r="B106" t="s">
        <v>36</v>
      </c>
      <c r="C106" t="s">
        <v>359</v>
      </c>
      <c r="D106" s="1">
        <v>26890</v>
      </c>
      <c r="E106" s="1">
        <v>34426</v>
      </c>
      <c r="H106" t="s">
        <v>229</v>
      </c>
      <c r="I106">
        <v>26000</v>
      </c>
      <c r="J106" t="s">
        <v>230</v>
      </c>
      <c r="K106" t="s">
        <v>231</v>
      </c>
      <c r="L106" t="s">
        <v>274</v>
      </c>
      <c r="M106" t="s">
        <v>42</v>
      </c>
      <c r="N106" t="s">
        <v>50</v>
      </c>
      <c r="O106">
        <v>0</v>
      </c>
      <c r="P106">
        <v>5</v>
      </c>
      <c r="R106" t="s">
        <v>33</v>
      </c>
      <c r="S106">
        <v>35</v>
      </c>
      <c r="T106" t="s">
        <v>34</v>
      </c>
      <c r="U106" t="s">
        <v>35</v>
      </c>
      <c r="V106" s="1"/>
      <c r="W106" s="2">
        <v>2508.0500000000002</v>
      </c>
      <c r="X106" s="3">
        <v>0.1125</v>
      </c>
      <c r="Z106">
        <f t="shared" si="1"/>
        <v>1</v>
      </c>
    </row>
    <row r="107" spans="1:26" x14ac:dyDescent="0.2">
      <c r="A107">
        <v>2567</v>
      </c>
      <c r="B107" t="s">
        <v>222</v>
      </c>
      <c r="C107" t="s">
        <v>360</v>
      </c>
      <c r="D107" s="1">
        <v>27558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299</v>
      </c>
      <c r="M107" t="s">
        <v>42</v>
      </c>
      <c r="N107" t="s">
        <v>50</v>
      </c>
      <c r="O107">
        <v>4</v>
      </c>
      <c r="P107">
        <v>4</v>
      </c>
      <c r="R107" t="s">
        <v>33</v>
      </c>
      <c r="S107">
        <v>35</v>
      </c>
      <c r="T107" t="s">
        <v>142</v>
      </c>
      <c r="U107" t="s">
        <v>35</v>
      </c>
      <c r="W107" s="2">
        <v>2041.98</v>
      </c>
      <c r="X107" s="3">
        <v>0.1</v>
      </c>
      <c r="Z107">
        <f t="shared" si="1"/>
        <v>1</v>
      </c>
    </row>
    <row r="108" spans="1:26" x14ac:dyDescent="0.2">
      <c r="A108">
        <v>2570</v>
      </c>
      <c r="B108" t="s">
        <v>36</v>
      </c>
      <c r="C108" t="s">
        <v>360</v>
      </c>
      <c r="D108" s="1">
        <v>26632</v>
      </c>
      <c r="E108" s="1">
        <v>34441</v>
      </c>
      <c r="H108" t="s">
        <v>229</v>
      </c>
      <c r="I108">
        <v>26000</v>
      </c>
      <c r="J108" t="s">
        <v>230</v>
      </c>
      <c r="K108" t="s">
        <v>231</v>
      </c>
      <c r="L108" t="s">
        <v>361</v>
      </c>
      <c r="M108" t="s">
        <v>42</v>
      </c>
      <c r="N108" t="s">
        <v>50</v>
      </c>
      <c r="O108">
        <v>1</v>
      </c>
      <c r="P108">
        <v>5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7.4999999999999997E-2</v>
      </c>
      <c r="Y108" s="2">
        <v>136</v>
      </c>
      <c r="Z108">
        <f t="shared" si="1"/>
        <v>1</v>
      </c>
    </row>
    <row r="109" spans="1:26" x14ac:dyDescent="0.2">
      <c r="A109">
        <v>2593</v>
      </c>
      <c r="B109" t="s">
        <v>72</v>
      </c>
      <c r="C109" t="s">
        <v>362</v>
      </c>
      <c r="D109" s="1">
        <v>23018</v>
      </c>
      <c r="E109" s="1">
        <v>34536</v>
      </c>
      <c r="H109" t="s">
        <v>124</v>
      </c>
      <c r="I109">
        <v>48000</v>
      </c>
      <c r="J109" t="s">
        <v>137</v>
      </c>
      <c r="K109" t="s">
        <v>138</v>
      </c>
      <c r="L109" t="s">
        <v>363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79</v>
      </c>
      <c r="U109" t="s">
        <v>35</v>
      </c>
      <c r="W109" s="2">
        <v>2320.08</v>
      </c>
      <c r="X109" s="3">
        <v>0.1</v>
      </c>
      <c r="Y109" s="2"/>
      <c r="Z109">
        <f t="shared" si="1"/>
        <v>1</v>
      </c>
    </row>
    <row r="110" spans="1:26" x14ac:dyDescent="0.2">
      <c r="A110">
        <v>2596</v>
      </c>
      <c r="B110" t="s">
        <v>364</v>
      </c>
      <c r="C110" t="s">
        <v>365</v>
      </c>
      <c r="D110" s="1">
        <v>24962</v>
      </c>
      <c r="E110" s="1">
        <v>34590</v>
      </c>
      <c r="H110" t="s">
        <v>236</v>
      </c>
      <c r="I110">
        <v>46000</v>
      </c>
      <c r="J110" t="s">
        <v>237</v>
      </c>
      <c r="K110" t="s">
        <v>238</v>
      </c>
      <c r="L110" t="s">
        <v>366</v>
      </c>
      <c r="M110" t="s">
        <v>42</v>
      </c>
      <c r="N110" t="s">
        <v>50</v>
      </c>
      <c r="O110">
        <v>3</v>
      </c>
      <c r="P110">
        <v>3</v>
      </c>
      <c r="R110" t="s">
        <v>33</v>
      </c>
      <c r="S110">
        <v>35</v>
      </c>
      <c r="T110" t="s">
        <v>193</v>
      </c>
      <c r="U110" t="s">
        <v>135</v>
      </c>
      <c r="V110" s="1">
        <v>38718</v>
      </c>
      <c r="W110" s="2">
        <v>5054.7299999999996</v>
      </c>
      <c r="X110" s="3">
        <v>7.4999999999999997E-2</v>
      </c>
      <c r="Z110">
        <f t="shared" si="1"/>
        <v>1</v>
      </c>
    </row>
    <row r="111" spans="1:26" x14ac:dyDescent="0.2">
      <c r="A111">
        <v>2602</v>
      </c>
      <c r="B111" t="s">
        <v>107</v>
      </c>
      <c r="C111" t="s">
        <v>367</v>
      </c>
      <c r="D111" s="1">
        <v>26361</v>
      </c>
      <c r="E111" s="1">
        <v>34153</v>
      </c>
      <c r="H111" t="s">
        <v>66</v>
      </c>
      <c r="I111">
        <v>13200</v>
      </c>
      <c r="J111" t="s">
        <v>67</v>
      </c>
      <c r="K111" t="s">
        <v>68</v>
      </c>
      <c r="L111" t="s">
        <v>368</v>
      </c>
      <c r="M111" t="s">
        <v>31</v>
      </c>
      <c r="N111" t="s">
        <v>32</v>
      </c>
      <c r="O111">
        <v>0</v>
      </c>
      <c r="P111">
        <v>1</v>
      </c>
      <c r="R111" t="s">
        <v>33</v>
      </c>
      <c r="S111">
        <v>35</v>
      </c>
      <c r="T111" t="s">
        <v>70</v>
      </c>
      <c r="U111" t="s">
        <v>135</v>
      </c>
      <c r="V111" s="1">
        <v>38718</v>
      </c>
      <c r="W111" s="2">
        <v>3538.05</v>
      </c>
      <c r="X111" s="3">
        <v>0.1</v>
      </c>
      <c r="Z111">
        <f t="shared" si="1"/>
        <v>1</v>
      </c>
    </row>
    <row r="112" spans="1:26" x14ac:dyDescent="0.2">
      <c r="A112">
        <v>2604</v>
      </c>
      <c r="B112" t="s">
        <v>369</v>
      </c>
      <c r="C112" t="s">
        <v>370</v>
      </c>
      <c r="D112" s="1">
        <v>25170</v>
      </c>
      <c r="E112" s="1">
        <v>34759</v>
      </c>
      <c r="H112" t="s">
        <v>229</v>
      </c>
      <c r="I112">
        <v>26000</v>
      </c>
      <c r="J112" t="s">
        <v>230</v>
      </c>
      <c r="K112" t="s">
        <v>231</v>
      </c>
      <c r="L112" t="s">
        <v>347</v>
      </c>
      <c r="M112" t="s">
        <v>31</v>
      </c>
      <c r="N112" t="s">
        <v>50</v>
      </c>
      <c r="O112">
        <v>5</v>
      </c>
      <c r="P112">
        <v>5</v>
      </c>
      <c r="R112" t="s">
        <v>33</v>
      </c>
      <c r="S112">
        <v>35</v>
      </c>
      <c r="T112" t="s">
        <v>79</v>
      </c>
      <c r="U112" t="s">
        <v>35</v>
      </c>
      <c r="V112" s="1"/>
      <c r="W112" s="2">
        <v>2320.08</v>
      </c>
      <c r="X112" s="3">
        <v>8.7499999999999994E-2</v>
      </c>
      <c r="Z112">
        <f t="shared" si="1"/>
        <v>1</v>
      </c>
    </row>
    <row r="113" spans="1:26" x14ac:dyDescent="0.2">
      <c r="A113">
        <v>2605</v>
      </c>
      <c r="B113" t="s">
        <v>219</v>
      </c>
      <c r="C113" t="s">
        <v>371</v>
      </c>
      <c r="D113" s="1">
        <v>27180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372</v>
      </c>
      <c r="M113" t="s">
        <v>31</v>
      </c>
      <c r="N113" t="s">
        <v>50</v>
      </c>
      <c r="O113">
        <v>0</v>
      </c>
      <c r="P113">
        <v>4</v>
      </c>
      <c r="R113" t="s">
        <v>33</v>
      </c>
      <c r="S113">
        <v>35</v>
      </c>
      <c r="T113" t="s">
        <v>63</v>
      </c>
      <c r="U113" t="s">
        <v>35</v>
      </c>
      <c r="W113" s="2">
        <v>2011.08</v>
      </c>
      <c r="X113" s="3">
        <v>0.1</v>
      </c>
      <c r="Z113">
        <f t="shared" si="1"/>
        <v>1</v>
      </c>
    </row>
    <row r="114" spans="1:26" x14ac:dyDescent="0.2">
      <c r="A114">
        <v>2608</v>
      </c>
      <c r="B114" t="s">
        <v>57</v>
      </c>
      <c r="C114" t="s">
        <v>373</v>
      </c>
      <c r="D114" s="1">
        <v>27661</v>
      </c>
      <c r="E114" s="1">
        <v>34751</v>
      </c>
      <c r="H114" t="s">
        <v>229</v>
      </c>
      <c r="I114">
        <v>26000</v>
      </c>
      <c r="J114" t="s">
        <v>230</v>
      </c>
      <c r="K114" t="s">
        <v>231</v>
      </c>
      <c r="L114" t="s">
        <v>284</v>
      </c>
      <c r="M114" t="s">
        <v>42</v>
      </c>
      <c r="N114" t="s">
        <v>50</v>
      </c>
      <c r="O114">
        <v>4</v>
      </c>
      <c r="P114">
        <v>5</v>
      </c>
      <c r="R114" t="s">
        <v>33</v>
      </c>
      <c r="S114">
        <v>35</v>
      </c>
      <c r="T114" t="s">
        <v>180</v>
      </c>
      <c r="U114" t="s">
        <v>35</v>
      </c>
      <c r="W114" s="2">
        <v>2205.75</v>
      </c>
      <c r="X114" s="3">
        <v>8.7499999999999994E-2</v>
      </c>
      <c r="Y114" s="2">
        <v>111</v>
      </c>
      <c r="Z114">
        <f t="shared" si="1"/>
        <v>1</v>
      </c>
    </row>
    <row r="115" spans="1:26" x14ac:dyDescent="0.2">
      <c r="A115">
        <v>2621</v>
      </c>
      <c r="B115" t="s">
        <v>36</v>
      </c>
      <c r="C115" t="s">
        <v>374</v>
      </c>
      <c r="D115" s="1">
        <v>21361</v>
      </c>
      <c r="E115" s="1">
        <v>34867</v>
      </c>
      <c r="H115" t="s">
        <v>38</v>
      </c>
      <c r="I115">
        <v>25000</v>
      </c>
      <c r="J115" t="s">
        <v>39</v>
      </c>
      <c r="K115" t="s">
        <v>40</v>
      </c>
      <c r="L115" t="s">
        <v>335</v>
      </c>
      <c r="M115" t="s">
        <v>42</v>
      </c>
      <c r="N115" t="s">
        <v>32</v>
      </c>
      <c r="O115">
        <v>0</v>
      </c>
      <c r="P115">
        <v>1</v>
      </c>
      <c r="R115" t="s">
        <v>33</v>
      </c>
      <c r="S115">
        <v>35</v>
      </c>
      <c r="T115" t="s">
        <v>97</v>
      </c>
      <c r="U115" t="s">
        <v>35</v>
      </c>
      <c r="W115" s="2">
        <v>3090</v>
      </c>
      <c r="X115" s="3">
        <v>0.1</v>
      </c>
      <c r="Y115" s="2"/>
      <c r="Z115">
        <f t="shared" si="1"/>
        <v>1</v>
      </c>
    </row>
    <row r="116" spans="1:26" x14ac:dyDescent="0.2">
      <c r="A116">
        <v>2624</v>
      </c>
      <c r="B116" t="s">
        <v>36</v>
      </c>
      <c r="C116" t="s">
        <v>375</v>
      </c>
      <c r="D116" s="1">
        <v>29383</v>
      </c>
      <c r="E116" s="1">
        <v>35977</v>
      </c>
      <c r="H116" t="s">
        <v>66</v>
      </c>
      <c r="I116">
        <v>13200</v>
      </c>
      <c r="J116" t="s">
        <v>67</v>
      </c>
      <c r="K116" t="s">
        <v>68</v>
      </c>
      <c r="L116" t="s">
        <v>376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34</v>
      </c>
      <c r="U116" t="s">
        <v>35</v>
      </c>
      <c r="W116" s="2">
        <v>2508.0500000000002</v>
      </c>
      <c r="X116" s="3">
        <v>0.1125</v>
      </c>
      <c r="Z116">
        <f t="shared" si="1"/>
        <v>1</v>
      </c>
    </row>
    <row r="117" spans="1:26" x14ac:dyDescent="0.2">
      <c r="A117">
        <v>2644</v>
      </c>
      <c r="B117" t="s">
        <v>240</v>
      </c>
      <c r="C117" t="s">
        <v>377</v>
      </c>
      <c r="D117" s="1">
        <v>25554</v>
      </c>
      <c r="E117" s="1">
        <v>34924</v>
      </c>
      <c r="H117" t="s">
        <v>229</v>
      </c>
      <c r="I117">
        <v>26000</v>
      </c>
      <c r="J117" t="s">
        <v>230</v>
      </c>
      <c r="K117" t="s">
        <v>231</v>
      </c>
      <c r="L117" t="s">
        <v>378</v>
      </c>
      <c r="M117" t="s">
        <v>42</v>
      </c>
      <c r="N117" t="s">
        <v>50</v>
      </c>
      <c r="O117">
        <v>2</v>
      </c>
      <c r="P117">
        <v>4</v>
      </c>
      <c r="R117" t="s">
        <v>33</v>
      </c>
      <c r="S117">
        <v>35</v>
      </c>
      <c r="T117" t="s">
        <v>160</v>
      </c>
      <c r="U117" t="s">
        <v>35</v>
      </c>
      <c r="W117" s="2">
        <v>1987.39</v>
      </c>
      <c r="X117" s="3">
        <v>0.1</v>
      </c>
      <c r="Z117">
        <f t="shared" si="1"/>
        <v>1</v>
      </c>
    </row>
    <row r="118" spans="1:26" x14ac:dyDescent="0.2">
      <c r="A118">
        <v>2675</v>
      </c>
      <c r="B118" t="s">
        <v>72</v>
      </c>
      <c r="C118" t="s">
        <v>379</v>
      </c>
      <c r="D118" s="1">
        <v>27379</v>
      </c>
      <c r="E118" s="1">
        <v>35176</v>
      </c>
      <c r="H118" t="s">
        <v>260</v>
      </c>
      <c r="I118">
        <v>43000</v>
      </c>
      <c r="J118" t="s">
        <v>261</v>
      </c>
      <c r="K118" t="s">
        <v>262</v>
      </c>
      <c r="L118" t="s">
        <v>380</v>
      </c>
      <c r="M118" t="s">
        <v>42</v>
      </c>
      <c r="N118" t="s">
        <v>50</v>
      </c>
      <c r="O118">
        <v>5</v>
      </c>
      <c r="P118">
        <v>3</v>
      </c>
      <c r="R118" t="s">
        <v>33</v>
      </c>
      <c r="S118">
        <v>35</v>
      </c>
      <c r="T118" t="s">
        <v>34</v>
      </c>
      <c r="U118" t="s">
        <v>35</v>
      </c>
      <c r="W118" s="2">
        <v>2508.0500000000002</v>
      </c>
      <c r="X118" s="3">
        <v>0.1</v>
      </c>
      <c r="Z118">
        <f t="shared" si="1"/>
        <v>1</v>
      </c>
    </row>
    <row r="119" spans="1:26" x14ac:dyDescent="0.2">
      <c r="A119">
        <v>2679</v>
      </c>
      <c r="B119" t="s">
        <v>297</v>
      </c>
      <c r="C119" t="s">
        <v>381</v>
      </c>
      <c r="D119" s="1">
        <v>27257</v>
      </c>
      <c r="E119" s="1">
        <v>35190</v>
      </c>
      <c r="H119" t="s">
        <v>124</v>
      </c>
      <c r="I119">
        <v>48000</v>
      </c>
      <c r="J119" t="s">
        <v>137</v>
      </c>
      <c r="K119" t="s">
        <v>138</v>
      </c>
      <c r="L119" t="s">
        <v>306</v>
      </c>
      <c r="M119" t="s">
        <v>42</v>
      </c>
      <c r="N119" t="s">
        <v>50</v>
      </c>
      <c r="O119">
        <v>5</v>
      </c>
      <c r="P119">
        <v>5</v>
      </c>
      <c r="R119" t="s">
        <v>33</v>
      </c>
      <c r="S119">
        <v>35</v>
      </c>
      <c r="T119" t="s">
        <v>102</v>
      </c>
      <c r="U119" t="s">
        <v>35</v>
      </c>
      <c r="W119" s="2">
        <v>1963.7</v>
      </c>
      <c r="X119" s="3">
        <v>0.1</v>
      </c>
      <c r="Y119" s="2">
        <v>124</v>
      </c>
      <c r="Z119">
        <f t="shared" si="1"/>
        <v>1</v>
      </c>
    </row>
    <row r="120" spans="1:26" x14ac:dyDescent="0.2">
      <c r="A120">
        <v>2688</v>
      </c>
      <c r="B120" t="s">
        <v>382</v>
      </c>
      <c r="C120" t="s">
        <v>383</v>
      </c>
      <c r="D120" s="1">
        <v>25738</v>
      </c>
      <c r="E120" s="1">
        <v>35206</v>
      </c>
      <c r="H120" t="s">
        <v>229</v>
      </c>
      <c r="I120">
        <v>26000</v>
      </c>
      <c r="J120" t="s">
        <v>230</v>
      </c>
      <c r="K120" t="s">
        <v>231</v>
      </c>
      <c r="L120" t="s">
        <v>378</v>
      </c>
      <c r="M120" t="s">
        <v>31</v>
      </c>
      <c r="N120" t="s">
        <v>50</v>
      </c>
      <c r="O120">
        <v>3</v>
      </c>
      <c r="P120">
        <v>3</v>
      </c>
      <c r="R120" t="s">
        <v>33</v>
      </c>
      <c r="S120">
        <v>35</v>
      </c>
      <c r="T120" t="s">
        <v>160</v>
      </c>
      <c r="U120" t="s">
        <v>35</v>
      </c>
      <c r="W120" s="2">
        <v>1987.39</v>
      </c>
      <c r="X120" s="3">
        <v>0.1</v>
      </c>
      <c r="Y120" s="2">
        <v>136</v>
      </c>
      <c r="Z120">
        <f t="shared" si="1"/>
        <v>1</v>
      </c>
    </row>
    <row r="121" spans="1:26" x14ac:dyDescent="0.2">
      <c r="A121">
        <v>2689</v>
      </c>
      <c r="B121" t="s">
        <v>57</v>
      </c>
      <c r="C121" t="s">
        <v>384</v>
      </c>
      <c r="D121" s="1">
        <v>24581</v>
      </c>
      <c r="E121" s="1">
        <v>39142</v>
      </c>
      <c r="H121" t="s">
        <v>236</v>
      </c>
      <c r="I121">
        <v>46000</v>
      </c>
      <c r="J121" t="s">
        <v>237</v>
      </c>
      <c r="K121" t="s">
        <v>238</v>
      </c>
      <c r="L121" t="s">
        <v>366</v>
      </c>
      <c r="M121" t="s">
        <v>42</v>
      </c>
      <c r="N121" t="s">
        <v>50</v>
      </c>
      <c r="O121">
        <v>2</v>
      </c>
      <c r="P121">
        <v>3</v>
      </c>
      <c r="R121" t="s">
        <v>33</v>
      </c>
      <c r="S121">
        <v>35</v>
      </c>
      <c r="T121" t="s">
        <v>193</v>
      </c>
      <c r="U121" t="s">
        <v>457</v>
      </c>
      <c r="V121" s="1">
        <v>39142</v>
      </c>
      <c r="W121" s="2">
        <v>4416</v>
      </c>
      <c r="X121" s="3">
        <v>0.1</v>
      </c>
      <c r="Y121" s="2"/>
      <c r="Z121">
        <f t="shared" si="1"/>
        <v>1</v>
      </c>
    </row>
    <row r="122" spans="1:26" x14ac:dyDescent="0.2">
      <c r="A122">
        <v>2695</v>
      </c>
      <c r="B122" t="s">
        <v>195</v>
      </c>
      <c r="C122" t="s">
        <v>385</v>
      </c>
      <c r="D122" s="1">
        <v>27523</v>
      </c>
      <c r="E122" s="1">
        <v>35249</v>
      </c>
      <c r="H122" t="s">
        <v>59</v>
      </c>
      <c r="I122">
        <v>22020</v>
      </c>
      <c r="J122" t="s">
        <v>60</v>
      </c>
      <c r="K122" t="s">
        <v>61</v>
      </c>
      <c r="L122" t="s">
        <v>386</v>
      </c>
      <c r="M122" t="s">
        <v>42</v>
      </c>
      <c r="N122" t="s">
        <v>50</v>
      </c>
      <c r="O122">
        <v>3</v>
      </c>
      <c r="P122">
        <v>5</v>
      </c>
      <c r="R122" t="s">
        <v>33</v>
      </c>
      <c r="S122">
        <v>35</v>
      </c>
      <c r="T122" t="s">
        <v>134</v>
      </c>
      <c r="U122" t="s">
        <v>135</v>
      </c>
      <c r="V122" s="1">
        <v>38718</v>
      </c>
      <c r="W122" s="2">
        <v>4185.92</v>
      </c>
      <c r="X122" s="3">
        <v>0.1</v>
      </c>
      <c r="Y122" s="2">
        <v>80</v>
      </c>
      <c r="Z122">
        <f t="shared" si="1"/>
        <v>1</v>
      </c>
    </row>
    <row r="123" spans="1:26" x14ac:dyDescent="0.2">
      <c r="A123">
        <v>2717</v>
      </c>
      <c r="B123" t="s">
        <v>57</v>
      </c>
      <c r="C123" t="s">
        <v>387</v>
      </c>
      <c r="D123" s="1">
        <v>33305</v>
      </c>
      <c r="E123" s="1">
        <v>39661</v>
      </c>
      <c r="H123" t="s">
        <v>66</v>
      </c>
      <c r="I123">
        <v>13200</v>
      </c>
      <c r="J123" t="s">
        <v>67</v>
      </c>
      <c r="K123" t="s">
        <v>68</v>
      </c>
      <c r="L123" t="s">
        <v>315</v>
      </c>
      <c r="M123" t="s">
        <v>42</v>
      </c>
      <c r="N123" t="s">
        <v>32</v>
      </c>
      <c r="O123">
        <v>0</v>
      </c>
      <c r="P123">
        <v>1</v>
      </c>
      <c r="R123" t="s">
        <v>316</v>
      </c>
      <c r="S123">
        <v>35</v>
      </c>
      <c r="T123" t="s">
        <v>317</v>
      </c>
      <c r="U123" t="s">
        <v>318</v>
      </c>
      <c r="V123" s="1">
        <v>39661</v>
      </c>
      <c r="W123" s="2">
        <v>766.04</v>
      </c>
      <c r="X123" s="3"/>
      <c r="Y123" s="2"/>
      <c r="Z123">
        <f t="shared" si="1"/>
        <v>1</v>
      </c>
    </row>
    <row r="124" spans="1:26" x14ac:dyDescent="0.2">
      <c r="A124">
        <v>2735</v>
      </c>
      <c r="B124" t="s">
        <v>388</v>
      </c>
      <c r="C124" t="s">
        <v>389</v>
      </c>
      <c r="D124" s="1">
        <v>22365</v>
      </c>
      <c r="E124" s="1">
        <v>35462</v>
      </c>
      <c r="H124" t="s">
        <v>245</v>
      </c>
      <c r="I124">
        <v>41000</v>
      </c>
      <c r="J124" t="s">
        <v>246</v>
      </c>
      <c r="K124" t="s">
        <v>247</v>
      </c>
      <c r="L124" t="s">
        <v>390</v>
      </c>
      <c r="M124" t="s">
        <v>31</v>
      </c>
      <c r="N124" t="s">
        <v>50</v>
      </c>
      <c r="O124">
        <v>0</v>
      </c>
      <c r="P124">
        <v>5</v>
      </c>
      <c r="R124" t="s">
        <v>33</v>
      </c>
      <c r="S124">
        <v>35</v>
      </c>
      <c r="T124" t="s">
        <v>168</v>
      </c>
      <c r="U124" t="s">
        <v>35</v>
      </c>
      <c r="V124" s="1"/>
      <c r="W124" s="2">
        <v>2756.28</v>
      </c>
      <c r="X124" s="3">
        <v>0.1</v>
      </c>
      <c r="Z124">
        <f t="shared" si="1"/>
        <v>1</v>
      </c>
    </row>
    <row r="125" spans="1:26" x14ac:dyDescent="0.2">
      <c r="A125">
        <v>2763</v>
      </c>
      <c r="B125" t="s">
        <v>328</v>
      </c>
      <c r="C125" t="s">
        <v>391</v>
      </c>
      <c r="D125" s="1">
        <v>29151</v>
      </c>
      <c r="E125" s="1">
        <v>35582</v>
      </c>
      <c r="H125" t="s">
        <v>236</v>
      </c>
      <c r="I125">
        <v>46000</v>
      </c>
      <c r="J125" t="s">
        <v>237</v>
      </c>
      <c r="K125" t="s">
        <v>238</v>
      </c>
      <c r="L125" t="s">
        <v>392</v>
      </c>
      <c r="M125" t="s">
        <v>42</v>
      </c>
      <c r="N125" t="s">
        <v>50</v>
      </c>
      <c r="O125">
        <v>5</v>
      </c>
      <c r="P125">
        <v>4</v>
      </c>
      <c r="R125" t="s">
        <v>33</v>
      </c>
      <c r="S125">
        <v>35</v>
      </c>
      <c r="T125" t="s">
        <v>193</v>
      </c>
      <c r="U125" t="s">
        <v>135</v>
      </c>
      <c r="V125" s="1">
        <v>38718</v>
      </c>
      <c r="W125" s="2">
        <v>5054.7299999999996</v>
      </c>
      <c r="X125" s="3">
        <v>0.1</v>
      </c>
      <c r="Z125">
        <f t="shared" si="1"/>
        <v>1</v>
      </c>
    </row>
    <row r="126" spans="1:26" x14ac:dyDescent="0.2">
      <c r="A126">
        <v>2767</v>
      </c>
      <c r="B126" t="s">
        <v>36</v>
      </c>
      <c r="C126" t="s">
        <v>393</v>
      </c>
      <c r="D126" s="1">
        <v>29221</v>
      </c>
      <c r="E126" s="1">
        <v>35582</v>
      </c>
      <c r="H126" t="s">
        <v>229</v>
      </c>
      <c r="I126">
        <v>26000</v>
      </c>
      <c r="J126" t="s">
        <v>230</v>
      </c>
      <c r="K126" t="s">
        <v>231</v>
      </c>
      <c r="L126" t="s">
        <v>394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134</v>
      </c>
      <c r="U126" t="s">
        <v>135</v>
      </c>
      <c r="V126" s="1">
        <v>38718</v>
      </c>
      <c r="W126" s="2">
        <v>4185.92</v>
      </c>
      <c r="X126" s="3">
        <v>0.1</v>
      </c>
      <c r="Z126">
        <f t="shared" si="1"/>
        <v>1</v>
      </c>
    </row>
    <row r="127" spans="1:26" x14ac:dyDescent="0.2">
      <c r="A127">
        <v>2769</v>
      </c>
      <c r="B127" t="s">
        <v>57</v>
      </c>
      <c r="C127" t="s">
        <v>395</v>
      </c>
      <c r="D127" s="1">
        <v>24774</v>
      </c>
      <c r="E127" s="1">
        <v>35604</v>
      </c>
      <c r="H127" t="s">
        <v>59</v>
      </c>
      <c r="I127">
        <v>22020</v>
      </c>
      <c r="J127" t="s">
        <v>60</v>
      </c>
      <c r="K127" t="s">
        <v>61</v>
      </c>
      <c r="L127" t="s">
        <v>355</v>
      </c>
      <c r="M127" t="s">
        <v>42</v>
      </c>
      <c r="N127" t="s">
        <v>50</v>
      </c>
      <c r="O127">
        <v>0</v>
      </c>
      <c r="P127">
        <v>3</v>
      </c>
      <c r="R127" t="s">
        <v>33</v>
      </c>
      <c r="S127">
        <v>35</v>
      </c>
      <c r="T127" t="s">
        <v>43</v>
      </c>
      <c r="U127" t="s">
        <v>35</v>
      </c>
      <c r="V127" s="1"/>
      <c r="W127" s="2">
        <v>2084.21</v>
      </c>
      <c r="X127" s="3">
        <v>8.7499999999999994E-2</v>
      </c>
      <c r="Z127">
        <f t="shared" si="1"/>
        <v>1</v>
      </c>
    </row>
    <row r="128" spans="1:26" x14ac:dyDescent="0.2">
      <c r="A128">
        <v>2770</v>
      </c>
      <c r="B128" t="s">
        <v>57</v>
      </c>
      <c r="C128" t="s">
        <v>396</v>
      </c>
      <c r="D128" s="1">
        <v>29562</v>
      </c>
      <c r="E128" s="1">
        <v>35613</v>
      </c>
      <c r="H128" t="s">
        <v>236</v>
      </c>
      <c r="I128">
        <v>46000</v>
      </c>
      <c r="J128" t="s">
        <v>237</v>
      </c>
      <c r="K128" t="s">
        <v>238</v>
      </c>
      <c r="L128" t="s">
        <v>397</v>
      </c>
      <c r="M128" t="s">
        <v>42</v>
      </c>
      <c r="N128" t="s">
        <v>50</v>
      </c>
      <c r="O128">
        <v>0</v>
      </c>
      <c r="P128">
        <v>4</v>
      </c>
      <c r="R128" t="s">
        <v>33</v>
      </c>
      <c r="S128">
        <v>35</v>
      </c>
      <c r="T128" t="s">
        <v>97</v>
      </c>
      <c r="U128" t="s">
        <v>35</v>
      </c>
      <c r="W128" s="2">
        <v>3090</v>
      </c>
      <c r="X128" s="3">
        <v>0.1125</v>
      </c>
      <c r="Z128">
        <f t="shared" si="1"/>
        <v>1</v>
      </c>
    </row>
    <row r="129" spans="1:26" x14ac:dyDescent="0.2">
      <c r="A129">
        <v>2791</v>
      </c>
      <c r="B129" t="s">
        <v>398</v>
      </c>
      <c r="C129" t="s">
        <v>399</v>
      </c>
      <c r="D129" s="1">
        <v>27508</v>
      </c>
      <c r="E129" s="1">
        <v>35651</v>
      </c>
      <c r="H129" t="s">
        <v>229</v>
      </c>
      <c r="I129">
        <v>26000</v>
      </c>
      <c r="J129" t="s">
        <v>230</v>
      </c>
      <c r="K129" t="s">
        <v>231</v>
      </c>
      <c r="L129" t="s">
        <v>400</v>
      </c>
      <c r="M129" t="s">
        <v>31</v>
      </c>
      <c r="N129" t="s">
        <v>50</v>
      </c>
      <c r="O129">
        <v>2</v>
      </c>
      <c r="P129">
        <v>4</v>
      </c>
      <c r="R129" t="s">
        <v>33</v>
      </c>
      <c r="S129">
        <v>35</v>
      </c>
      <c r="T129" t="s">
        <v>168</v>
      </c>
      <c r="U129" t="s">
        <v>35</v>
      </c>
      <c r="W129" s="2">
        <v>2756.28</v>
      </c>
      <c r="X129" s="3">
        <v>0.1</v>
      </c>
      <c r="Z129">
        <f t="shared" si="1"/>
        <v>1</v>
      </c>
    </row>
    <row r="130" spans="1:26" x14ac:dyDescent="0.2">
      <c r="A130">
        <v>2848</v>
      </c>
      <c r="B130" t="s">
        <v>36</v>
      </c>
      <c r="C130" t="s">
        <v>401</v>
      </c>
      <c r="D130" s="1">
        <v>29208</v>
      </c>
      <c r="E130" s="1">
        <v>36101</v>
      </c>
      <c r="H130" t="s">
        <v>260</v>
      </c>
      <c r="I130">
        <v>43000</v>
      </c>
      <c r="J130" t="s">
        <v>261</v>
      </c>
      <c r="K130" t="s">
        <v>262</v>
      </c>
      <c r="L130" t="s">
        <v>402</v>
      </c>
      <c r="M130" t="s">
        <v>42</v>
      </c>
      <c r="N130" t="s">
        <v>50</v>
      </c>
      <c r="O130">
        <v>3</v>
      </c>
      <c r="P130">
        <v>3</v>
      </c>
      <c r="R130" t="s">
        <v>33</v>
      </c>
      <c r="S130">
        <v>35</v>
      </c>
      <c r="T130" t="s">
        <v>134</v>
      </c>
      <c r="U130" t="s">
        <v>135</v>
      </c>
      <c r="V130" s="1">
        <v>38718</v>
      </c>
      <c r="W130" s="2">
        <v>4185.92</v>
      </c>
      <c r="X130" s="3">
        <v>0.1125</v>
      </c>
      <c r="Z130">
        <f t="shared" si="1"/>
        <v>1</v>
      </c>
    </row>
    <row r="131" spans="1:26" x14ac:dyDescent="0.2">
      <c r="A131">
        <v>2874</v>
      </c>
      <c r="B131" t="s">
        <v>36</v>
      </c>
      <c r="C131" t="s">
        <v>403</v>
      </c>
      <c r="D131" s="1">
        <v>29254</v>
      </c>
      <c r="E131" s="1">
        <v>36281</v>
      </c>
      <c r="H131" t="s">
        <v>229</v>
      </c>
      <c r="I131">
        <v>26000</v>
      </c>
      <c r="J131" t="s">
        <v>230</v>
      </c>
      <c r="K131" t="s">
        <v>231</v>
      </c>
      <c r="L131" t="s">
        <v>284</v>
      </c>
      <c r="M131" t="s">
        <v>42</v>
      </c>
      <c r="N131" t="s">
        <v>50</v>
      </c>
      <c r="O131">
        <v>2</v>
      </c>
      <c r="P131">
        <v>3</v>
      </c>
      <c r="R131" t="s">
        <v>33</v>
      </c>
      <c r="S131">
        <v>35</v>
      </c>
      <c r="T131" t="s">
        <v>180</v>
      </c>
      <c r="U131" t="s">
        <v>35</v>
      </c>
      <c r="V131" s="1"/>
      <c r="W131" s="2">
        <v>2205.75</v>
      </c>
      <c r="X131" s="3">
        <v>0.1</v>
      </c>
      <c r="Z131">
        <f t="shared" ref="Z131:Z182" si="2">ROUND(IF(R131="AT",S131/40,S131/35),2)</f>
        <v>1</v>
      </c>
    </row>
    <row r="132" spans="1:26" x14ac:dyDescent="0.2">
      <c r="A132">
        <v>2969</v>
      </c>
      <c r="B132" t="s">
        <v>72</v>
      </c>
      <c r="C132" t="s">
        <v>404</v>
      </c>
      <c r="D132" s="1">
        <v>25732</v>
      </c>
      <c r="E132" s="1">
        <v>36925</v>
      </c>
      <c r="H132" t="s">
        <v>245</v>
      </c>
      <c r="I132">
        <v>41000</v>
      </c>
      <c r="J132" t="s">
        <v>246</v>
      </c>
      <c r="K132" t="s">
        <v>247</v>
      </c>
      <c r="L132" t="s">
        <v>405</v>
      </c>
      <c r="M132" t="s">
        <v>42</v>
      </c>
      <c r="N132" t="s">
        <v>32</v>
      </c>
      <c r="O132">
        <v>0</v>
      </c>
      <c r="P132">
        <v>1</v>
      </c>
      <c r="R132" t="s">
        <v>33</v>
      </c>
      <c r="S132">
        <v>35</v>
      </c>
      <c r="T132" t="s">
        <v>160</v>
      </c>
      <c r="U132" t="s">
        <v>35</v>
      </c>
      <c r="W132" s="2">
        <v>1987.39</v>
      </c>
      <c r="X132" s="3">
        <v>7.4999999999999997E-2</v>
      </c>
      <c r="Y132" s="2">
        <v>87</v>
      </c>
      <c r="Z132">
        <f t="shared" si="2"/>
        <v>1</v>
      </c>
    </row>
    <row r="133" spans="1:26" x14ac:dyDescent="0.2">
      <c r="A133">
        <v>2990</v>
      </c>
      <c r="B133" t="s">
        <v>72</v>
      </c>
      <c r="C133" t="s">
        <v>406</v>
      </c>
      <c r="D133" s="1">
        <v>30767</v>
      </c>
      <c r="E133" s="1">
        <v>37044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50</v>
      </c>
      <c r="O133">
        <v>1</v>
      </c>
      <c r="P133">
        <v>5</v>
      </c>
      <c r="R133" t="s">
        <v>33</v>
      </c>
      <c r="S133">
        <v>35</v>
      </c>
      <c r="T133" t="s">
        <v>160</v>
      </c>
      <c r="U133" t="s">
        <v>35</v>
      </c>
      <c r="W133" s="2">
        <v>1987.39</v>
      </c>
      <c r="X133" s="3">
        <v>0.1</v>
      </c>
      <c r="Y133" s="2"/>
      <c r="Z133">
        <f t="shared" si="2"/>
        <v>1</v>
      </c>
    </row>
    <row r="134" spans="1:26" x14ac:dyDescent="0.2">
      <c r="A134">
        <v>3037</v>
      </c>
      <c r="B134" t="s">
        <v>351</v>
      </c>
      <c r="C134" t="s">
        <v>407</v>
      </c>
      <c r="D134" s="1">
        <v>29817</v>
      </c>
      <c r="E134" s="1">
        <v>37149</v>
      </c>
      <c r="H134" t="s">
        <v>245</v>
      </c>
      <c r="I134">
        <v>41000</v>
      </c>
      <c r="J134" t="s">
        <v>246</v>
      </c>
      <c r="K134" t="s">
        <v>247</v>
      </c>
      <c r="L134" t="s">
        <v>408</v>
      </c>
      <c r="M134" t="s">
        <v>42</v>
      </c>
      <c r="N134" t="s">
        <v>50</v>
      </c>
      <c r="O134">
        <v>5</v>
      </c>
      <c r="P134">
        <v>4</v>
      </c>
      <c r="R134" t="s">
        <v>33</v>
      </c>
      <c r="S134">
        <v>35</v>
      </c>
      <c r="T134" t="s">
        <v>102</v>
      </c>
      <c r="U134" t="s">
        <v>35</v>
      </c>
      <c r="W134" s="2">
        <v>1963.7</v>
      </c>
      <c r="X134" s="3">
        <v>0.1125</v>
      </c>
      <c r="Y134" s="2">
        <v>249</v>
      </c>
      <c r="Z134">
        <f t="shared" si="2"/>
        <v>1</v>
      </c>
    </row>
    <row r="135" spans="1:26" x14ac:dyDescent="0.2">
      <c r="A135">
        <v>3041</v>
      </c>
      <c r="B135" t="s">
        <v>227</v>
      </c>
      <c r="C135" t="s">
        <v>409</v>
      </c>
      <c r="D135" s="1">
        <v>26246</v>
      </c>
      <c r="E135" s="1">
        <v>37261</v>
      </c>
      <c r="H135" t="s">
        <v>245</v>
      </c>
      <c r="I135">
        <v>41000</v>
      </c>
      <c r="J135" t="s">
        <v>246</v>
      </c>
      <c r="K135" t="s">
        <v>247</v>
      </c>
      <c r="L135" t="s">
        <v>410</v>
      </c>
      <c r="M135" t="s">
        <v>42</v>
      </c>
      <c r="N135" t="s">
        <v>50</v>
      </c>
      <c r="O135">
        <v>4</v>
      </c>
      <c r="P135">
        <v>3</v>
      </c>
      <c r="R135" t="s">
        <v>33</v>
      </c>
      <c r="S135">
        <v>35</v>
      </c>
      <c r="T135" t="s">
        <v>70</v>
      </c>
      <c r="U135" t="s">
        <v>135</v>
      </c>
      <c r="V135" s="1">
        <v>38718</v>
      </c>
      <c r="W135" s="2">
        <v>3538.05</v>
      </c>
      <c r="X135" s="3">
        <v>7.4999999999999997E-2</v>
      </c>
      <c r="Y135" s="2"/>
      <c r="Z135">
        <f t="shared" si="2"/>
        <v>1</v>
      </c>
    </row>
    <row r="136" spans="1:26" x14ac:dyDescent="0.2">
      <c r="A136">
        <v>3044</v>
      </c>
      <c r="B136" t="s">
        <v>411</v>
      </c>
      <c r="C136" t="s">
        <v>412</v>
      </c>
      <c r="D136" s="1">
        <v>31210</v>
      </c>
      <c r="E136" s="1">
        <v>37317</v>
      </c>
      <c r="H136" t="s">
        <v>245</v>
      </c>
      <c r="I136">
        <v>41000</v>
      </c>
      <c r="J136" t="s">
        <v>246</v>
      </c>
      <c r="K136" t="s">
        <v>247</v>
      </c>
      <c r="L136" t="s">
        <v>337</v>
      </c>
      <c r="M136" t="s">
        <v>42</v>
      </c>
      <c r="N136" t="s">
        <v>50</v>
      </c>
      <c r="O136">
        <v>0</v>
      </c>
      <c r="P136">
        <v>3</v>
      </c>
      <c r="R136" t="s">
        <v>33</v>
      </c>
      <c r="S136">
        <v>40</v>
      </c>
      <c r="T136" t="s">
        <v>160</v>
      </c>
      <c r="U136" t="s">
        <v>35</v>
      </c>
      <c r="V136" s="1"/>
      <c r="W136" s="2">
        <v>1987.39</v>
      </c>
      <c r="X136" s="3">
        <v>7.4999999999999997E-2</v>
      </c>
      <c r="Z136">
        <f t="shared" si="2"/>
        <v>1.1399999999999999</v>
      </c>
    </row>
    <row r="137" spans="1:26" x14ac:dyDescent="0.2">
      <c r="A137">
        <v>3052</v>
      </c>
      <c r="B137" t="s">
        <v>36</v>
      </c>
      <c r="C137" t="s">
        <v>413</v>
      </c>
      <c r="D137" s="1">
        <v>31557</v>
      </c>
      <c r="E137" s="1">
        <v>37625</v>
      </c>
      <c r="H137" t="s">
        <v>245</v>
      </c>
      <c r="I137">
        <v>41000</v>
      </c>
      <c r="J137" t="s">
        <v>246</v>
      </c>
      <c r="K137" t="s">
        <v>247</v>
      </c>
      <c r="L137" t="s">
        <v>408</v>
      </c>
      <c r="M137" t="s">
        <v>42</v>
      </c>
      <c r="N137" t="s">
        <v>50</v>
      </c>
      <c r="O137">
        <v>2</v>
      </c>
      <c r="P137">
        <v>5</v>
      </c>
      <c r="R137" t="s">
        <v>33</v>
      </c>
      <c r="S137">
        <v>35</v>
      </c>
      <c r="T137" t="s">
        <v>102</v>
      </c>
      <c r="U137" t="s">
        <v>35</v>
      </c>
      <c r="W137" s="2">
        <v>1963.7</v>
      </c>
      <c r="X137" s="3">
        <v>8.7499999999999994E-2</v>
      </c>
      <c r="Y137" s="2">
        <v>200</v>
      </c>
      <c r="Z137">
        <f t="shared" si="2"/>
        <v>1</v>
      </c>
    </row>
    <row r="138" spans="1:26" x14ac:dyDescent="0.2">
      <c r="A138">
        <v>3053</v>
      </c>
      <c r="B138" t="s">
        <v>300</v>
      </c>
      <c r="C138" t="s">
        <v>414</v>
      </c>
      <c r="D138" s="1">
        <v>30617</v>
      </c>
      <c r="E138" s="1">
        <v>37653</v>
      </c>
      <c r="H138" t="s">
        <v>245</v>
      </c>
      <c r="I138">
        <v>41000</v>
      </c>
      <c r="J138" t="s">
        <v>246</v>
      </c>
      <c r="K138" t="s">
        <v>247</v>
      </c>
      <c r="L138" t="s">
        <v>415</v>
      </c>
      <c r="M138" t="s">
        <v>31</v>
      </c>
      <c r="N138" t="s">
        <v>50</v>
      </c>
      <c r="O138">
        <v>2</v>
      </c>
      <c r="P138">
        <v>3</v>
      </c>
      <c r="R138" t="s">
        <v>33</v>
      </c>
      <c r="S138">
        <v>35</v>
      </c>
      <c r="T138" t="s">
        <v>79</v>
      </c>
      <c r="U138" t="s">
        <v>35</v>
      </c>
      <c r="W138" s="2">
        <v>2320.08</v>
      </c>
      <c r="X138" s="3">
        <v>7.4999999999999997E-2</v>
      </c>
      <c r="Y138" s="2"/>
      <c r="Z138">
        <f t="shared" si="2"/>
        <v>1</v>
      </c>
    </row>
    <row r="139" spans="1:26" x14ac:dyDescent="0.2">
      <c r="A139">
        <v>3054</v>
      </c>
      <c r="B139" t="s">
        <v>72</v>
      </c>
      <c r="C139" t="s">
        <v>416</v>
      </c>
      <c r="D139" s="1">
        <v>26849</v>
      </c>
      <c r="E139" s="1">
        <v>37681</v>
      </c>
      <c r="H139" t="s">
        <v>245</v>
      </c>
      <c r="I139">
        <v>41000</v>
      </c>
      <c r="J139" t="s">
        <v>246</v>
      </c>
      <c r="K139" t="s">
        <v>247</v>
      </c>
      <c r="L139" t="s">
        <v>417</v>
      </c>
      <c r="M139" t="s">
        <v>42</v>
      </c>
      <c r="N139" t="s">
        <v>32</v>
      </c>
      <c r="O139">
        <v>0</v>
      </c>
      <c r="P139">
        <v>1</v>
      </c>
      <c r="R139" t="s">
        <v>33</v>
      </c>
      <c r="S139">
        <v>35</v>
      </c>
      <c r="T139" t="s">
        <v>97</v>
      </c>
      <c r="U139" t="s">
        <v>35</v>
      </c>
      <c r="W139" s="2">
        <v>3090</v>
      </c>
      <c r="X139" s="3">
        <v>7.4999999999999997E-2</v>
      </c>
      <c r="Z139">
        <f t="shared" si="2"/>
        <v>1</v>
      </c>
    </row>
    <row r="140" spans="1:26" x14ac:dyDescent="0.2">
      <c r="A140">
        <v>3055</v>
      </c>
      <c r="B140" t="s">
        <v>72</v>
      </c>
      <c r="C140" t="s">
        <v>418</v>
      </c>
      <c r="D140" s="1">
        <v>30004</v>
      </c>
      <c r="E140" s="1">
        <v>37712</v>
      </c>
      <c r="H140" t="s">
        <v>53</v>
      </c>
      <c r="I140">
        <v>55000</v>
      </c>
      <c r="J140" t="s">
        <v>54</v>
      </c>
      <c r="K140" t="s">
        <v>55</v>
      </c>
      <c r="L140" t="s">
        <v>56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40</v>
      </c>
      <c r="T140" t="s">
        <v>34</v>
      </c>
      <c r="U140" t="s">
        <v>35</v>
      </c>
      <c r="W140" s="2">
        <v>2508.0500000000002</v>
      </c>
      <c r="X140" s="3">
        <v>8.7499999999999994E-2</v>
      </c>
      <c r="Z140">
        <f t="shared" si="2"/>
        <v>1.1399999999999999</v>
      </c>
    </row>
    <row r="141" spans="1:26" x14ac:dyDescent="0.2">
      <c r="A141">
        <v>3062</v>
      </c>
      <c r="B141" t="s">
        <v>195</v>
      </c>
      <c r="C141" t="s">
        <v>421</v>
      </c>
      <c r="D141" s="1">
        <v>30870</v>
      </c>
      <c r="E141" s="1">
        <v>37895</v>
      </c>
      <c r="H141" t="s">
        <v>90</v>
      </c>
      <c r="I141">
        <v>44000</v>
      </c>
      <c r="J141" t="s">
        <v>91</v>
      </c>
      <c r="K141" t="s">
        <v>92</v>
      </c>
      <c r="L141" t="s">
        <v>422</v>
      </c>
      <c r="M141" t="s">
        <v>42</v>
      </c>
      <c r="N141" t="s">
        <v>50</v>
      </c>
      <c r="O141">
        <v>0</v>
      </c>
      <c r="P141">
        <v>5</v>
      </c>
      <c r="R141" t="s">
        <v>33</v>
      </c>
      <c r="S141">
        <v>35</v>
      </c>
      <c r="T141" t="s">
        <v>180</v>
      </c>
      <c r="U141" t="s">
        <v>35</v>
      </c>
      <c r="W141" s="2">
        <v>2205.75</v>
      </c>
      <c r="X141" s="3">
        <v>0.1</v>
      </c>
      <c r="Z141">
        <f t="shared" si="2"/>
        <v>1</v>
      </c>
    </row>
    <row r="142" spans="1:26" x14ac:dyDescent="0.2">
      <c r="A142">
        <v>3063</v>
      </c>
      <c r="B142" t="s">
        <v>319</v>
      </c>
      <c r="C142" t="s">
        <v>421</v>
      </c>
      <c r="D142" s="1">
        <v>27001</v>
      </c>
      <c r="E142" s="1">
        <v>37926</v>
      </c>
      <c r="H142" t="s">
        <v>245</v>
      </c>
      <c r="I142">
        <v>41000</v>
      </c>
      <c r="J142" t="s">
        <v>246</v>
      </c>
      <c r="K142" t="s">
        <v>247</v>
      </c>
      <c r="L142" t="s">
        <v>272</v>
      </c>
      <c r="M142" t="s">
        <v>42</v>
      </c>
      <c r="N142" t="s">
        <v>50</v>
      </c>
      <c r="O142">
        <v>5</v>
      </c>
      <c r="P142">
        <v>3</v>
      </c>
      <c r="R142" t="s">
        <v>33</v>
      </c>
      <c r="S142">
        <v>35</v>
      </c>
      <c r="T142" t="s">
        <v>142</v>
      </c>
      <c r="U142" t="s">
        <v>35</v>
      </c>
      <c r="W142" s="2">
        <v>2041.98</v>
      </c>
      <c r="X142" s="3">
        <v>0.1</v>
      </c>
      <c r="Z142">
        <f t="shared" si="2"/>
        <v>1</v>
      </c>
    </row>
    <row r="143" spans="1:26" x14ac:dyDescent="0.2">
      <c r="A143">
        <v>3064</v>
      </c>
      <c r="B143" t="s">
        <v>57</v>
      </c>
      <c r="C143" t="s">
        <v>423</v>
      </c>
      <c r="D143" s="1">
        <v>32019</v>
      </c>
      <c r="E143" s="1">
        <v>37956</v>
      </c>
      <c r="H143" t="s">
        <v>245</v>
      </c>
      <c r="I143">
        <v>41000</v>
      </c>
      <c r="J143" t="s">
        <v>246</v>
      </c>
      <c r="K143" t="s">
        <v>247</v>
      </c>
      <c r="L143" t="s">
        <v>415</v>
      </c>
      <c r="M143" t="s">
        <v>42</v>
      </c>
      <c r="N143" t="s">
        <v>32</v>
      </c>
      <c r="O143">
        <v>0</v>
      </c>
      <c r="P143">
        <v>1</v>
      </c>
      <c r="R143" t="s">
        <v>33</v>
      </c>
      <c r="S143">
        <v>35</v>
      </c>
      <c r="T143" t="s">
        <v>79</v>
      </c>
      <c r="U143" t="s">
        <v>35</v>
      </c>
      <c r="W143" s="2">
        <v>2320.08</v>
      </c>
      <c r="X143" s="3">
        <v>0.1</v>
      </c>
      <c r="Z143">
        <f t="shared" si="2"/>
        <v>1</v>
      </c>
    </row>
    <row r="144" spans="1:26" x14ac:dyDescent="0.2">
      <c r="A144">
        <v>3065</v>
      </c>
      <c r="B144" t="s">
        <v>240</v>
      </c>
      <c r="C144" t="s">
        <v>424</v>
      </c>
      <c r="D144" s="1">
        <v>29760</v>
      </c>
      <c r="E144" s="1">
        <v>37987</v>
      </c>
      <c r="H144" t="s">
        <v>245</v>
      </c>
      <c r="I144">
        <v>41000</v>
      </c>
      <c r="J144" t="s">
        <v>246</v>
      </c>
      <c r="K144" t="s">
        <v>247</v>
      </c>
      <c r="L144" t="s">
        <v>425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102</v>
      </c>
      <c r="U144" t="s">
        <v>35</v>
      </c>
      <c r="W144" s="2">
        <v>1963.7</v>
      </c>
      <c r="X144" s="3">
        <v>7.4999999999999997E-2</v>
      </c>
      <c r="Y144" s="2">
        <v>168</v>
      </c>
      <c r="Z144">
        <f t="shared" si="2"/>
        <v>1</v>
      </c>
    </row>
    <row r="145" spans="1:26" x14ac:dyDescent="0.2">
      <c r="A145">
        <v>3068</v>
      </c>
      <c r="B145" t="s">
        <v>426</v>
      </c>
      <c r="C145" t="s">
        <v>427</v>
      </c>
      <c r="D145" s="1">
        <v>29568</v>
      </c>
      <c r="E145" s="1">
        <v>38078</v>
      </c>
      <c r="H145" t="s">
        <v>245</v>
      </c>
      <c r="I145">
        <v>41000</v>
      </c>
      <c r="J145" t="s">
        <v>246</v>
      </c>
      <c r="K145" t="s">
        <v>247</v>
      </c>
      <c r="L145" t="s">
        <v>257</v>
      </c>
      <c r="M145" t="s">
        <v>31</v>
      </c>
      <c r="N145" t="s">
        <v>50</v>
      </c>
      <c r="O145">
        <v>1</v>
      </c>
      <c r="P145">
        <v>3</v>
      </c>
      <c r="R145" t="s">
        <v>33</v>
      </c>
      <c r="S145">
        <v>35</v>
      </c>
      <c r="T145" t="s">
        <v>97</v>
      </c>
      <c r="U145" t="s">
        <v>35</v>
      </c>
      <c r="W145" s="2">
        <v>3090</v>
      </c>
      <c r="X145" s="3">
        <v>0.1</v>
      </c>
      <c r="Y145" s="2"/>
      <c r="Z145">
        <f t="shared" si="2"/>
        <v>1</v>
      </c>
    </row>
    <row r="146" spans="1:26" x14ac:dyDescent="0.2">
      <c r="A146">
        <v>3071</v>
      </c>
      <c r="B146" t="s">
        <v>36</v>
      </c>
      <c r="C146" t="s">
        <v>428</v>
      </c>
      <c r="D146" s="1">
        <v>30854</v>
      </c>
      <c r="E146" s="1">
        <v>38108</v>
      </c>
      <c r="H146" t="s">
        <v>229</v>
      </c>
      <c r="I146">
        <v>26000</v>
      </c>
      <c r="J146" t="s">
        <v>230</v>
      </c>
      <c r="K146" t="s">
        <v>231</v>
      </c>
      <c r="L146" t="s">
        <v>400</v>
      </c>
      <c r="M146" t="s">
        <v>42</v>
      </c>
      <c r="N146" t="s">
        <v>50</v>
      </c>
      <c r="O146">
        <v>5</v>
      </c>
      <c r="P146">
        <v>5</v>
      </c>
      <c r="R146" t="s">
        <v>33</v>
      </c>
      <c r="S146">
        <v>35</v>
      </c>
      <c r="T146" t="s">
        <v>168</v>
      </c>
      <c r="U146" t="s">
        <v>35</v>
      </c>
      <c r="W146" s="2">
        <v>2756.28</v>
      </c>
      <c r="X146" s="3">
        <v>0.1</v>
      </c>
      <c r="Y146" s="2">
        <v>127</v>
      </c>
      <c r="Z146">
        <f t="shared" si="2"/>
        <v>1</v>
      </c>
    </row>
    <row r="147" spans="1:26" x14ac:dyDescent="0.2">
      <c r="A147">
        <v>3072</v>
      </c>
      <c r="B147" t="s">
        <v>36</v>
      </c>
      <c r="C147" t="s">
        <v>429</v>
      </c>
      <c r="D147" s="1">
        <v>27017</v>
      </c>
      <c r="E147" s="1">
        <v>38169</v>
      </c>
      <c r="H147" t="s">
        <v>236</v>
      </c>
      <c r="I147">
        <v>46000</v>
      </c>
      <c r="J147" t="s">
        <v>237</v>
      </c>
      <c r="K147" t="s">
        <v>238</v>
      </c>
      <c r="L147" t="s">
        <v>430</v>
      </c>
      <c r="M147" t="s">
        <v>42</v>
      </c>
      <c r="N147" t="s">
        <v>50</v>
      </c>
      <c r="O147">
        <v>5</v>
      </c>
      <c r="P147">
        <v>5</v>
      </c>
      <c r="R147" t="s">
        <v>33</v>
      </c>
      <c r="S147">
        <v>35</v>
      </c>
      <c r="T147" t="s">
        <v>168</v>
      </c>
      <c r="U147" t="s">
        <v>35</v>
      </c>
      <c r="W147" s="2">
        <v>2756.28</v>
      </c>
      <c r="X147" s="3">
        <v>0.1</v>
      </c>
      <c r="Y147" s="2">
        <v>113</v>
      </c>
      <c r="Z147">
        <f t="shared" si="2"/>
        <v>1</v>
      </c>
    </row>
    <row r="148" spans="1:26" x14ac:dyDescent="0.2">
      <c r="A148">
        <v>3073</v>
      </c>
      <c r="B148" t="s">
        <v>57</v>
      </c>
      <c r="C148" t="s">
        <v>431</v>
      </c>
      <c r="D148" s="1">
        <v>29868</v>
      </c>
      <c r="E148" s="1">
        <v>39264</v>
      </c>
      <c r="H148" t="s">
        <v>236</v>
      </c>
      <c r="I148">
        <v>46000</v>
      </c>
      <c r="J148" t="s">
        <v>237</v>
      </c>
      <c r="K148" t="s">
        <v>238</v>
      </c>
      <c r="L148" t="s">
        <v>392</v>
      </c>
      <c r="M148" t="s">
        <v>42</v>
      </c>
      <c r="N148" t="s">
        <v>50</v>
      </c>
      <c r="O148">
        <v>4</v>
      </c>
      <c r="P148">
        <v>3</v>
      </c>
      <c r="R148" t="s">
        <v>33</v>
      </c>
      <c r="S148">
        <v>35</v>
      </c>
      <c r="T148" t="s">
        <v>134</v>
      </c>
      <c r="U148" t="s">
        <v>190</v>
      </c>
      <c r="V148" s="1">
        <v>39264</v>
      </c>
      <c r="W148" s="2">
        <v>3767.74</v>
      </c>
      <c r="X148" s="3">
        <v>0.1</v>
      </c>
      <c r="Y148" s="2">
        <v>142</v>
      </c>
      <c r="Z148">
        <f t="shared" si="2"/>
        <v>1</v>
      </c>
    </row>
    <row r="149" spans="1:26" x14ac:dyDescent="0.2">
      <c r="A149">
        <v>3074</v>
      </c>
      <c r="B149" t="s">
        <v>216</v>
      </c>
      <c r="C149" t="s">
        <v>432</v>
      </c>
      <c r="D149" s="1">
        <v>23156</v>
      </c>
      <c r="E149" s="1">
        <v>38200</v>
      </c>
      <c r="H149" t="s">
        <v>66</v>
      </c>
      <c r="I149">
        <v>13200</v>
      </c>
      <c r="J149" t="s">
        <v>67</v>
      </c>
      <c r="K149" t="s">
        <v>68</v>
      </c>
      <c r="L149" t="s">
        <v>433</v>
      </c>
      <c r="M149" t="s">
        <v>42</v>
      </c>
      <c r="N149" t="s">
        <v>50</v>
      </c>
      <c r="O149">
        <v>4</v>
      </c>
      <c r="P149">
        <v>4</v>
      </c>
      <c r="R149" t="s">
        <v>75</v>
      </c>
      <c r="S149">
        <v>35</v>
      </c>
      <c r="V149" s="1"/>
      <c r="W149" s="2">
        <v>5028.59</v>
      </c>
      <c r="X149" s="3"/>
      <c r="Y149" s="2"/>
      <c r="Z149">
        <f t="shared" si="2"/>
        <v>0.88</v>
      </c>
    </row>
    <row r="150" spans="1:26" x14ac:dyDescent="0.2">
      <c r="A150">
        <v>3075</v>
      </c>
      <c r="B150" t="s">
        <v>267</v>
      </c>
      <c r="C150" t="s">
        <v>434</v>
      </c>
      <c r="D150" s="1">
        <v>28122</v>
      </c>
      <c r="E150" s="1">
        <v>39295</v>
      </c>
      <c r="H150" t="s">
        <v>229</v>
      </c>
      <c r="I150">
        <v>26000</v>
      </c>
      <c r="J150" t="s">
        <v>230</v>
      </c>
      <c r="K150" t="s">
        <v>231</v>
      </c>
      <c r="L150" t="s">
        <v>302</v>
      </c>
      <c r="M150" t="s">
        <v>42</v>
      </c>
      <c r="N150" t="s">
        <v>50</v>
      </c>
      <c r="O150">
        <v>2</v>
      </c>
      <c r="P150">
        <v>5</v>
      </c>
      <c r="R150" t="s">
        <v>33</v>
      </c>
      <c r="S150">
        <v>35</v>
      </c>
      <c r="T150" t="s">
        <v>193</v>
      </c>
      <c r="U150" t="s">
        <v>258</v>
      </c>
      <c r="V150" s="1">
        <v>39295</v>
      </c>
      <c r="W150" s="2">
        <v>4295.62</v>
      </c>
      <c r="X150" s="3">
        <v>7.4999999999999997E-2</v>
      </c>
      <c r="Z150">
        <f t="shared" si="2"/>
        <v>1</v>
      </c>
    </row>
    <row r="151" spans="1:26" x14ac:dyDescent="0.2">
      <c r="A151">
        <v>3076</v>
      </c>
      <c r="B151" t="s">
        <v>267</v>
      </c>
      <c r="C151" t="s">
        <v>435</v>
      </c>
      <c r="D151" s="1">
        <v>21637</v>
      </c>
      <c r="E151" s="1">
        <v>38224</v>
      </c>
      <c r="H151" t="s">
        <v>260</v>
      </c>
      <c r="I151">
        <v>43000</v>
      </c>
      <c r="J151" t="s">
        <v>261</v>
      </c>
      <c r="K151" t="s">
        <v>262</v>
      </c>
      <c r="L151" t="s">
        <v>436</v>
      </c>
      <c r="M151" t="s">
        <v>42</v>
      </c>
      <c r="N151" t="s">
        <v>50</v>
      </c>
      <c r="O151">
        <v>2</v>
      </c>
      <c r="P151">
        <v>5</v>
      </c>
      <c r="R151" t="s">
        <v>33</v>
      </c>
      <c r="S151">
        <v>35</v>
      </c>
      <c r="T151" t="s">
        <v>43</v>
      </c>
      <c r="U151" t="s">
        <v>35</v>
      </c>
      <c r="V151" s="1"/>
      <c r="W151" s="2">
        <v>2084.21</v>
      </c>
      <c r="X151" s="3">
        <v>0.1</v>
      </c>
      <c r="Z151">
        <f t="shared" si="2"/>
        <v>1</v>
      </c>
    </row>
    <row r="152" spans="1:26" x14ac:dyDescent="0.2">
      <c r="A152">
        <v>3078</v>
      </c>
      <c r="B152" t="s">
        <v>240</v>
      </c>
      <c r="C152" t="s">
        <v>437</v>
      </c>
      <c r="D152" s="1">
        <v>30379</v>
      </c>
      <c r="E152" s="1">
        <v>38231</v>
      </c>
      <c r="H152" t="s">
        <v>229</v>
      </c>
      <c r="I152">
        <v>26000</v>
      </c>
      <c r="J152" t="s">
        <v>230</v>
      </c>
      <c r="K152" t="s">
        <v>231</v>
      </c>
      <c r="L152" t="s">
        <v>361</v>
      </c>
      <c r="M152" t="s">
        <v>42</v>
      </c>
      <c r="N152" t="s">
        <v>32</v>
      </c>
      <c r="O152">
        <v>0</v>
      </c>
      <c r="P152">
        <v>1</v>
      </c>
      <c r="R152" t="s">
        <v>33</v>
      </c>
      <c r="S152">
        <v>35</v>
      </c>
      <c r="T152" t="s">
        <v>142</v>
      </c>
      <c r="U152" t="s">
        <v>35</v>
      </c>
      <c r="W152" s="2">
        <v>2041.98</v>
      </c>
      <c r="X152" s="3">
        <v>0.1</v>
      </c>
      <c r="Y152" s="2">
        <v>278</v>
      </c>
      <c r="Z152">
        <f t="shared" si="2"/>
        <v>1</v>
      </c>
    </row>
    <row r="153" spans="1:26" x14ac:dyDescent="0.2">
      <c r="A153">
        <v>3079</v>
      </c>
      <c r="B153" t="s">
        <v>72</v>
      </c>
      <c r="C153" t="s">
        <v>437</v>
      </c>
      <c r="D153" s="1">
        <v>31982</v>
      </c>
      <c r="E153" s="1">
        <v>39692</v>
      </c>
      <c r="F153" s="1">
        <v>40056</v>
      </c>
      <c r="H153" t="s">
        <v>66</v>
      </c>
      <c r="I153">
        <v>13200</v>
      </c>
      <c r="J153" t="s">
        <v>67</v>
      </c>
      <c r="K153" t="s">
        <v>68</v>
      </c>
      <c r="L153" t="s">
        <v>438</v>
      </c>
      <c r="M153" t="s">
        <v>42</v>
      </c>
      <c r="N153" t="s">
        <v>50</v>
      </c>
      <c r="O153">
        <v>4</v>
      </c>
      <c r="P153">
        <v>5</v>
      </c>
      <c r="R153" t="s">
        <v>33</v>
      </c>
      <c r="S153">
        <v>35</v>
      </c>
      <c r="T153" t="s">
        <v>168</v>
      </c>
      <c r="U153" t="s">
        <v>35</v>
      </c>
      <c r="W153" s="2">
        <v>2756.28</v>
      </c>
      <c r="X153" s="3">
        <v>8.7499999999999994E-2</v>
      </c>
      <c r="Y153" s="2"/>
      <c r="Z153">
        <f t="shared" si="2"/>
        <v>1</v>
      </c>
    </row>
    <row r="154" spans="1:26" x14ac:dyDescent="0.2">
      <c r="A154">
        <v>3083</v>
      </c>
      <c r="B154" t="s">
        <v>72</v>
      </c>
      <c r="C154" t="s">
        <v>439</v>
      </c>
      <c r="D154" s="1">
        <v>31673</v>
      </c>
      <c r="E154" s="1">
        <v>38292</v>
      </c>
      <c r="F154" s="1"/>
      <c r="H154" t="s">
        <v>229</v>
      </c>
      <c r="I154">
        <v>26000</v>
      </c>
      <c r="J154" t="s">
        <v>230</v>
      </c>
      <c r="K154" t="s">
        <v>231</v>
      </c>
      <c r="L154" t="s">
        <v>440</v>
      </c>
      <c r="M154" t="s">
        <v>42</v>
      </c>
      <c r="N154" t="s">
        <v>50</v>
      </c>
      <c r="O154">
        <v>0</v>
      </c>
      <c r="P154">
        <v>4</v>
      </c>
      <c r="R154" t="s">
        <v>33</v>
      </c>
      <c r="S154">
        <v>35</v>
      </c>
      <c r="T154" t="s">
        <v>70</v>
      </c>
      <c r="U154" t="s">
        <v>135</v>
      </c>
      <c r="V154" s="1">
        <v>38718</v>
      </c>
      <c r="W154" s="2">
        <v>3538.05</v>
      </c>
      <c r="X154" s="3">
        <v>0.1125</v>
      </c>
      <c r="Z154">
        <f t="shared" si="2"/>
        <v>1</v>
      </c>
    </row>
    <row r="155" spans="1:26" x14ac:dyDescent="0.2">
      <c r="A155">
        <v>3084</v>
      </c>
      <c r="B155" t="s">
        <v>348</v>
      </c>
      <c r="C155" t="s">
        <v>441</v>
      </c>
      <c r="D155" s="1">
        <v>32184</v>
      </c>
      <c r="E155" s="1">
        <v>38353</v>
      </c>
      <c r="H155" t="s">
        <v>245</v>
      </c>
      <c r="I155">
        <v>41000</v>
      </c>
      <c r="J155" t="s">
        <v>246</v>
      </c>
      <c r="K155" t="s">
        <v>247</v>
      </c>
      <c r="L155" t="s">
        <v>257</v>
      </c>
      <c r="M155" t="s">
        <v>42</v>
      </c>
      <c r="N155" t="s">
        <v>32</v>
      </c>
      <c r="O155">
        <v>0</v>
      </c>
      <c r="P155">
        <v>1</v>
      </c>
      <c r="R155" t="s">
        <v>33</v>
      </c>
      <c r="S155">
        <v>35</v>
      </c>
      <c r="T155" t="s">
        <v>97</v>
      </c>
      <c r="U155" t="s">
        <v>35</v>
      </c>
      <c r="V155" s="1"/>
      <c r="W155" s="2">
        <v>3090</v>
      </c>
      <c r="X155" s="3">
        <v>0.1</v>
      </c>
      <c r="Z155">
        <f t="shared" si="2"/>
        <v>1</v>
      </c>
    </row>
    <row r="156" spans="1:26" x14ac:dyDescent="0.2">
      <c r="A156">
        <v>3085</v>
      </c>
      <c r="B156" t="s">
        <v>398</v>
      </c>
      <c r="C156" t="s">
        <v>442</v>
      </c>
      <c r="D156" s="1">
        <v>26872</v>
      </c>
      <c r="E156" s="1">
        <v>38353</v>
      </c>
      <c r="H156" t="s">
        <v>245</v>
      </c>
      <c r="I156">
        <v>41000</v>
      </c>
      <c r="J156" t="s">
        <v>246</v>
      </c>
      <c r="K156" t="s">
        <v>247</v>
      </c>
      <c r="L156" t="s">
        <v>332</v>
      </c>
      <c r="M156" t="s">
        <v>31</v>
      </c>
      <c r="N156" t="s">
        <v>50</v>
      </c>
      <c r="O156">
        <v>3</v>
      </c>
      <c r="P156">
        <v>5</v>
      </c>
      <c r="R156" t="s">
        <v>33</v>
      </c>
      <c r="S156">
        <v>35</v>
      </c>
      <c r="T156" t="s">
        <v>106</v>
      </c>
      <c r="U156" t="s">
        <v>35</v>
      </c>
      <c r="W156" s="2">
        <v>2138.8000000000002</v>
      </c>
      <c r="X156" s="3">
        <v>0.1</v>
      </c>
      <c r="Z156">
        <f t="shared" si="2"/>
        <v>1</v>
      </c>
    </row>
    <row r="157" spans="1:26" x14ac:dyDescent="0.2">
      <c r="A157">
        <v>3087</v>
      </c>
      <c r="B157" t="s">
        <v>227</v>
      </c>
      <c r="C157" t="s">
        <v>442</v>
      </c>
      <c r="D157" s="1">
        <v>30059</v>
      </c>
      <c r="E157" s="1">
        <v>38353</v>
      </c>
      <c r="H157" t="s">
        <v>59</v>
      </c>
      <c r="I157">
        <v>22030</v>
      </c>
      <c r="J157" t="s">
        <v>289</v>
      </c>
      <c r="K157" t="s">
        <v>61</v>
      </c>
      <c r="L157" t="s">
        <v>443</v>
      </c>
      <c r="M157" t="s">
        <v>42</v>
      </c>
      <c r="N157" t="s">
        <v>32</v>
      </c>
      <c r="O157">
        <v>0</v>
      </c>
      <c r="P157">
        <v>1</v>
      </c>
      <c r="R157" t="s">
        <v>33</v>
      </c>
      <c r="S157">
        <v>35</v>
      </c>
      <c r="T157" t="s">
        <v>97</v>
      </c>
      <c r="U157" t="s">
        <v>35</v>
      </c>
      <c r="W157" s="2">
        <v>3090</v>
      </c>
      <c r="X157" s="3">
        <v>0.1</v>
      </c>
      <c r="Z157">
        <f t="shared" si="2"/>
        <v>1</v>
      </c>
    </row>
    <row r="158" spans="1:26" x14ac:dyDescent="0.2">
      <c r="A158">
        <v>3090</v>
      </c>
      <c r="B158" t="s">
        <v>36</v>
      </c>
      <c r="C158" t="s">
        <v>444</v>
      </c>
      <c r="D158" s="1">
        <v>29858</v>
      </c>
      <c r="E158" s="1">
        <v>38412</v>
      </c>
      <c r="H158" t="s">
        <v>236</v>
      </c>
      <c r="I158">
        <v>46000</v>
      </c>
      <c r="J158" t="s">
        <v>237</v>
      </c>
      <c r="K158" t="s">
        <v>238</v>
      </c>
      <c r="L158" t="s">
        <v>445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97</v>
      </c>
      <c r="U158" t="s">
        <v>35</v>
      </c>
      <c r="W158" s="2">
        <v>3090</v>
      </c>
      <c r="X158" s="3">
        <v>8.7499999999999994E-2</v>
      </c>
      <c r="Y158" s="2">
        <v>100</v>
      </c>
      <c r="Z158">
        <f t="shared" si="2"/>
        <v>1</v>
      </c>
    </row>
    <row r="159" spans="1:26" x14ac:dyDescent="0.2">
      <c r="A159">
        <v>3092</v>
      </c>
      <c r="B159" t="s">
        <v>446</v>
      </c>
      <c r="C159" t="s">
        <v>447</v>
      </c>
      <c r="D159" s="1">
        <v>31388</v>
      </c>
      <c r="E159" s="1">
        <v>39569</v>
      </c>
      <c r="H159" t="s">
        <v>27</v>
      </c>
      <c r="I159">
        <v>64000</v>
      </c>
      <c r="J159" t="s">
        <v>28</v>
      </c>
      <c r="K159" t="s">
        <v>29</v>
      </c>
      <c r="L159" t="s">
        <v>448</v>
      </c>
      <c r="M159" t="s">
        <v>31</v>
      </c>
      <c r="N159" t="s">
        <v>50</v>
      </c>
      <c r="O159">
        <v>5</v>
      </c>
      <c r="P159">
        <v>4</v>
      </c>
      <c r="R159" t="s">
        <v>33</v>
      </c>
      <c r="S159">
        <v>35</v>
      </c>
      <c r="T159" t="s">
        <v>134</v>
      </c>
      <c r="U159" t="s">
        <v>255</v>
      </c>
      <c r="V159" s="1">
        <v>39569</v>
      </c>
      <c r="W159" s="2">
        <v>3558.65</v>
      </c>
      <c r="X159" s="3">
        <v>0.1</v>
      </c>
      <c r="Y159" s="2"/>
      <c r="Z159">
        <f t="shared" si="2"/>
        <v>1</v>
      </c>
    </row>
    <row r="160" spans="1:26" x14ac:dyDescent="0.2">
      <c r="A160">
        <v>3093</v>
      </c>
      <c r="B160" t="s">
        <v>36</v>
      </c>
      <c r="C160" t="s">
        <v>447</v>
      </c>
      <c r="D160" s="1">
        <v>29557</v>
      </c>
      <c r="E160" s="1">
        <v>38534</v>
      </c>
      <c r="H160" t="s">
        <v>66</v>
      </c>
      <c r="I160">
        <v>13200</v>
      </c>
      <c r="J160" t="s">
        <v>67</v>
      </c>
      <c r="K160" t="s">
        <v>68</v>
      </c>
      <c r="L160" t="s">
        <v>368</v>
      </c>
      <c r="M160" t="s">
        <v>42</v>
      </c>
      <c r="N160" t="s">
        <v>50</v>
      </c>
      <c r="O160">
        <v>2</v>
      </c>
      <c r="P160">
        <v>5</v>
      </c>
      <c r="R160" t="s">
        <v>33</v>
      </c>
      <c r="S160">
        <v>35</v>
      </c>
      <c r="T160" t="s">
        <v>70</v>
      </c>
      <c r="U160" t="s">
        <v>135</v>
      </c>
      <c r="V160" s="1">
        <v>38718</v>
      </c>
      <c r="W160" s="2">
        <v>3538.05</v>
      </c>
      <c r="X160" s="3">
        <v>8.7499999999999994E-2</v>
      </c>
      <c r="Y160" s="2">
        <v>88</v>
      </c>
      <c r="Z160">
        <f t="shared" si="2"/>
        <v>1</v>
      </c>
    </row>
    <row r="161" spans="1:26" x14ac:dyDescent="0.2">
      <c r="A161">
        <v>3095</v>
      </c>
      <c r="B161" t="s">
        <v>195</v>
      </c>
      <c r="C161" t="s">
        <v>449</v>
      </c>
      <c r="D161" s="1">
        <v>28251</v>
      </c>
      <c r="E161" s="1">
        <v>38565</v>
      </c>
      <c r="H161" t="s">
        <v>59</v>
      </c>
      <c r="I161">
        <v>22030</v>
      </c>
      <c r="J161" t="s">
        <v>289</v>
      </c>
      <c r="K161" t="s">
        <v>61</v>
      </c>
      <c r="L161" t="s">
        <v>450</v>
      </c>
      <c r="M161" t="s">
        <v>42</v>
      </c>
      <c r="N161" t="s">
        <v>50</v>
      </c>
      <c r="O161">
        <v>5</v>
      </c>
      <c r="P161">
        <v>4</v>
      </c>
      <c r="R161" t="s">
        <v>33</v>
      </c>
      <c r="S161">
        <v>35</v>
      </c>
      <c r="T161" t="s">
        <v>70</v>
      </c>
      <c r="U161" t="s">
        <v>135</v>
      </c>
      <c r="V161" s="1">
        <v>38718</v>
      </c>
      <c r="W161" s="2">
        <v>3538.05</v>
      </c>
      <c r="X161" s="3">
        <v>7.4999999999999997E-2</v>
      </c>
      <c r="Y161" s="2"/>
      <c r="Z161">
        <f t="shared" si="2"/>
        <v>1</v>
      </c>
    </row>
    <row r="162" spans="1:26" x14ac:dyDescent="0.2">
      <c r="A162">
        <v>3096</v>
      </c>
      <c r="B162" t="s">
        <v>195</v>
      </c>
      <c r="C162" t="s">
        <v>451</v>
      </c>
      <c r="D162" s="1">
        <v>32380</v>
      </c>
      <c r="E162" s="1">
        <v>38596</v>
      </c>
      <c r="H162" t="s">
        <v>59</v>
      </c>
      <c r="I162">
        <v>22030</v>
      </c>
      <c r="J162" t="s">
        <v>289</v>
      </c>
      <c r="K162" t="s">
        <v>61</v>
      </c>
      <c r="L162" t="s">
        <v>443</v>
      </c>
      <c r="M162" t="s">
        <v>42</v>
      </c>
      <c r="N162" t="s">
        <v>50</v>
      </c>
      <c r="O162">
        <v>3</v>
      </c>
      <c r="P162">
        <v>4</v>
      </c>
      <c r="R162" t="s">
        <v>33</v>
      </c>
      <c r="S162">
        <v>35</v>
      </c>
      <c r="T162" t="s">
        <v>97</v>
      </c>
      <c r="U162" t="s">
        <v>35</v>
      </c>
      <c r="V162" s="1"/>
      <c r="W162" s="2">
        <v>3090</v>
      </c>
      <c r="X162" s="3">
        <v>7.4999999999999997E-2</v>
      </c>
      <c r="Z162">
        <f t="shared" si="2"/>
        <v>1</v>
      </c>
    </row>
    <row r="163" spans="1:26" x14ac:dyDescent="0.2">
      <c r="A163">
        <v>3099</v>
      </c>
      <c r="B163" t="s">
        <v>452</v>
      </c>
      <c r="C163" t="s">
        <v>451</v>
      </c>
      <c r="D163" s="1">
        <v>28368</v>
      </c>
      <c r="E163" s="1">
        <v>39194</v>
      </c>
      <c r="H163" t="s">
        <v>245</v>
      </c>
      <c r="I163">
        <v>41000</v>
      </c>
      <c r="J163" t="s">
        <v>246</v>
      </c>
      <c r="K163" t="s">
        <v>247</v>
      </c>
      <c r="L163" t="s">
        <v>394</v>
      </c>
      <c r="M163" t="s">
        <v>42</v>
      </c>
      <c r="N163" t="s">
        <v>32</v>
      </c>
      <c r="O163">
        <v>0</v>
      </c>
      <c r="P163">
        <v>1</v>
      </c>
      <c r="R163" t="s">
        <v>33</v>
      </c>
      <c r="S163">
        <v>35</v>
      </c>
      <c r="T163" t="s">
        <v>134</v>
      </c>
      <c r="U163" t="s">
        <v>190</v>
      </c>
      <c r="V163" s="1">
        <v>39194</v>
      </c>
      <c r="W163" s="2">
        <v>3767.74</v>
      </c>
      <c r="X163" s="3">
        <v>0.1</v>
      </c>
      <c r="Z163">
        <f t="shared" si="2"/>
        <v>1</v>
      </c>
    </row>
    <row r="164" spans="1:26" x14ac:dyDescent="0.2">
      <c r="A164">
        <v>3100</v>
      </c>
      <c r="B164" t="s">
        <v>36</v>
      </c>
      <c r="C164" t="s">
        <v>453</v>
      </c>
      <c r="D164" s="1">
        <v>29521</v>
      </c>
      <c r="E164" s="1">
        <v>38838</v>
      </c>
      <c r="H164" t="s">
        <v>245</v>
      </c>
      <c r="I164">
        <v>41000</v>
      </c>
      <c r="J164" t="s">
        <v>246</v>
      </c>
      <c r="K164" t="s">
        <v>247</v>
      </c>
      <c r="L164" t="s">
        <v>454</v>
      </c>
      <c r="M164" t="s">
        <v>42</v>
      </c>
      <c r="N164" t="s">
        <v>50</v>
      </c>
      <c r="O164">
        <v>1</v>
      </c>
      <c r="P164">
        <v>3</v>
      </c>
      <c r="R164" t="s">
        <v>33</v>
      </c>
      <c r="S164">
        <v>35</v>
      </c>
      <c r="T164" t="s">
        <v>34</v>
      </c>
      <c r="U164" t="s">
        <v>35</v>
      </c>
      <c r="V164" s="1"/>
      <c r="W164" s="2">
        <v>2508.0500000000002</v>
      </c>
      <c r="X164" s="3">
        <v>0.1125</v>
      </c>
      <c r="Z164">
        <f t="shared" si="2"/>
        <v>1</v>
      </c>
    </row>
    <row r="165" spans="1:26" x14ac:dyDescent="0.2">
      <c r="A165">
        <v>3101</v>
      </c>
      <c r="B165" t="s">
        <v>216</v>
      </c>
      <c r="C165" t="s">
        <v>455</v>
      </c>
      <c r="D165" s="1">
        <v>30709</v>
      </c>
      <c r="E165" s="1">
        <v>38838</v>
      </c>
      <c r="H165" t="s">
        <v>124</v>
      </c>
      <c r="I165">
        <v>48000</v>
      </c>
      <c r="J165" t="s">
        <v>137</v>
      </c>
      <c r="K165" t="s">
        <v>138</v>
      </c>
      <c r="L165" t="s">
        <v>456</v>
      </c>
      <c r="M165" t="s">
        <v>42</v>
      </c>
      <c r="N165" t="s">
        <v>32</v>
      </c>
      <c r="O165">
        <v>0</v>
      </c>
      <c r="P165">
        <v>1</v>
      </c>
      <c r="R165" t="s">
        <v>33</v>
      </c>
      <c r="S165">
        <v>35</v>
      </c>
      <c r="T165" t="s">
        <v>70</v>
      </c>
      <c r="U165" t="s">
        <v>71</v>
      </c>
      <c r="V165" s="1">
        <v>38838</v>
      </c>
      <c r="W165" s="2">
        <v>3184.25</v>
      </c>
      <c r="X165" s="3">
        <v>0.1</v>
      </c>
      <c r="Z165">
        <f t="shared" si="2"/>
        <v>1</v>
      </c>
    </row>
    <row r="166" spans="1:26" x14ac:dyDescent="0.2">
      <c r="A166">
        <v>3102</v>
      </c>
      <c r="B166" t="s">
        <v>195</v>
      </c>
      <c r="C166" t="s">
        <v>455</v>
      </c>
      <c r="D166" s="1">
        <v>29578</v>
      </c>
      <c r="E166" s="1">
        <v>38930</v>
      </c>
      <c r="H166" t="s">
        <v>236</v>
      </c>
      <c r="I166">
        <v>46000</v>
      </c>
      <c r="J166" t="s">
        <v>237</v>
      </c>
      <c r="K166" t="s">
        <v>238</v>
      </c>
      <c r="L166" t="s">
        <v>392</v>
      </c>
      <c r="M166" t="s">
        <v>42</v>
      </c>
      <c r="N166" t="s">
        <v>50</v>
      </c>
      <c r="O166">
        <v>0</v>
      </c>
      <c r="P166">
        <v>5</v>
      </c>
      <c r="R166" t="s">
        <v>33</v>
      </c>
      <c r="S166">
        <v>35</v>
      </c>
      <c r="T166" t="s">
        <v>193</v>
      </c>
      <c r="U166" t="s">
        <v>457</v>
      </c>
      <c r="V166" s="1">
        <v>38930</v>
      </c>
      <c r="W166" s="2">
        <v>4548.4799999999996</v>
      </c>
      <c r="X166" s="3">
        <v>7.4999999999999997E-2</v>
      </c>
      <c r="Y166" s="2">
        <v>137</v>
      </c>
      <c r="Z166">
        <f t="shared" si="2"/>
        <v>1</v>
      </c>
    </row>
    <row r="167" spans="1:26" x14ac:dyDescent="0.2">
      <c r="A167">
        <v>3103</v>
      </c>
      <c r="B167" t="s">
        <v>76</v>
      </c>
      <c r="C167" t="s">
        <v>458</v>
      </c>
      <c r="D167" s="1">
        <v>31923</v>
      </c>
      <c r="E167" s="1">
        <v>38961</v>
      </c>
      <c r="H167" t="s">
        <v>90</v>
      </c>
      <c r="I167">
        <v>44000</v>
      </c>
      <c r="J167" t="s">
        <v>91</v>
      </c>
      <c r="K167" t="s">
        <v>92</v>
      </c>
      <c r="L167" t="s">
        <v>459</v>
      </c>
      <c r="M167" t="s">
        <v>42</v>
      </c>
      <c r="N167" t="s">
        <v>50</v>
      </c>
      <c r="O167">
        <v>2</v>
      </c>
      <c r="P167">
        <v>3</v>
      </c>
      <c r="R167" t="s">
        <v>33</v>
      </c>
      <c r="S167">
        <v>35</v>
      </c>
      <c r="T167" t="s">
        <v>34</v>
      </c>
      <c r="U167" t="s">
        <v>35</v>
      </c>
      <c r="V167" s="1"/>
      <c r="W167" s="2">
        <v>2508.0500000000002</v>
      </c>
      <c r="X167" s="3">
        <v>8.7499999999999994E-2</v>
      </c>
      <c r="Y167" s="2">
        <v>237</v>
      </c>
      <c r="Z167">
        <f t="shared" si="2"/>
        <v>1</v>
      </c>
    </row>
    <row r="168" spans="1:26" x14ac:dyDescent="0.2">
      <c r="A168">
        <v>3104</v>
      </c>
      <c r="B168" t="s">
        <v>323</v>
      </c>
      <c r="C168" t="s">
        <v>460</v>
      </c>
      <c r="D168" s="1">
        <v>17073</v>
      </c>
      <c r="E168" s="1">
        <v>39343</v>
      </c>
      <c r="H168" t="s">
        <v>59</v>
      </c>
      <c r="I168">
        <v>22010</v>
      </c>
      <c r="J168" t="s">
        <v>60</v>
      </c>
      <c r="K168" t="s">
        <v>61</v>
      </c>
      <c r="L168" t="s">
        <v>461</v>
      </c>
      <c r="M168" t="s">
        <v>42</v>
      </c>
      <c r="N168" t="s">
        <v>50</v>
      </c>
      <c r="O168">
        <v>1</v>
      </c>
      <c r="P168">
        <v>5</v>
      </c>
      <c r="R168" t="s">
        <v>75</v>
      </c>
      <c r="S168">
        <v>40</v>
      </c>
      <c r="W168" s="2">
        <v>5156.84</v>
      </c>
      <c r="X168" s="3"/>
      <c r="Y168" s="2"/>
      <c r="Z168">
        <f t="shared" si="2"/>
        <v>1</v>
      </c>
    </row>
    <row r="169" spans="1:26" x14ac:dyDescent="0.2">
      <c r="A169">
        <v>3105</v>
      </c>
      <c r="B169" t="s">
        <v>72</v>
      </c>
      <c r="C169" t="s">
        <v>462</v>
      </c>
      <c r="D169" s="1">
        <v>32581</v>
      </c>
      <c r="E169" s="1">
        <v>39326</v>
      </c>
      <c r="H169" t="s">
        <v>236</v>
      </c>
      <c r="I169">
        <v>46000</v>
      </c>
      <c r="J169" t="s">
        <v>237</v>
      </c>
      <c r="K169" t="s">
        <v>238</v>
      </c>
      <c r="L169" t="s">
        <v>463</v>
      </c>
      <c r="M169" t="s">
        <v>42</v>
      </c>
      <c r="N169" t="s">
        <v>32</v>
      </c>
      <c r="O169">
        <v>0</v>
      </c>
      <c r="P169">
        <v>1</v>
      </c>
      <c r="R169" t="s">
        <v>33</v>
      </c>
      <c r="S169">
        <v>40</v>
      </c>
      <c r="T169" t="s">
        <v>142</v>
      </c>
      <c r="U169" t="s">
        <v>35</v>
      </c>
      <c r="W169" s="2">
        <v>2041.98</v>
      </c>
      <c r="X169" s="3">
        <v>0.1</v>
      </c>
      <c r="Z169">
        <f t="shared" si="2"/>
        <v>1.1399999999999999</v>
      </c>
    </row>
    <row r="170" spans="1:26" x14ac:dyDescent="0.2">
      <c r="A170">
        <v>3106</v>
      </c>
      <c r="B170" t="s">
        <v>103</v>
      </c>
      <c r="C170" t="s">
        <v>462</v>
      </c>
      <c r="D170" s="1">
        <v>21486</v>
      </c>
      <c r="E170" s="1">
        <v>38611</v>
      </c>
      <c r="H170" t="s">
        <v>236</v>
      </c>
      <c r="I170">
        <v>46000</v>
      </c>
      <c r="J170" t="s">
        <v>237</v>
      </c>
      <c r="K170" t="s">
        <v>238</v>
      </c>
      <c r="L170" t="s">
        <v>239</v>
      </c>
      <c r="M170" t="s">
        <v>42</v>
      </c>
      <c r="N170" t="s">
        <v>50</v>
      </c>
      <c r="O170">
        <v>1</v>
      </c>
      <c r="P170">
        <v>5</v>
      </c>
      <c r="R170" t="s">
        <v>33</v>
      </c>
      <c r="S170">
        <v>35</v>
      </c>
      <c r="T170" t="s">
        <v>70</v>
      </c>
      <c r="U170" t="s">
        <v>135</v>
      </c>
      <c r="V170" s="1">
        <v>38718</v>
      </c>
      <c r="W170" s="2">
        <v>3538.05</v>
      </c>
      <c r="X170" s="3">
        <v>0.1</v>
      </c>
      <c r="Z170">
        <f t="shared" si="2"/>
        <v>1</v>
      </c>
    </row>
    <row r="171" spans="1:26" x14ac:dyDescent="0.2">
      <c r="A171">
        <v>3108</v>
      </c>
      <c r="B171" t="s">
        <v>195</v>
      </c>
      <c r="C171" t="s">
        <v>462</v>
      </c>
      <c r="D171" s="1">
        <v>32741</v>
      </c>
      <c r="E171" s="1">
        <v>38749</v>
      </c>
      <c r="H171" t="s">
        <v>245</v>
      </c>
      <c r="I171">
        <v>41000</v>
      </c>
      <c r="J171" t="s">
        <v>246</v>
      </c>
      <c r="K171" t="s">
        <v>247</v>
      </c>
      <c r="L171" t="s">
        <v>417</v>
      </c>
      <c r="M171" t="s">
        <v>42</v>
      </c>
      <c r="N171" t="s">
        <v>50</v>
      </c>
      <c r="O171">
        <v>2</v>
      </c>
      <c r="P171">
        <v>5</v>
      </c>
      <c r="R171" t="s">
        <v>33</v>
      </c>
      <c r="S171">
        <v>35</v>
      </c>
      <c r="T171" t="s">
        <v>106</v>
      </c>
      <c r="U171" t="s">
        <v>35</v>
      </c>
      <c r="V171" s="1"/>
      <c r="W171" s="2">
        <v>2138.8000000000002</v>
      </c>
      <c r="X171" s="3">
        <v>0.1</v>
      </c>
      <c r="Y171" s="2">
        <v>222</v>
      </c>
      <c r="Z171">
        <f t="shared" si="2"/>
        <v>1</v>
      </c>
    </row>
    <row r="172" spans="1:26" x14ac:dyDescent="0.2">
      <c r="A172">
        <v>3111</v>
      </c>
      <c r="B172" t="s">
        <v>464</v>
      </c>
      <c r="C172" t="s">
        <v>465</v>
      </c>
      <c r="D172" s="1">
        <v>30462</v>
      </c>
      <c r="E172" s="1">
        <v>38869</v>
      </c>
      <c r="H172" t="s">
        <v>66</v>
      </c>
      <c r="I172">
        <v>13200</v>
      </c>
      <c r="J172" t="s">
        <v>67</v>
      </c>
      <c r="K172" t="s">
        <v>68</v>
      </c>
      <c r="L172" t="s">
        <v>296</v>
      </c>
      <c r="M172" t="s">
        <v>42</v>
      </c>
      <c r="N172" t="s">
        <v>32</v>
      </c>
      <c r="O172">
        <v>0</v>
      </c>
      <c r="P172">
        <v>1</v>
      </c>
      <c r="R172" t="s">
        <v>33</v>
      </c>
      <c r="S172">
        <v>35</v>
      </c>
      <c r="T172" t="s">
        <v>142</v>
      </c>
      <c r="U172" t="s">
        <v>35</v>
      </c>
      <c r="W172" s="2">
        <v>2041.98</v>
      </c>
      <c r="X172" s="3">
        <v>0.1125</v>
      </c>
      <c r="Y172" s="2"/>
      <c r="Z172">
        <f t="shared" si="2"/>
        <v>1</v>
      </c>
    </row>
    <row r="173" spans="1:26" x14ac:dyDescent="0.2">
      <c r="A173">
        <v>3112</v>
      </c>
      <c r="B173" t="s">
        <v>275</v>
      </c>
      <c r="C173" t="s">
        <v>466</v>
      </c>
      <c r="D173" s="1">
        <v>28631</v>
      </c>
      <c r="E173" s="1">
        <v>38869</v>
      </c>
      <c r="H173" t="s">
        <v>59</v>
      </c>
      <c r="I173">
        <v>22030</v>
      </c>
      <c r="J173" t="s">
        <v>289</v>
      </c>
      <c r="K173" t="s">
        <v>61</v>
      </c>
      <c r="L173" t="s">
        <v>350</v>
      </c>
      <c r="M173" t="s">
        <v>42</v>
      </c>
      <c r="N173" t="s">
        <v>32</v>
      </c>
      <c r="O173">
        <v>0</v>
      </c>
      <c r="P173">
        <v>1</v>
      </c>
      <c r="R173" t="s">
        <v>33</v>
      </c>
      <c r="S173">
        <v>35</v>
      </c>
      <c r="T173" t="s">
        <v>102</v>
      </c>
      <c r="U173" t="s">
        <v>35</v>
      </c>
      <c r="W173" s="2">
        <v>1963.7</v>
      </c>
      <c r="X173" s="3">
        <v>8.7499999999999994E-2</v>
      </c>
      <c r="Y173" s="2">
        <v>104</v>
      </c>
      <c r="Z173">
        <f t="shared" si="2"/>
        <v>1</v>
      </c>
    </row>
    <row r="174" spans="1:26" x14ac:dyDescent="0.2">
      <c r="A174">
        <v>3113</v>
      </c>
      <c r="B174" t="s">
        <v>467</v>
      </c>
      <c r="C174" t="s">
        <v>468</v>
      </c>
      <c r="D174" s="1">
        <v>27975</v>
      </c>
      <c r="E174" s="1">
        <v>38869</v>
      </c>
      <c r="H174" t="s">
        <v>245</v>
      </c>
      <c r="I174">
        <v>41000</v>
      </c>
      <c r="J174" t="s">
        <v>246</v>
      </c>
      <c r="K174" t="s">
        <v>247</v>
      </c>
      <c r="L174" t="s">
        <v>337</v>
      </c>
      <c r="M174" t="s">
        <v>31</v>
      </c>
      <c r="N174" t="s">
        <v>32</v>
      </c>
      <c r="O174">
        <v>0</v>
      </c>
      <c r="P174">
        <v>1</v>
      </c>
      <c r="R174" t="s">
        <v>33</v>
      </c>
      <c r="S174">
        <v>35</v>
      </c>
      <c r="T174" t="s">
        <v>160</v>
      </c>
      <c r="U174" t="s">
        <v>35</v>
      </c>
      <c r="W174" s="2">
        <v>1987.39</v>
      </c>
      <c r="X174" s="3">
        <v>0.1</v>
      </c>
      <c r="Y174" s="2"/>
      <c r="Z174">
        <f t="shared" si="2"/>
        <v>1</v>
      </c>
    </row>
    <row r="175" spans="1:26" x14ac:dyDescent="0.2">
      <c r="A175">
        <v>3117</v>
      </c>
      <c r="B175" t="s">
        <v>297</v>
      </c>
      <c r="C175" t="s">
        <v>469</v>
      </c>
      <c r="D175" s="1">
        <v>31059</v>
      </c>
      <c r="E175" s="1">
        <v>38991</v>
      </c>
      <c r="H175" t="s">
        <v>236</v>
      </c>
      <c r="I175">
        <v>46000</v>
      </c>
      <c r="J175" t="s">
        <v>237</v>
      </c>
      <c r="K175" t="s">
        <v>238</v>
      </c>
      <c r="L175" t="s">
        <v>470</v>
      </c>
      <c r="M175" t="s">
        <v>42</v>
      </c>
      <c r="N175" t="s">
        <v>50</v>
      </c>
      <c r="O175">
        <v>3</v>
      </c>
      <c r="P175">
        <v>5</v>
      </c>
      <c r="R175" t="s">
        <v>33</v>
      </c>
      <c r="S175">
        <v>35</v>
      </c>
      <c r="T175" t="s">
        <v>63</v>
      </c>
      <c r="U175" t="s">
        <v>35</v>
      </c>
      <c r="W175" s="2">
        <v>2011.08</v>
      </c>
      <c r="X175" s="3">
        <v>0.1125</v>
      </c>
      <c r="Z175">
        <f t="shared" si="2"/>
        <v>1</v>
      </c>
    </row>
    <row r="176" spans="1:26" x14ac:dyDescent="0.2">
      <c r="A176">
        <v>3118</v>
      </c>
      <c r="B176" t="s">
        <v>72</v>
      </c>
      <c r="C176" t="s">
        <v>471</v>
      </c>
      <c r="D176" s="1">
        <v>33168</v>
      </c>
      <c r="E176" s="1">
        <v>39083</v>
      </c>
      <c r="H176" t="s">
        <v>59</v>
      </c>
      <c r="I176">
        <v>22010</v>
      </c>
      <c r="J176" t="s">
        <v>60</v>
      </c>
      <c r="K176" t="s">
        <v>61</v>
      </c>
      <c r="L176" t="s">
        <v>472</v>
      </c>
      <c r="M176" t="s">
        <v>42</v>
      </c>
      <c r="N176" t="s">
        <v>32</v>
      </c>
      <c r="O176">
        <v>0</v>
      </c>
      <c r="P176">
        <v>1</v>
      </c>
      <c r="R176" t="s">
        <v>33</v>
      </c>
      <c r="S176">
        <v>35</v>
      </c>
      <c r="T176" t="s">
        <v>142</v>
      </c>
      <c r="U176" t="s">
        <v>35</v>
      </c>
      <c r="W176" s="2">
        <v>2041.98</v>
      </c>
      <c r="X176" s="3">
        <v>0.1</v>
      </c>
      <c r="Y176" s="2">
        <v>254</v>
      </c>
      <c r="Z176">
        <f t="shared" si="2"/>
        <v>1</v>
      </c>
    </row>
    <row r="177" spans="1:26" x14ac:dyDescent="0.2">
      <c r="A177">
        <v>3119</v>
      </c>
      <c r="B177" t="s">
        <v>473</v>
      </c>
      <c r="C177" t="s">
        <v>474</v>
      </c>
      <c r="D177" s="1">
        <v>29330</v>
      </c>
      <c r="E177" s="1">
        <v>38718</v>
      </c>
      <c r="H177" t="s">
        <v>66</v>
      </c>
      <c r="I177">
        <v>13200</v>
      </c>
      <c r="J177" t="s">
        <v>67</v>
      </c>
      <c r="K177" t="s">
        <v>68</v>
      </c>
      <c r="L177" t="s">
        <v>78</v>
      </c>
      <c r="M177" t="s">
        <v>42</v>
      </c>
      <c r="N177" t="s">
        <v>157</v>
      </c>
      <c r="O177">
        <v>0</v>
      </c>
      <c r="P177">
        <v>1</v>
      </c>
      <c r="R177" t="s">
        <v>33</v>
      </c>
      <c r="S177">
        <v>35</v>
      </c>
      <c r="T177" t="s">
        <v>79</v>
      </c>
      <c r="U177" t="s">
        <v>35</v>
      </c>
      <c r="W177" s="2">
        <v>2320.08</v>
      </c>
      <c r="X177" s="3">
        <v>0.1125</v>
      </c>
      <c r="Y177" s="2"/>
      <c r="Z177">
        <f t="shared" si="2"/>
        <v>1</v>
      </c>
    </row>
    <row r="178" spans="1:26" x14ac:dyDescent="0.2">
      <c r="A178">
        <v>3120</v>
      </c>
      <c r="B178" t="s">
        <v>275</v>
      </c>
      <c r="C178" t="s">
        <v>475</v>
      </c>
      <c r="D178" s="1">
        <v>30306</v>
      </c>
      <c r="E178" s="1">
        <v>39814</v>
      </c>
      <c r="H178" t="s">
        <v>113</v>
      </c>
      <c r="I178">
        <v>31000</v>
      </c>
      <c r="J178" t="s">
        <v>114</v>
      </c>
      <c r="K178" t="s">
        <v>115</v>
      </c>
      <c r="L178" t="s">
        <v>476</v>
      </c>
      <c r="M178" t="s">
        <v>42</v>
      </c>
      <c r="N178" t="s">
        <v>50</v>
      </c>
      <c r="O178">
        <v>4</v>
      </c>
      <c r="P178">
        <v>4</v>
      </c>
      <c r="R178" t="s">
        <v>33</v>
      </c>
      <c r="S178">
        <v>35</v>
      </c>
      <c r="T178" t="s">
        <v>134</v>
      </c>
      <c r="U178" t="s">
        <v>255</v>
      </c>
      <c r="V178" s="1">
        <v>39814</v>
      </c>
      <c r="W178" s="2">
        <v>3558.65</v>
      </c>
      <c r="X178" s="3">
        <v>8.7499999999999994E-2</v>
      </c>
      <c r="Z178">
        <f t="shared" si="2"/>
        <v>1</v>
      </c>
    </row>
    <row r="179" spans="1:26" x14ac:dyDescent="0.2">
      <c r="A179">
        <v>3121</v>
      </c>
      <c r="B179" t="s">
        <v>353</v>
      </c>
      <c r="C179" t="s">
        <v>477</v>
      </c>
      <c r="D179" s="1">
        <v>31355</v>
      </c>
      <c r="E179" s="1">
        <v>38718</v>
      </c>
      <c r="F179" s="1">
        <v>40009</v>
      </c>
      <c r="H179" t="s">
        <v>245</v>
      </c>
      <c r="I179">
        <v>41000</v>
      </c>
      <c r="J179" t="s">
        <v>246</v>
      </c>
      <c r="K179" t="s">
        <v>247</v>
      </c>
      <c r="L179" t="s">
        <v>478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63</v>
      </c>
      <c r="U179" t="s">
        <v>35</v>
      </c>
      <c r="V179" s="1"/>
      <c r="W179" s="2">
        <v>2011.08</v>
      </c>
      <c r="X179" s="3">
        <v>7.4999999999999997E-2</v>
      </c>
      <c r="Z179">
        <f t="shared" si="2"/>
        <v>1</v>
      </c>
    </row>
    <row r="180" spans="1:26" x14ac:dyDescent="0.2">
      <c r="A180">
        <v>3122</v>
      </c>
      <c r="B180" t="s">
        <v>76</v>
      </c>
      <c r="C180" t="s">
        <v>479</v>
      </c>
      <c r="D180" s="1">
        <v>28004</v>
      </c>
      <c r="E180" s="1">
        <v>38718</v>
      </c>
      <c r="F180" s="1"/>
      <c r="H180" t="s">
        <v>236</v>
      </c>
      <c r="I180">
        <v>46000</v>
      </c>
      <c r="J180" t="s">
        <v>237</v>
      </c>
      <c r="K180" t="s">
        <v>238</v>
      </c>
      <c r="L180" t="s">
        <v>445</v>
      </c>
      <c r="M180" t="s">
        <v>42</v>
      </c>
      <c r="N180" t="s">
        <v>50</v>
      </c>
      <c r="O180">
        <v>1</v>
      </c>
      <c r="P180">
        <v>5</v>
      </c>
      <c r="R180" t="s">
        <v>33</v>
      </c>
      <c r="S180">
        <v>35</v>
      </c>
      <c r="T180" t="s">
        <v>97</v>
      </c>
      <c r="U180" t="s">
        <v>35</v>
      </c>
      <c r="W180" s="2">
        <v>3090</v>
      </c>
      <c r="X180" s="3">
        <v>0.1125</v>
      </c>
      <c r="Z180">
        <f t="shared" si="2"/>
        <v>1</v>
      </c>
    </row>
    <row r="181" spans="1:26" x14ac:dyDescent="0.2">
      <c r="A181">
        <v>3123</v>
      </c>
      <c r="B181" t="s">
        <v>240</v>
      </c>
      <c r="C181" t="s">
        <v>480</v>
      </c>
      <c r="D181" s="1">
        <v>32978</v>
      </c>
      <c r="E181" s="1">
        <v>38822</v>
      </c>
      <c r="H181" t="s">
        <v>66</v>
      </c>
      <c r="I181">
        <v>13200</v>
      </c>
      <c r="J181" t="s">
        <v>67</v>
      </c>
      <c r="K181" t="s">
        <v>68</v>
      </c>
      <c r="L181" t="s">
        <v>481</v>
      </c>
      <c r="M181" t="s">
        <v>42</v>
      </c>
      <c r="N181" t="s">
        <v>50</v>
      </c>
      <c r="O181">
        <v>3</v>
      </c>
      <c r="P181">
        <v>3</v>
      </c>
      <c r="R181" t="s">
        <v>33</v>
      </c>
      <c r="S181">
        <v>35</v>
      </c>
      <c r="T181" t="s">
        <v>180</v>
      </c>
      <c r="U181" t="s">
        <v>35</v>
      </c>
      <c r="W181" s="2">
        <v>2205.75</v>
      </c>
      <c r="X181" s="3">
        <v>0.1125</v>
      </c>
      <c r="Z181">
        <f t="shared" si="2"/>
        <v>1</v>
      </c>
    </row>
    <row r="182" spans="1:26" x14ac:dyDescent="0.2">
      <c r="A182">
        <v>3125</v>
      </c>
      <c r="B182" t="s">
        <v>282</v>
      </c>
      <c r="C182" t="s">
        <v>482</v>
      </c>
      <c r="D182" s="1">
        <v>28520</v>
      </c>
      <c r="E182" s="1">
        <v>38869</v>
      </c>
      <c r="H182" t="s">
        <v>229</v>
      </c>
      <c r="I182">
        <v>26000</v>
      </c>
      <c r="J182" t="s">
        <v>230</v>
      </c>
      <c r="K182" t="s">
        <v>231</v>
      </c>
      <c r="L182" t="s">
        <v>483</v>
      </c>
      <c r="M182" t="s">
        <v>31</v>
      </c>
      <c r="N182" t="s">
        <v>50</v>
      </c>
      <c r="O182">
        <v>2</v>
      </c>
      <c r="P182">
        <v>5</v>
      </c>
      <c r="R182" t="s">
        <v>33</v>
      </c>
      <c r="S182">
        <v>35</v>
      </c>
      <c r="T182" t="s">
        <v>43</v>
      </c>
      <c r="U182" t="s">
        <v>35</v>
      </c>
      <c r="W182" s="2">
        <v>2084.21</v>
      </c>
      <c r="X182" s="3">
        <v>7.4999999999999997E-2</v>
      </c>
      <c r="Z182">
        <f t="shared" si="2"/>
        <v>1</v>
      </c>
    </row>
    <row r="183" spans="1:26" x14ac:dyDescent="0.2">
      <c r="A183">
        <v>3126</v>
      </c>
      <c r="B183" t="s">
        <v>72</v>
      </c>
      <c r="C183" t="s">
        <v>484</v>
      </c>
      <c r="D183" s="1">
        <v>28047</v>
      </c>
      <c r="E183" s="1">
        <v>38869</v>
      </c>
      <c r="H183" t="s">
        <v>245</v>
      </c>
      <c r="I183">
        <v>41000</v>
      </c>
      <c r="J183" t="s">
        <v>246</v>
      </c>
      <c r="K183" t="s">
        <v>247</v>
      </c>
      <c r="L183" t="s">
        <v>425</v>
      </c>
      <c r="M183" t="s">
        <v>42</v>
      </c>
      <c r="N183" t="s">
        <v>32</v>
      </c>
      <c r="O183">
        <v>0</v>
      </c>
      <c r="P183">
        <v>1</v>
      </c>
      <c r="R183" t="s">
        <v>33</v>
      </c>
      <c r="S183">
        <v>35</v>
      </c>
      <c r="T183" t="s">
        <v>102</v>
      </c>
      <c r="U183" t="s">
        <v>35</v>
      </c>
      <c r="W183" s="2">
        <v>1963.7</v>
      </c>
      <c r="X183" s="3">
        <v>0.1</v>
      </c>
      <c r="Y183" s="2">
        <v>80</v>
      </c>
      <c r="Z183">
        <f>ROUND(IF(R183="AT",S183/40,S183/35),2)</f>
        <v>1</v>
      </c>
    </row>
    <row r="184" spans="1:26" x14ac:dyDescent="0.2">
      <c r="A184">
        <v>3128</v>
      </c>
      <c r="B184" t="s">
        <v>485</v>
      </c>
      <c r="C184" t="s">
        <v>486</v>
      </c>
      <c r="D184" s="1">
        <v>29501</v>
      </c>
      <c r="E184" s="1">
        <v>38930</v>
      </c>
      <c r="H184" t="s">
        <v>90</v>
      </c>
      <c r="I184">
        <v>44000</v>
      </c>
      <c r="J184" t="s">
        <v>91</v>
      </c>
      <c r="K184" t="s">
        <v>92</v>
      </c>
      <c r="L184" t="s">
        <v>487</v>
      </c>
      <c r="M184" t="s">
        <v>42</v>
      </c>
      <c r="N184" t="s">
        <v>50</v>
      </c>
      <c r="O184">
        <v>0</v>
      </c>
      <c r="P184">
        <v>3</v>
      </c>
      <c r="R184" t="s">
        <v>33</v>
      </c>
      <c r="S184">
        <v>35</v>
      </c>
      <c r="T184" t="s">
        <v>97</v>
      </c>
      <c r="U184" t="s">
        <v>35</v>
      </c>
      <c r="W184" s="2">
        <v>3090</v>
      </c>
      <c r="X184" s="3">
        <v>0.1125</v>
      </c>
      <c r="Y184" s="2"/>
      <c r="Z184">
        <f t="shared" ref="Z184:Z193" si="3">ROUND(IF(R184="AT",S184/40,S184/35),2)</f>
        <v>1</v>
      </c>
    </row>
    <row r="185" spans="1:26" x14ac:dyDescent="0.2">
      <c r="A185">
        <v>3129</v>
      </c>
      <c r="B185" t="s">
        <v>103</v>
      </c>
      <c r="C185" t="s">
        <v>488</v>
      </c>
      <c r="D185" s="1">
        <v>28533</v>
      </c>
      <c r="E185" s="1">
        <v>38961</v>
      </c>
      <c r="H185" t="s">
        <v>85</v>
      </c>
      <c r="I185">
        <v>65010</v>
      </c>
      <c r="J185" t="s">
        <v>202</v>
      </c>
      <c r="K185" t="s">
        <v>87</v>
      </c>
      <c r="L185" t="s">
        <v>489</v>
      </c>
      <c r="M185" t="s">
        <v>42</v>
      </c>
      <c r="N185" t="s">
        <v>32</v>
      </c>
      <c r="O185">
        <v>0</v>
      </c>
      <c r="P185">
        <v>1</v>
      </c>
      <c r="R185" t="s">
        <v>33</v>
      </c>
      <c r="S185">
        <v>35</v>
      </c>
      <c r="T185" t="s">
        <v>106</v>
      </c>
      <c r="U185" t="s">
        <v>35</v>
      </c>
      <c r="W185" s="2">
        <v>2138.8000000000002</v>
      </c>
      <c r="X185" s="3">
        <v>8.7499999999999994E-2</v>
      </c>
      <c r="Z185">
        <f t="shared" si="3"/>
        <v>1</v>
      </c>
    </row>
    <row r="186" spans="1:26" x14ac:dyDescent="0.2">
      <c r="A186">
        <v>3130</v>
      </c>
      <c r="B186" t="s">
        <v>348</v>
      </c>
      <c r="C186" t="s">
        <v>490</v>
      </c>
      <c r="D186" s="1">
        <v>32989</v>
      </c>
      <c r="E186" s="1">
        <v>38961</v>
      </c>
      <c r="H186" t="s">
        <v>66</v>
      </c>
      <c r="I186">
        <v>13200</v>
      </c>
      <c r="J186" t="s">
        <v>67</v>
      </c>
      <c r="K186" t="s">
        <v>68</v>
      </c>
      <c r="L186" t="s">
        <v>78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35</v>
      </c>
      <c r="T186" t="s">
        <v>168</v>
      </c>
      <c r="U186" t="s">
        <v>35</v>
      </c>
      <c r="W186" s="2">
        <v>2756.28</v>
      </c>
      <c r="X186" s="3">
        <v>0.1</v>
      </c>
      <c r="Y186" s="2">
        <v>143</v>
      </c>
      <c r="Z186">
        <f t="shared" si="3"/>
        <v>1</v>
      </c>
    </row>
    <row r="187" spans="1:26" x14ac:dyDescent="0.2">
      <c r="A187">
        <v>3131</v>
      </c>
      <c r="B187" t="s">
        <v>348</v>
      </c>
      <c r="C187" t="s">
        <v>491</v>
      </c>
      <c r="D187" s="1">
        <v>29173</v>
      </c>
      <c r="E187" s="1">
        <v>38961</v>
      </c>
      <c r="H187" t="s">
        <v>85</v>
      </c>
      <c r="I187">
        <v>65010</v>
      </c>
      <c r="J187" t="s">
        <v>202</v>
      </c>
      <c r="K187" t="s">
        <v>87</v>
      </c>
      <c r="L187" t="s">
        <v>492</v>
      </c>
      <c r="M187" t="s">
        <v>42</v>
      </c>
      <c r="N187" t="s">
        <v>32</v>
      </c>
      <c r="O187">
        <v>0</v>
      </c>
      <c r="P187">
        <v>1</v>
      </c>
      <c r="R187" t="s">
        <v>33</v>
      </c>
      <c r="S187">
        <v>35</v>
      </c>
      <c r="T187" t="s">
        <v>106</v>
      </c>
      <c r="U187" t="s">
        <v>35</v>
      </c>
      <c r="W187" s="2">
        <v>2138.8000000000002</v>
      </c>
      <c r="X187" s="3">
        <v>8.7499999999999994E-2</v>
      </c>
      <c r="Y187" s="2">
        <v>236</v>
      </c>
      <c r="Z187">
        <f t="shared" si="3"/>
        <v>1</v>
      </c>
    </row>
    <row r="188" spans="1:26" x14ac:dyDescent="0.2">
      <c r="A188">
        <v>3132</v>
      </c>
      <c r="B188" t="s">
        <v>36</v>
      </c>
      <c r="C188" t="s">
        <v>493</v>
      </c>
      <c r="D188" s="1">
        <v>32611</v>
      </c>
      <c r="E188" s="1">
        <v>39326</v>
      </c>
      <c r="F188" s="1">
        <v>40056</v>
      </c>
      <c r="H188" t="s">
        <v>245</v>
      </c>
      <c r="I188">
        <v>41000</v>
      </c>
      <c r="J188" t="s">
        <v>246</v>
      </c>
      <c r="K188" t="s">
        <v>247</v>
      </c>
      <c r="L188" t="s">
        <v>327</v>
      </c>
      <c r="M188" t="s">
        <v>42</v>
      </c>
      <c r="N188" t="s">
        <v>32</v>
      </c>
      <c r="O188">
        <v>0</v>
      </c>
      <c r="P188">
        <v>1</v>
      </c>
      <c r="R188" t="s">
        <v>33</v>
      </c>
      <c r="S188">
        <v>35</v>
      </c>
      <c r="T188" t="s">
        <v>102</v>
      </c>
      <c r="U188" t="s">
        <v>35</v>
      </c>
      <c r="W188" s="2">
        <v>1963.7</v>
      </c>
      <c r="X188" s="3">
        <v>0.1</v>
      </c>
      <c r="Y188" s="2">
        <v>211</v>
      </c>
      <c r="Z188">
        <f t="shared" si="3"/>
        <v>1</v>
      </c>
    </row>
    <row r="189" spans="1:26" x14ac:dyDescent="0.2">
      <c r="A189">
        <v>3133</v>
      </c>
      <c r="B189" t="s">
        <v>240</v>
      </c>
      <c r="C189" t="s">
        <v>494</v>
      </c>
      <c r="D189" s="1">
        <v>32251</v>
      </c>
      <c r="E189" s="1">
        <v>39326</v>
      </c>
      <c r="F189" s="1">
        <v>40056</v>
      </c>
      <c r="H189" t="s">
        <v>245</v>
      </c>
      <c r="I189">
        <v>41000</v>
      </c>
      <c r="J189" t="s">
        <v>246</v>
      </c>
      <c r="K189" t="s">
        <v>247</v>
      </c>
      <c r="L189" t="s">
        <v>405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35</v>
      </c>
      <c r="T189" t="s">
        <v>160</v>
      </c>
      <c r="U189" t="s">
        <v>35</v>
      </c>
      <c r="W189" s="2">
        <v>1987.39</v>
      </c>
      <c r="X189" s="3">
        <v>7.4999999999999997E-2</v>
      </c>
      <c r="Y189" s="2">
        <v>283</v>
      </c>
      <c r="Z189">
        <f t="shared" si="3"/>
        <v>1</v>
      </c>
    </row>
    <row r="190" spans="1:26" x14ac:dyDescent="0.2">
      <c r="A190">
        <v>1129</v>
      </c>
      <c r="B190" t="s">
        <v>348</v>
      </c>
      <c r="C190" t="s">
        <v>495</v>
      </c>
      <c r="D190" s="1">
        <v>24522</v>
      </c>
      <c r="E190" s="1">
        <v>39845</v>
      </c>
      <c r="F190" s="1"/>
      <c r="H190" t="s">
        <v>46</v>
      </c>
      <c r="I190">
        <v>51020</v>
      </c>
      <c r="J190" t="s">
        <v>47</v>
      </c>
      <c r="K190" t="s">
        <v>48</v>
      </c>
      <c r="L190" t="s">
        <v>496</v>
      </c>
      <c r="M190" t="s">
        <v>42</v>
      </c>
      <c r="N190" t="s">
        <v>32</v>
      </c>
      <c r="O190">
        <v>0</v>
      </c>
      <c r="P190">
        <v>1</v>
      </c>
      <c r="R190" t="s">
        <v>33</v>
      </c>
      <c r="S190">
        <v>40</v>
      </c>
      <c r="T190" t="s">
        <v>97</v>
      </c>
      <c r="U190" t="s">
        <v>35</v>
      </c>
      <c r="W190" s="2">
        <v>3090</v>
      </c>
      <c r="X190" s="3">
        <v>8.7499999999999994E-2</v>
      </c>
      <c r="Y190" s="2"/>
      <c r="Z190">
        <f t="shared" si="3"/>
        <v>1.1399999999999999</v>
      </c>
    </row>
    <row r="191" spans="1:26" x14ac:dyDescent="0.2">
      <c r="A191">
        <v>2269</v>
      </c>
      <c r="B191" t="s">
        <v>144</v>
      </c>
      <c r="C191" t="s">
        <v>497</v>
      </c>
      <c r="D191" s="1">
        <v>26103</v>
      </c>
      <c r="E191" s="1">
        <v>39893</v>
      </c>
      <c r="H191" t="s">
        <v>229</v>
      </c>
      <c r="I191">
        <v>26000</v>
      </c>
      <c r="J191" t="s">
        <v>230</v>
      </c>
      <c r="K191" t="s">
        <v>231</v>
      </c>
      <c r="L191" t="s">
        <v>284</v>
      </c>
      <c r="M191" t="s">
        <v>31</v>
      </c>
      <c r="N191" t="s">
        <v>50</v>
      </c>
      <c r="O191">
        <v>1</v>
      </c>
      <c r="P191">
        <v>5</v>
      </c>
      <c r="R191" t="s">
        <v>33</v>
      </c>
      <c r="S191">
        <v>35</v>
      </c>
      <c r="T191" t="s">
        <v>180</v>
      </c>
      <c r="U191" t="s">
        <v>35</v>
      </c>
      <c r="W191" s="2">
        <v>2205.75</v>
      </c>
      <c r="X191" s="3">
        <v>0.1</v>
      </c>
      <c r="Z191">
        <f t="shared" si="3"/>
        <v>1</v>
      </c>
    </row>
    <row r="192" spans="1:26" x14ac:dyDescent="0.2">
      <c r="A192">
        <v>1121</v>
      </c>
      <c r="B192" t="s">
        <v>131</v>
      </c>
      <c r="C192" t="s">
        <v>498</v>
      </c>
      <c r="D192" s="1">
        <v>29011</v>
      </c>
      <c r="E192" s="1">
        <v>39934</v>
      </c>
      <c r="H192" t="s">
        <v>113</v>
      </c>
      <c r="I192">
        <v>31000</v>
      </c>
      <c r="J192" t="s">
        <v>114</v>
      </c>
      <c r="K192" t="s">
        <v>115</v>
      </c>
      <c r="L192" t="s">
        <v>499</v>
      </c>
      <c r="M192" t="s">
        <v>31</v>
      </c>
      <c r="N192" t="s">
        <v>50</v>
      </c>
      <c r="O192">
        <v>1</v>
      </c>
      <c r="P192">
        <v>3</v>
      </c>
      <c r="R192" t="s">
        <v>33</v>
      </c>
      <c r="S192">
        <v>35</v>
      </c>
      <c r="T192" t="s">
        <v>193</v>
      </c>
      <c r="U192" t="s">
        <v>194</v>
      </c>
      <c r="V192" s="1">
        <v>39934</v>
      </c>
      <c r="W192" s="2">
        <v>3925</v>
      </c>
      <c r="X192" s="3">
        <v>0.1</v>
      </c>
      <c r="Z192">
        <f t="shared" si="3"/>
        <v>1</v>
      </c>
    </row>
    <row r="193" spans="1:26" x14ac:dyDescent="0.2">
      <c r="A193">
        <v>1223</v>
      </c>
      <c r="B193" t="s">
        <v>222</v>
      </c>
      <c r="C193" t="s">
        <v>500</v>
      </c>
      <c r="D193" s="1">
        <v>31837</v>
      </c>
      <c r="E193" s="1">
        <v>39934</v>
      </c>
      <c r="F193" s="1">
        <v>40298</v>
      </c>
      <c r="H193" t="s">
        <v>113</v>
      </c>
      <c r="I193">
        <v>31000</v>
      </c>
      <c r="J193" t="s">
        <v>114</v>
      </c>
      <c r="K193" t="s">
        <v>115</v>
      </c>
      <c r="L193" t="s">
        <v>501</v>
      </c>
      <c r="M193" t="s">
        <v>42</v>
      </c>
      <c r="N193" t="s">
        <v>50</v>
      </c>
      <c r="O193">
        <v>5</v>
      </c>
      <c r="P193">
        <v>5</v>
      </c>
      <c r="R193" t="s">
        <v>33</v>
      </c>
      <c r="S193">
        <v>40</v>
      </c>
      <c r="T193" t="s">
        <v>97</v>
      </c>
      <c r="U193" t="s">
        <v>35</v>
      </c>
      <c r="V193" s="1"/>
      <c r="W193" s="2">
        <v>3000</v>
      </c>
      <c r="X193" s="3">
        <v>0.1125</v>
      </c>
      <c r="Z193">
        <f t="shared" si="3"/>
        <v>1.1399999999999999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topLeftCell="L157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1177</v>
      </c>
      <c r="B29" t="s">
        <v>76</v>
      </c>
      <c r="C29" t="s">
        <v>152</v>
      </c>
      <c r="D29" s="1">
        <v>28524</v>
      </c>
      <c r="E29" s="1">
        <v>38353</v>
      </c>
      <c r="H29" t="s">
        <v>124</v>
      </c>
      <c r="I29">
        <v>49000</v>
      </c>
      <c r="J29" t="s">
        <v>125</v>
      </c>
      <c r="K29" t="s">
        <v>126</v>
      </c>
      <c r="L29" t="s">
        <v>153</v>
      </c>
      <c r="M29" t="s">
        <v>42</v>
      </c>
      <c r="N29" t="s">
        <v>32</v>
      </c>
      <c r="O29">
        <v>0</v>
      </c>
      <c r="P29">
        <v>1</v>
      </c>
      <c r="R29" t="s">
        <v>75</v>
      </c>
      <c r="S29">
        <v>40</v>
      </c>
      <c r="W29" s="2">
        <v>5436.63</v>
      </c>
      <c r="Z29">
        <f t="shared" si="0"/>
        <v>1</v>
      </c>
    </row>
    <row r="30" spans="1:26" x14ac:dyDescent="0.2">
      <c r="A30">
        <v>1178</v>
      </c>
      <c r="B30" t="s">
        <v>131</v>
      </c>
      <c r="C30" t="s">
        <v>154</v>
      </c>
      <c r="D30" s="1">
        <v>28425</v>
      </c>
      <c r="E30" s="1">
        <v>38384</v>
      </c>
      <c r="H30" t="s">
        <v>59</v>
      </c>
      <c r="I30">
        <v>21000</v>
      </c>
      <c r="J30" t="s">
        <v>155</v>
      </c>
      <c r="K30" t="s">
        <v>61</v>
      </c>
      <c r="L30" t="s">
        <v>156</v>
      </c>
      <c r="M30" t="s">
        <v>31</v>
      </c>
      <c r="N30" t="s">
        <v>157</v>
      </c>
      <c r="O30">
        <v>0</v>
      </c>
      <c r="P30">
        <v>1</v>
      </c>
      <c r="R30" t="s">
        <v>33</v>
      </c>
      <c r="S30">
        <v>20</v>
      </c>
      <c r="T30" t="s">
        <v>142</v>
      </c>
      <c r="U30" t="s">
        <v>35</v>
      </c>
      <c r="W30" s="2">
        <v>2041.98</v>
      </c>
      <c r="X30" s="3">
        <v>0.1</v>
      </c>
      <c r="Z30">
        <f t="shared" si="0"/>
        <v>0.56999999999999995</v>
      </c>
    </row>
    <row r="31" spans="1:26" x14ac:dyDescent="0.2">
      <c r="A31">
        <v>1181</v>
      </c>
      <c r="B31" t="s">
        <v>131</v>
      </c>
      <c r="C31" t="s">
        <v>158</v>
      </c>
      <c r="D31" s="1">
        <v>29019</v>
      </c>
      <c r="E31" s="1">
        <v>39539</v>
      </c>
      <c r="F31" s="1">
        <v>40268</v>
      </c>
      <c r="H31" t="s">
        <v>46</v>
      </c>
      <c r="I31">
        <v>51020</v>
      </c>
      <c r="J31" t="s">
        <v>47</v>
      </c>
      <c r="K31" t="s">
        <v>48</v>
      </c>
      <c r="L31" t="s">
        <v>159</v>
      </c>
      <c r="M31" t="s">
        <v>31</v>
      </c>
      <c r="N31" t="s">
        <v>32</v>
      </c>
      <c r="O31">
        <v>0</v>
      </c>
      <c r="P31">
        <v>1</v>
      </c>
      <c r="R31" t="s">
        <v>33</v>
      </c>
      <c r="S31">
        <v>35</v>
      </c>
      <c r="T31" t="s">
        <v>160</v>
      </c>
      <c r="U31" t="s">
        <v>35</v>
      </c>
      <c r="W31" s="2">
        <v>1987.39</v>
      </c>
      <c r="X31" s="3">
        <v>0.1</v>
      </c>
      <c r="Y31" s="2">
        <v>63</v>
      </c>
      <c r="Z31">
        <f t="shared" si="0"/>
        <v>1</v>
      </c>
    </row>
    <row r="32" spans="1:26" x14ac:dyDescent="0.2">
      <c r="A32">
        <v>1183</v>
      </c>
      <c r="B32" t="s">
        <v>44</v>
      </c>
      <c r="C32" t="s">
        <v>161</v>
      </c>
      <c r="D32" s="1">
        <v>30702</v>
      </c>
      <c r="E32" s="1">
        <v>37289</v>
      </c>
      <c r="H32" t="s">
        <v>27</v>
      </c>
      <c r="I32">
        <v>64000</v>
      </c>
      <c r="J32" t="s">
        <v>28</v>
      </c>
      <c r="K32" t="s">
        <v>29</v>
      </c>
      <c r="L32" t="s">
        <v>162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63</v>
      </c>
      <c r="U32" t="s">
        <v>35</v>
      </c>
      <c r="W32" s="2">
        <v>2011.08</v>
      </c>
      <c r="X32" s="3">
        <v>0.1</v>
      </c>
      <c r="Z32">
        <f t="shared" si="0"/>
        <v>1</v>
      </c>
    </row>
    <row r="33" spans="1:26" x14ac:dyDescent="0.2">
      <c r="A33">
        <v>1186</v>
      </c>
      <c r="B33" t="s">
        <v>119</v>
      </c>
      <c r="C33" t="s">
        <v>163</v>
      </c>
      <c r="D33" s="1">
        <v>32794</v>
      </c>
      <c r="E33" s="1">
        <v>38808</v>
      </c>
      <c r="H33" t="s">
        <v>59</v>
      </c>
      <c r="I33">
        <v>21000</v>
      </c>
      <c r="J33" t="s">
        <v>155</v>
      </c>
      <c r="K33" t="s">
        <v>61</v>
      </c>
      <c r="L33" t="s">
        <v>164</v>
      </c>
      <c r="M33" t="s">
        <v>31</v>
      </c>
      <c r="N33" t="s">
        <v>50</v>
      </c>
      <c r="O33">
        <v>3</v>
      </c>
      <c r="P33">
        <v>5</v>
      </c>
      <c r="R33" t="s">
        <v>33</v>
      </c>
      <c r="S33">
        <v>35</v>
      </c>
      <c r="T33" t="s">
        <v>70</v>
      </c>
      <c r="U33" t="s">
        <v>135</v>
      </c>
      <c r="V33" s="1">
        <v>38808</v>
      </c>
      <c r="W33" s="2">
        <v>3435</v>
      </c>
      <c r="X33" s="3">
        <v>0.1</v>
      </c>
      <c r="Z33">
        <f t="shared" si="0"/>
        <v>1</v>
      </c>
    </row>
    <row r="34" spans="1:26" x14ac:dyDescent="0.2">
      <c r="A34">
        <v>1188</v>
      </c>
      <c r="B34" t="s">
        <v>165</v>
      </c>
      <c r="C34" t="s">
        <v>166</v>
      </c>
      <c r="D34" s="1">
        <v>29077</v>
      </c>
      <c r="E34" s="1">
        <v>38473</v>
      </c>
      <c r="H34" t="s">
        <v>27</v>
      </c>
      <c r="I34">
        <v>64000</v>
      </c>
      <c r="J34" t="s">
        <v>28</v>
      </c>
      <c r="K34" t="s">
        <v>29</v>
      </c>
      <c r="L34" t="s">
        <v>167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168</v>
      </c>
      <c r="U34" t="s">
        <v>35</v>
      </c>
      <c r="W34" s="2">
        <v>2756.28</v>
      </c>
      <c r="X34" s="3">
        <v>0.1</v>
      </c>
      <c r="Z34">
        <f t="shared" si="0"/>
        <v>1</v>
      </c>
    </row>
    <row r="35" spans="1:26" x14ac:dyDescent="0.2">
      <c r="A35">
        <v>1193</v>
      </c>
      <c r="B35" t="s">
        <v>169</v>
      </c>
      <c r="C35" t="s">
        <v>170</v>
      </c>
      <c r="D35" s="1">
        <v>28411</v>
      </c>
      <c r="E35" s="1">
        <v>38565</v>
      </c>
      <c r="H35" t="s">
        <v>59</v>
      </c>
      <c r="I35">
        <v>21000</v>
      </c>
      <c r="J35" t="s">
        <v>155</v>
      </c>
      <c r="K35" t="s">
        <v>61</v>
      </c>
      <c r="L35" t="s">
        <v>171</v>
      </c>
      <c r="M35" t="s">
        <v>31</v>
      </c>
      <c r="N35" t="s">
        <v>50</v>
      </c>
      <c r="O35">
        <v>2</v>
      </c>
      <c r="P35">
        <v>4</v>
      </c>
      <c r="R35" t="s">
        <v>33</v>
      </c>
      <c r="S35">
        <v>40</v>
      </c>
      <c r="T35" t="s">
        <v>43</v>
      </c>
      <c r="U35" t="s">
        <v>35</v>
      </c>
      <c r="W35" s="2">
        <v>2084.21</v>
      </c>
      <c r="X35" s="3">
        <v>8.7499999999999994E-2</v>
      </c>
      <c r="Z35">
        <f t="shared" si="0"/>
        <v>1.1399999999999999</v>
      </c>
    </row>
    <row r="36" spans="1:26" x14ac:dyDescent="0.2">
      <c r="A36">
        <v>1194</v>
      </c>
      <c r="B36" t="s">
        <v>172</v>
      </c>
      <c r="C36" t="s">
        <v>173</v>
      </c>
      <c r="D36" s="1">
        <v>30177</v>
      </c>
      <c r="E36" s="1">
        <v>38579</v>
      </c>
      <c r="H36" t="s">
        <v>113</v>
      </c>
      <c r="I36">
        <v>31000</v>
      </c>
      <c r="J36" t="s">
        <v>114</v>
      </c>
      <c r="K36" t="s">
        <v>115</v>
      </c>
      <c r="L36" t="s">
        <v>174</v>
      </c>
      <c r="M36" t="s">
        <v>42</v>
      </c>
      <c r="N36" t="s">
        <v>50</v>
      </c>
      <c r="O36">
        <v>0</v>
      </c>
      <c r="P36">
        <v>4</v>
      </c>
      <c r="R36" t="s">
        <v>75</v>
      </c>
      <c r="S36">
        <v>40</v>
      </c>
      <c r="W36" s="2">
        <v>5085.8500000000004</v>
      </c>
      <c r="Z36">
        <f t="shared" si="0"/>
        <v>1</v>
      </c>
    </row>
    <row r="37" spans="1:26" x14ac:dyDescent="0.2">
      <c r="A37">
        <v>1197</v>
      </c>
      <c r="B37" t="s">
        <v>131</v>
      </c>
      <c r="C37" t="s">
        <v>175</v>
      </c>
      <c r="D37" s="1">
        <v>28366</v>
      </c>
      <c r="E37" s="1">
        <v>38626</v>
      </c>
      <c r="H37" t="s">
        <v>124</v>
      </c>
      <c r="I37">
        <v>48000</v>
      </c>
      <c r="J37" t="s">
        <v>137</v>
      </c>
      <c r="K37" t="s">
        <v>138</v>
      </c>
      <c r="L37" t="s">
        <v>176</v>
      </c>
      <c r="M37" t="s">
        <v>31</v>
      </c>
      <c r="N37" t="s">
        <v>50</v>
      </c>
      <c r="O37">
        <v>0</v>
      </c>
      <c r="P37">
        <v>4</v>
      </c>
      <c r="R37" t="s">
        <v>33</v>
      </c>
      <c r="S37">
        <v>25</v>
      </c>
      <c r="T37" t="s">
        <v>134</v>
      </c>
      <c r="U37" t="s">
        <v>135</v>
      </c>
      <c r="V37" s="1">
        <v>38718</v>
      </c>
      <c r="W37" s="2">
        <v>4185.92</v>
      </c>
      <c r="X37" s="3">
        <v>0.1</v>
      </c>
      <c r="Z37">
        <f t="shared" si="0"/>
        <v>0.71</v>
      </c>
    </row>
    <row r="38" spans="1:26" x14ac:dyDescent="0.2">
      <c r="A38">
        <v>1198</v>
      </c>
      <c r="B38" t="s">
        <v>177</v>
      </c>
      <c r="C38" t="s">
        <v>178</v>
      </c>
      <c r="D38" s="1">
        <v>27167</v>
      </c>
      <c r="E38" s="1">
        <v>38676</v>
      </c>
      <c r="H38" t="s">
        <v>46</v>
      </c>
      <c r="I38">
        <v>51000</v>
      </c>
      <c r="J38" t="s">
        <v>100</v>
      </c>
      <c r="K38" t="s">
        <v>48</v>
      </c>
      <c r="L38" t="s">
        <v>179</v>
      </c>
      <c r="M38" t="s">
        <v>31</v>
      </c>
      <c r="N38" t="s">
        <v>50</v>
      </c>
      <c r="O38">
        <v>1</v>
      </c>
      <c r="P38">
        <v>4</v>
      </c>
      <c r="R38" t="s">
        <v>33</v>
      </c>
      <c r="S38">
        <v>25</v>
      </c>
      <c r="T38" t="s">
        <v>180</v>
      </c>
      <c r="U38" t="s">
        <v>35</v>
      </c>
      <c r="W38" s="2">
        <v>2205.75</v>
      </c>
      <c r="X38" s="3">
        <v>0.1125</v>
      </c>
      <c r="Z38">
        <f t="shared" si="0"/>
        <v>0.71</v>
      </c>
    </row>
    <row r="39" spans="1:26" x14ac:dyDescent="0.2">
      <c r="A39">
        <v>1199</v>
      </c>
      <c r="B39" t="s">
        <v>72</v>
      </c>
      <c r="C39" t="s">
        <v>181</v>
      </c>
      <c r="D39" s="1">
        <v>30506</v>
      </c>
      <c r="E39" s="1">
        <v>39083</v>
      </c>
      <c r="H39" t="s">
        <v>59</v>
      </c>
      <c r="I39">
        <v>21000</v>
      </c>
      <c r="J39" t="s">
        <v>155</v>
      </c>
      <c r="K39" t="s">
        <v>61</v>
      </c>
      <c r="L39" t="s">
        <v>164</v>
      </c>
      <c r="M39" t="s">
        <v>42</v>
      </c>
      <c r="N39" t="s">
        <v>50</v>
      </c>
      <c r="O39">
        <v>2</v>
      </c>
      <c r="P39">
        <v>4</v>
      </c>
      <c r="R39" t="s">
        <v>33</v>
      </c>
      <c r="S39">
        <v>40</v>
      </c>
      <c r="T39" t="s">
        <v>70</v>
      </c>
      <c r="U39" t="s">
        <v>71</v>
      </c>
      <c r="V39" s="1">
        <v>39083</v>
      </c>
      <c r="W39" s="2">
        <v>3184.25</v>
      </c>
      <c r="X39" s="3">
        <v>0.1125</v>
      </c>
      <c r="Y39" s="2">
        <v>221</v>
      </c>
      <c r="Z39">
        <f t="shared" si="0"/>
        <v>1.1399999999999999</v>
      </c>
    </row>
    <row r="40" spans="1:26" x14ac:dyDescent="0.2">
      <c r="A40">
        <v>1200</v>
      </c>
      <c r="B40" t="s">
        <v>182</v>
      </c>
      <c r="C40" t="s">
        <v>183</v>
      </c>
      <c r="D40" s="1">
        <v>28105</v>
      </c>
      <c r="E40" s="1">
        <v>39142</v>
      </c>
      <c r="H40" t="s">
        <v>38</v>
      </c>
      <c r="I40">
        <v>25000</v>
      </c>
      <c r="J40" t="s">
        <v>39</v>
      </c>
      <c r="K40" t="s">
        <v>40</v>
      </c>
      <c r="L40" t="s">
        <v>184</v>
      </c>
      <c r="M40" t="s">
        <v>31</v>
      </c>
      <c r="N40" t="s">
        <v>50</v>
      </c>
      <c r="O40">
        <v>2</v>
      </c>
      <c r="P40">
        <v>3</v>
      </c>
      <c r="R40" t="s">
        <v>33</v>
      </c>
      <c r="S40">
        <v>35</v>
      </c>
      <c r="T40" t="s">
        <v>70</v>
      </c>
      <c r="U40" t="s">
        <v>71</v>
      </c>
      <c r="V40" s="1">
        <v>39142</v>
      </c>
      <c r="W40" s="2">
        <v>3184.25</v>
      </c>
      <c r="X40" s="3">
        <v>0.1125</v>
      </c>
      <c r="Z40">
        <f t="shared" si="0"/>
        <v>1</v>
      </c>
    </row>
    <row r="41" spans="1:26" x14ac:dyDescent="0.2">
      <c r="A41">
        <v>1201</v>
      </c>
      <c r="B41" t="s">
        <v>185</v>
      </c>
      <c r="C41" t="s">
        <v>186</v>
      </c>
      <c r="D41" s="1">
        <v>32336</v>
      </c>
      <c r="E41" s="1">
        <v>38808</v>
      </c>
      <c r="H41" t="s">
        <v>46</v>
      </c>
      <c r="I41">
        <v>51020</v>
      </c>
      <c r="J41" t="s">
        <v>47</v>
      </c>
      <c r="K41" t="s">
        <v>48</v>
      </c>
      <c r="L41" t="s">
        <v>187</v>
      </c>
      <c r="M41" t="s">
        <v>42</v>
      </c>
      <c r="N41" t="s">
        <v>50</v>
      </c>
      <c r="O41">
        <v>2</v>
      </c>
      <c r="P41">
        <v>4</v>
      </c>
      <c r="R41" t="s">
        <v>33</v>
      </c>
      <c r="S41">
        <v>40</v>
      </c>
      <c r="T41" t="s">
        <v>180</v>
      </c>
      <c r="U41" t="s">
        <v>35</v>
      </c>
      <c r="W41" s="2">
        <v>2205.75</v>
      </c>
      <c r="X41" s="3">
        <v>8.7499999999999994E-2</v>
      </c>
      <c r="Z41">
        <f t="shared" si="0"/>
        <v>1.1399999999999999</v>
      </c>
    </row>
    <row r="42" spans="1:26" x14ac:dyDescent="0.2">
      <c r="A42">
        <v>1203</v>
      </c>
      <c r="B42" t="s">
        <v>188</v>
      </c>
      <c r="C42" t="s">
        <v>189</v>
      </c>
      <c r="D42" s="1">
        <v>27696</v>
      </c>
      <c r="E42" s="1">
        <v>38961</v>
      </c>
      <c r="H42" t="s">
        <v>38</v>
      </c>
      <c r="I42">
        <v>25000</v>
      </c>
      <c r="J42" t="s">
        <v>39</v>
      </c>
      <c r="K42" t="s">
        <v>40</v>
      </c>
      <c r="L42" t="s">
        <v>133</v>
      </c>
      <c r="M42" t="s">
        <v>42</v>
      </c>
      <c r="N42" t="s">
        <v>32</v>
      </c>
      <c r="O42">
        <v>0</v>
      </c>
      <c r="P42">
        <v>1</v>
      </c>
      <c r="R42" t="s">
        <v>33</v>
      </c>
      <c r="S42">
        <v>40</v>
      </c>
      <c r="T42" t="s">
        <v>134</v>
      </c>
      <c r="U42" t="s">
        <v>190</v>
      </c>
      <c r="V42" s="1">
        <v>38961</v>
      </c>
      <c r="W42" s="2">
        <v>3767.74</v>
      </c>
      <c r="X42" s="3">
        <v>0.1</v>
      </c>
      <c r="Z42">
        <f t="shared" si="0"/>
        <v>1.1399999999999999</v>
      </c>
    </row>
    <row r="43" spans="1:26" x14ac:dyDescent="0.2">
      <c r="A43">
        <v>1204</v>
      </c>
      <c r="B43" t="s">
        <v>94</v>
      </c>
      <c r="C43" t="s">
        <v>191</v>
      </c>
      <c r="D43" s="1">
        <v>33110</v>
      </c>
      <c r="E43" s="1">
        <v>39722</v>
      </c>
      <c r="H43" t="s">
        <v>59</v>
      </c>
      <c r="I43">
        <v>21000</v>
      </c>
      <c r="J43" t="s">
        <v>155</v>
      </c>
      <c r="K43" t="s">
        <v>61</v>
      </c>
      <c r="L43" t="s">
        <v>192</v>
      </c>
      <c r="M43" t="s">
        <v>31</v>
      </c>
      <c r="N43" t="s">
        <v>50</v>
      </c>
      <c r="O43">
        <v>1</v>
      </c>
      <c r="P43">
        <v>4</v>
      </c>
      <c r="Q43">
        <v>60</v>
      </c>
      <c r="R43" t="s">
        <v>33</v>
      </c>
      <c r="S43">
        <v>35</v>
      </c>
      <c r="T43" t="s">
        <v>193</v>
      </c>
      <c r="U43" t="s">
        <v>194</v>
      </c>
      <c r="V43" s="1">
        <v>39722</v>
      </c>
      <c r="W43" s="2">
        <v>4042.75</v>
      </c>
      <c r="X43" s="3">
        <v>8.7499999999999994E-2</v>
      </c>
      <c r="Z43">
        <f t="shared" si="0"/>
        <v>1</v>
      </c>
    </row>
    <row r="44" spans="1:26" x14ac:dyDescent="0.2">
      <c r="A44">
        <v>1206</v>
      </c>
      <c r="B44" t="s">
        <v>195</v>
      </c>
      <c r="C44" t="s">
        <v>196</v>
      </c>
      <c r="D44" s="1">
        <v>27484</v>
      </c>
      <c r="E44" s="1">
        <v>38653</v>
      </c>
      <c r="H44" t="s">
        <v>38</v>
      </c>
      <c r="I44">
        <v>25000</v>
      </c>
      <c r="J44" t="s">
        <v>39</v>
      </c>
      <c r="K44" t="s">
        <v>40</v>
      </c>
      <c r="L44" t="s">
        <v>197</v>
      </c>
      <c r="M44" t="s">
        <v>42</v>
      </c>
      <c r="N44" t="s">
        <v>32</v>
      </c>
      <c r="O44">
        <v>0</v>
      </c>
      <c r="P44">
        <v>1</v>
      </c>
      <c r="R44" t="s">
        <v>33</v>
      </c>
      <c r="S44">
        <v>35</v>
      </c>
      <c r="T44" t="s">
        <v>134</v>
      </c>
      <c r="U44" t="s">
        <v>135</v>
      </c>
      <c r="V44" s="1">
        <v>38718</v>
      </c>
      <c r="W44" s="2">
        <v>4185.92</v>
      </c>
      <c r="X44" s="3">
        <v>0.1</v>
      </c>
      <c r="Y44" s="2">
        <v>99</v>
      </c>
      <c r="Z44">
        <f t="shared" si="0"/>
        <v>1</v>
      </c>
    </row>
    <row r="45" spans="1:26" x14ac:dyDescent="0.2">
      <c r="A45">
        <v>1210</v>
      </c>
      <c r="B45" t="s">
        <v>198</v>
      </c>
      <c r="C45" t="s">
        <v>199</v>
      </c>
      <c r="D45" s="1">
        <v>27783</v>
      </c>
      <c r="E45" s="1">
        <v>38961</v>
      </c>
      <c r="H45" t="s">
        <v>27</v>
      </c>
      <c r="I45">
        <v>64000</v>
      </c>
      <c r="J45" t="s">
        <v>28</v>
      </c>
      <c r="K45" t="s">
        <v>29</v>
      </c>
      <c r="L45" t="s">
        <v>200</v>
      </c>
      <c r="M45" t="s">
        <v>31</v>
      </c>
      <c r="N45" t="s">
        <v>50</v>
      </c>
      <c r="O45">
        <v>3</v>
      </c>
      <c r="P45">
        <v>5</v>
      </c>
      <c r="R45" t="s">
        <v>33</v>
      </c>
      <c r="S45">
        <v>16</v>
      </c>
      <c r="T45" t="s">
        <v>43</v>
      </c>
      <c r="U45" t="s">
        <v>35</v>
      </c>
      <c r="W45" s="2">
        <v>2084.21</v>
      </c>
      <c r="X45" s="3">
        <v>0.1</v>
      </c>
      <c r="Z45">
        <f t="shared" si="0"/>
        <v>0.46</v>
      </c>
    </row>
    <row r="46" spans="1:26" x14ac:dyDescent="0.2">
      <c r="A46">
        <v>1212</v>
      </c>
      <c r="B46" t="s">
        <v>72</v>
      </c>
      <c r="C46" t="s">
        <v>201</v>
      </c>
      <c r="D46" s="1">
        <v>31120</v>
      </c>
      <c r="E46" s="1">
        <v>39783</v>
      </c>
      <c r="F46" s="1">
        <v>40329</v>
      </c>
      <c r="H46" t="s">
        <v>85</v>
      </c>
      <c r="I46">
        <v>65010</v>
      </c>
      <c r="J46" t="s">
        <v>202</v>
      </c>
      <c r="K46" t="s">
        <v>87</v>
      </c>
      <c r="L46" t="s">
        <v>203</v>
      </c>
      <c r="M46" t="s">
        <v>42</v>
      </c>
      <c r="N46" t="s">
        <v>32</v>
      </c>
      <c r="O46">
        <v>0</v>
      </c>
      <c r="P46">
        <v>1</v>
      </c>
      <c r="R46" t="s">
        <v>33</v>
      </c>
      <c r="S46">
        <v>35</v>
      </c>
      <c r="T46" t="s">
        <v>34</v>
      </c>
      <c r="U46" t="s">
        <v>35</v>
      </c>
      <c r="W46" s="2">
        <v>2508.0500000000002</v>
      </c>
      <c r="X46" s="3">
        <v>0.1</v>
      </c>
      <c r="Z46">
        <f t="shared" si="0"/>
        <v>1</v>
      </c>
    </row>
    <row r="47" spans="1:26" x14ac:dyDescent="0.2">
      <c r="A47">
        <v>1215</v>
      </c>
      <c r="B47" t="s">
        <v>72</v>
      </c>
      <c r="C47" t="s">
        <v>204</v>
      </c>
      <c r="D47" s="1">
        <v>32902</v>
      </c>
      <c r="E47" s="1">
        <v>38749</v>
      </c>
      <c r="H47" t="s">
        <v>46</v>
      </c>
      <c r="I47">
        <v>51010</v>
      </c>
      <c r="J47" t="s">
        <v>205</v>
      </c>
      <c r="K47" t="s">
        <v>48</v>
      </c>
      <c r="L47" t="s">
        <v>206</v>
      </c>
      <c r="M47" t="s">
        <v>42</v>
      </c>
      <c r="N47" t="s">
        <v>50</v>
      </c>
      <c r="O47">
        <v>3</v>
      </c>
      <c r="P47">
        <v>5</v>
      </c>
      <c r="R47" t="s">
        <v>33</v>
      </c>
      <c r="S47">
        <v>40</v>
      </c>
      <c r="T47" t="s">
        <v>63</v>
      </c>
      <c r="U47" t="s">
        <v>35</v>
      </c>
      <c r="W47" s="2">
        <v>2011.08</v>
      </c>
      <c r="X47" s="3">
        <v>0.1125</v>
      </c>
      <c r="Z47">
        <f t="shared" si="0"/>
        <v>1.1399999999999999</v>
      </c>
    </row>
    <row r="48" spans="1:26" x14ac:dyDescent="0.2">
      <c r="A48">
        <v>1221</v>
      </c>
      <c r="B48" t="s">
        <v>207</v>
      </c>
      <c r="C48" t="s">
        <v>208</v>
      </c>
      <c r="D48" s="1">
        <v>32989</v>
      </c>
      <c r="E48" s="1">
        <v>38838</v>
      </c>
      <c r="H48" t="s">
        <v>46</v>
      </c>
      <c r="I48">
        <v>51010</v>
      </c>
      <c r="J48" t="s">
        <v>205</v>
      </c>
      <c r="K48" t="s">
        <v>48</v>
      </c>
      <c r="L48" t="s">
        <v>209</v>
      </c>
      <c r="M48" t="s">
        <v>42</v>
      </c>
      <c r="N48" t="s">
        <v>32</v>
      </c>
      <c r="O48">
        <v>0</v>
      </c>
      <c r="P48">
        <v>1</v>
      </c>
      <c r="R48" t="s">
        <v>75</v>
      </c>
      <c r="S48">
        <v>40</v>
      </c>
      <c r="W48" s="2">
        <v>1400</v>
      </c>
      <c r="Z48">
        <f t="shared" si="0"/>
        <v>1</v>
      </c>
    </row>
    <row r="49" spans="1:26" x14ac:dyDescent="0.2">
      <c r="A49">
        <v>1224</v>
      </c>
      <c r="B49" t="s">
        <v>72</v>
      </c>
      <c r="C49" t="s">
        <v>210</v>
      </c>
      <c r="D49" s="1">
        <v>30799</v>
      </c>
      <c r="E49" s="1">
        <v>38869</v>
      </c>
      <c r="H49" t="s">
        <v>46</v>
      </c>
      <c r="I49">
        <v>51010</v>
      </c>
      <c r="J49" t="s">
        <v>205</v>
      </c>
      <c r="K49" t="s">
        <v>48</v>
      </c>
      <c r="L49" t="s">
        <v>211</v>
      </c>
      <c r="M49" t="s">
        <v>42</v>
      </c>
      <c r="N49" t="s">
        <v>50</v>
      </c>
      <c r="O49">
        <v>2</v>
      </c>
      <c r="P49">
        <v>4</v>
      </c>
      <c r="R49" t="s">
        <v>75</v>
      </c>
      <c r="S49">
        <v>40</v>
      </c>
      <c r="W49" s="2">
        <v>1280</v>
      </c>
      <c r="Z49">
        <f t="shared" si="0"/>
        <v>1</v>
      </c>
    </row>
    <row r="50" spans="1:26" x14ac:dyDescent="0.2">
      <c r="A50">
        <v>1227</v>
      </c>
      <c r="B50" t="s">
        <v>212</v>
      </c>
      <c r="C50" t="s">
        <v>213</v>
      </c>
      <c r="D50" s="1">
        <v>29061</v>
      </c>
      <c r="E50" s="1">
        <v>38930</v>
      </c>
      <c r="H50" t="s">
        <v>53</v>
      </c>
      <c r="I50">
        <v>55000</v>
      </c>
      <c r="J50" t="s">
        <v>54</v>
      </c>
      <c r="K50" t="s">
        <v>55</v>
      </c>
      <c r="L50" t="s">
        <v>214</v>
      </c>
      <c r="M50" t="s">
        <v>31</v>
      </c>
      <c r="N50" t="s">
        <v>32</v>
      </c>
      <c r="O50">
        <v>0</v>
      </c>
      <c r="P50">
        <v>1</v>
      </c>
      <c r="R50" t="s">
        <v>33</v>
      </c>
      <c r="S50">
        <v>40</v>
      </c>
      <c r="T50" t="s">
        <v>160</v>
      </c>
      <c r="U50" t="s">
        <v>35</v>
      </c>
      <c r="W50" s="2">
        <v>1987.39</v>
      </c>
      <c r="X50" s="3">
        <v>7.4999999999999997E-2</v>
      </c>
      <c r="Z50">
        <f t="shared" si="0"/>
        <v>1.1399999999999999</v>
      </c>
    </row>
    <row r="51" spans="1:26" x14ac:dyDescent="0.2">
      <c r="A51">
        <v>1228</v>
      </c>
      <c r="B51" t="s">
        <v>51</v>
      </c>
      <c r="C51" t="s">
        <v>215</v>
      </c>
      <c r="D51" s="1">
        <v>30903</v>
      </c>
      <c r="E51" s="1">
        <v>38961</v>
      </c>
      <c r="H51" t="s">
        <v>46</v>
      </c>
      <c r="I51">
        <v>51000</v>
      </c>
      <c r="J51" t="s">
        <v>100</v>
      </c>
      <c r="K51" t="s">
        <v>48</v>
      </c>
      <c r="L51" t="s">
        <v>121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35</v>
      </c>
      <c r="T51" t="s">
        <v>79</v>
      </c>
      <c r="U51" t="s">
        <v>35</v>
      </c>
      <c r="W51" s="2">
        <v>2320.08</v>
      </c>
      <c r="X51" s="3">
        <v>7.4999999999999997E-2</v>
      </c>
      <c r="Y51" s="2">
        <v>147</v>
      </c>
      <c r="Z51">
        <f t="shared" si="0"/>
        <v>1</v>
      </c>
    </row>
    <row r="52" spans="1:26" x14ac:dyDescent="0.2">
      <c r="A52">
        <v>1229</v>
      </c>
      <c r="B52" t="s">
        <v>216</v>
      </c>
      <c r="C52" t="s">
        <v>217</v>
      </c>
      <c r="D52" s="1">
        <v>28724</v>
      </c>
      <c r="E52" s="1">
        <v>38961</v>
      </c>
      <c r="H52" t="s">
        <v>38</v>
      </c>
      <c r="I52">
        <v>25000</v>
      </c>
      <c r="J52" t="s">
        <v>39</v>
      </c>
      <c r="K52" t="s">
        <v>40</v>
      </c>
      <c r="L52" t="s">
        <v>218</v>
      </c>
      <c r="M52" t="s">
        <v>42</v>
      </c>
      <c r="N52" t="s">
        <v>32</v>
      </c>
      <c r="O52">
        <v>0</v>
      </c>
      <c r="P52">
        <v>1</v>
      </c>
      <c r="R52" t="s">
        <v>33</v>
      </c>
      <c r="S52">
        <v>40</v>
      </c>
      <c r="T52" t="s">
        <v>180</v>
      </c>
      <c r="U52" t="s">
        <v>35</v>
      </c>
      <c r="W52" s="2">
        <v>2205.75</v>
      </c>
      <c r="X52" s="3">
        <v>8.7499999999999994E-2</v>
      </c>
      <c r="Y52" s="2">
        <v>165</v>
      </c>
      <c r="Z52">
        <f t="shared" si="0"/>
        <v>1.1399999999999999</v>
      </c>
    </row>
    <row r="53" spans="1:26" x14ac:dyDescent="0.2">
      <c r="A53">
        <v>1231</v>
      </c>
      <c r="B53" t="s">
        <v>219</v>
      </c>
      <c r="C53" t="s">
        <v>220</v>
      </c>
      <c r="D53" s="1">
        <v>21956</v>
      </c>
      <c r="E53" s="1">
        <v>38961</v>
      </c>
      <c r="H53" t="s">
        <v>124</v>
      </c>
      <c r="I53">
        <v>48000</v>
      </c>
      <c r="J53" t="s">
        <v>137</v>
      </c>
      <c r="K53" t="s">
        <v>138</v>
      </c>
      <c r="L53" t="s">
        <v>221</v>
      </c>
      <c r="M53" t="s">
        <v>31</v>
      </c>
      <c r="N53" t="s">
        <v>32</v>
      </c>
      <c r="O53">
        <v>0</v>
      </c>
      <c r="P53">
        <v>1</v>
      </c>
      <c r="R53" t="s">
        <v>33</v>
      </c>
      <c r="S53">
        <v>35</v>
      </c>
      <c r="T53" t="s">
        <v>168</v>
      </c>
      <c r="U53" t="s">
        <v>35</v>
      </c>
      <c r="W53" s="2">
        <v>2756.28</v>
      </c>
      <c r="X53" s="3">
        <v>0.1</v>
      </c>
      <c r="Z53">
        <f t="shared" si="0"/>
        <v>1</v>
      </c>
    </row>
    <row r="54" spans="1:26" x14ac:dyDescent="0.2">
      <c r="A54">
        <v>1232</v>
      </c>
      <c r="B54" t="s">
        <v>222</v>
      </c>
      <c r="C54" t="s">
        <v>223</v>
      </c>
      <c r="D54" s="1">
        <v>28880</v>
      </c>
      <c r="E54" s="1">
        <v>38991</v>
      </c>
      <c r="H54" t="s">
        <v>46</v>
      </c>
      <c r="I54">
        <v>51000</v>
      </c>
      <c r="J54" t="s">
        <v>100</v>
      </c>
      <c r="K54" t="s">
        <v>48</v>
      </c>
      <c r="L54" t="s">
        <v>224</v>
      </c>
      <c r="M54" t="s">
        <v>42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34</v>
      </c>
      <c r="U54" t="s">
        <v>35</v>
      </c>
      <c r="W54" s="2">
        <v>2508.0500000000002</v>
      </c>
      <c r="X54" s="3">
        <v>0.1</v>
      </c>
      <c r="Z54">
        <f t="shared" si="0"/>
        <v>1</v>
      </c>
    </row>
    <row r="55" spans="1:26" x14ac:dyDescent="0.2">
      <c r="A55">
        <v>1233</v>
      </c>
      <c r="B55" t="s">
        <v>225</v>
      </c>
      <c r="C55" t="s">
        <v>226</v>
      </c>
      <c r="D55" s="1">
        <v>31340</v>
      </c>
      <c r="E55" s="1">
        <v>38991</v>
      </c>
      <c r="H55" t="s">
        <v>59</v>
      </c>
      <c r="I55">
        <v>21000</v>
      </c>
      <c r="J55" t="s">
        <v>155</v>
      </c>
      <c r="K55" t="s">
        <v>61</v>
      </c>
      <c r="L55" t="s">
        <v>156</v>
      </c>
      <c r="M55" t="s">
        <v>42</v>
      </c>
      <c r="N55" t="s">
        <v>50</v>
      </c>
      <c r="O55">
        <v>4</v>
      </c>
      <c r="P55">
        <v>5</v>
      </c>
      <c r="R55" t="s">
        <v>33</v>
      </c>
      <c r="S55">
        <v>40</v>
      </c>
      <c r="T55" t="s">
        <v>142</v>
      </c>
      <c r="U55" t="s">
        <v>35</v>
      </c>
      <c r="W55" s="2">
        <v>2041.98</v>
      </c>
      <c r="X55" s="3">
        <v>7.4999999999999997E-2</v>
      </c>
      <c r="Y55" s="2">
        <v>262</v>
      </c>
      <c r="Z55">
        <f t="shared" si="0"/>
        <v>1.1399999999999999</v>
      </c>
    </row>
    <row r="56" spans="1:26" x14ac:dyDescent="0.2">
      <c r="A56">
        <v>1234</v>
      </c>
      <c r="B56" t="s">
        <v>227</v>
      </c>
      <c r="C56" t="s">
        <v>228</v>
      </c>
      <c r="D56" s="1">
        <v>32870</v>
      </c>
      <c r="E56" s="1">
        <v>39022</v>
      </c>
      <c r="H56" t="s">
        <v>229</v>
      </c>
      <c r="I56">
        <v>26000</v>
      </c>
      <c r="J56" t="s">
        <v>230</v>
      </c>
      <c r="K56" t="s">
        <v>231</v>
      </c>
      <c r="L56" t="s">
        <v>232</v>
      </c>
      <c r="M56" t="s">
        <v>42</v>
      </c>
      <c r="N56" t="s">
        <v>50</v>
      </c>
      <c r="O56">
        <v>3</v>
      </c>
      <c r="P56">
        <v>4</v>
      </c>
      <c r="R56" t="s">
        <v>33</v>
      </c>
      <c r="S56">
        <v>40</v>
      </c>
      <c r="T56" t="s">
        <v>97</v>
      </c>
      <c r="U56" t="s">
        <v>35</v>
      </c>
      <c r="W56" s="2">
        <v>3090</v>
      </c>
      <c r="X56" s="3">
        <v>0.1125</v>
      </c>
      <c r="Z56">
        <f t="shared" si="0"/>
        <v>1.1399999999999999</v>
      </c>
    </row>
    <row r="57" spans="1:26" x14ac:dyDescent="0.2">
      <c r="A57">
        <v>1235</v>
      </c>
      <c r="B57" t="s">
        <v>36</v>
      </c>
      <c r="C57" t="s">
        <v>233</v>
      </c>
      <c r="D57" s="1">
        <v>32489</v>
      </c>
      <c r="E57" s="1">
        <v>39814</v>
      </c>
      <c r="F57" s="1">
        <v>40178</v>
      </c>
      <c r="H57" t="s">
        <v>46</v>
      </c>
      <c r="I57">
        <v>51000</v>
      </c>
      <c r="J57" t="s">
        <v>100</v>
      </c>
      <c r="K57" t="s">
        <v>48</v>
      </c>
      <c r="L57" t="s">
        <v>234</v>
      </c>
      <c r="M57" t="s">
        <v>42</v>
      </c>
      <c r="N57" t="s">
        <v>50</v>
      </c>
      <c r="O57">
        <v>1</v>
      </c>
      <c r="P57">
        <v>3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1236</v>
      </c>
      <c r="B58" t="s">
        <v>188</v>
      </c>
      <c r="C58" t="s">
        <v>235</v>
      </c>
      <c r="D58" s="1">
        <v>25835</v>
      </c>
      <c r="E58" s="1">
        <v>39600</v>
      </c>
      <c r="F58" s="1">
        <v>40329</v>
      </c>
      <c r="H58" t="s">
        <v>236</v>
      </c>
      <c r="I58">
        <v>46000</v>
      </c>
      <c r="J58" t="s">
        <v>237</v>
      </c>
      <c r="K58" t="s">
        <v>238</v>
      </c>
      <c r="L58" t="s">
        <v>239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70</v>
      </c>
      <c r="U58" t="s">
        <v>71</v>
      </c>
      <c r="V58" s="1">
        <v>39600</v>
      </c>
      <c r="W58" s="2">
        <v>3184.25</v>
      </c>
      <c r="X58" s="3">
        <v>7.4999999999999997E-2</v>
      </c>
      <c r="Z58">
        <f t="shared" si="0"/>
        <v>1</v>
      </c>
    </row>
    <row r="59" spans="1:26" x14ac:dyDescent="0.2">
      <c r="A59">
        <v>1238</v>
      </c>
      <c r="B59" t="s">
        <v>240</v>
      </c>
      <c r="C59" t="s">
        <v>241</v>
      </c>
      <c r="D59" s="1">
        <v>29253</v>
      </c>
      <c r="E59" s="1">
        <v>39264</v>
      </c>
      <c r="H59" t="s">
        <v>46</v>
      </c>
      <c r="I59">
        <v>51020</v>
      </c>
      <c r="J59" t="s">
        <v>47</v>
      </c>
      <c r="K59" t="s">
        <v>48</v>
      </c>
      <c r="L59" t="s">
        <v>242</v>
      </c>
      <c r="M59" t="s">
        <v>42</v>
      </c>
      <c r="N59" t="s">
        <v>50</v>
      </c>
      <c r="O59">
        <v>3</v>
      </c>
      <c r="P59">
        <v>5</v>
      </c>
      <c r="R59" t="s">
        <v>33</v>
      </c>
      <c r="S59">
        <v>40</v>
      </c>
      <c r="T59" t="s">
        <v>134</v>
      </c>
      <c r="U59" t="s">
        <v>190</v>
      </c>
      <c r="V59" s="1">
        <v>39264</v>
      </c>
      <c r="W59" s="2">
        <v>3767.74</v>
      </c>
      <c r="X59" s="3">
        <v>0.1125</v>
      </c>
      <c r="Z59">
        <f t="shared" si="0"/>
        <v>1.1399999999999999</v>
      </c>
    </row>
    <row r="60" spans="1:26" x14ac:dyDescent="0.2">
      <c r="A60">
        <v>2004</v>
      </c>
      <c r="B60" t="s">
        <v>243</v>
      </c>
      <c r="C60" t="s">
        <v>244</v>
      </c>
      <c r="D60" s="1">
        <v>22961</v>
      </c>
      <c r="E60" s="1">
        <v>38925</v>
      </c>
      <c r="H60" t="s">
        <v>245</v>
      </c>
      <c r="I60">
        <v>41000</v>
      </c>
      <c r="J60" t="s">
        <v>246</v>
      </c>
      <c r="K60" t="s">
        <v>247</v>
      </c>
      <c r="L60" t="s">
        <v>248</v>
      </c>
      <c r="M60" t="s">
        <v>42</v>
      </c>
      <c r="N60" t="s">
        <v>32</v>
      </c>
      <c r="O60">
        <v>0</v>
      </c>
      <c r="P60">
        <v>1</v>
      </c>
      <c r="R60" t="s">
        <v>33</v>
      </c>
      <c r="S60">
        <v>35</v>
      </c>
      <c r="T60" t="s">
        <v>63</v>
      </c>
      <c r="U60" t="s">
        <v>35</v>
      </c>
      <c r="W60" s="2">
        <v>2011.08</v>
      </c>
      <c r="X60" s="3">
        <v>0.1125</v>
      </c>
      <c r="Z60">
        <f t="shared" si="0"/>
        <v>1</v>
      </c>
    </row>
    <row r="61" spans="1:26" x14ac:dyDescent="0.2">
      <c r="A61">
        <v>2017</v>
      </c>
      <c r="B61" t="s">
        <v>249</v>
      </c>
      <c r="C61" t="s">
        <v>250</v>
      </c>
      <c r="D61" s="1">
        <v>17197</v>
      </c>
      <c r="E61" s="1">
        <v>39309</v>
      </c>
      <c r="H61" t="s">
        <v>245</v>
      </c>
      <c r="I61">
        <v>41000</v>
      </c>
      <c r="J61" t="s">
        <v>246</v>
      </c>
      <c r="K61" t="s">
        <v>247</v>
      </c>
      <c r="L61" t="s">
        <v>251</v>
      </c>
      <c r="M61" t="s">
        <v>42</v>
      </c>
      <c r="N61" t="s">
        <v>50</v>
      </c>
      <c r="O61">
        <v>0</v>
      </c>
      <c r="P61">
        <v>5</v>
      </c>
      <c r="R61" t="s">
        <v>33</v>
      </c>
      <c r="S61">
        <v>35</v>
      </c>
      <c r="T61" t="s">
        <v>43</v>
      </c>
      <c r="U61" t="s">
        <v>35</v>
      </c>
      <c r="W61" s="2">
        <v>2084.21</v>
      </c>
      <c r="X61" s="3">
        <v>0.1</v>
      </c>
      <c r="Z61">
        <f t="shared" si="0"/>
        <v>1</v>
      </c>
    </row>
    <row r="62" spans="1:26" x14ac:dyDescent="0.2">
      <c r="A62">
        <v>2024</v>
      </c>
      <c r="B62" t="s">
        <v>252</v>
      </c>
      <c r="C62" t="s">
        <v>253</v>
      </c>
      <c r="D62" s="1">
        <v>21887</v>
      </c>
      <c r="E62" s="1">
        <v>39630</v>
      </c>
      <c r="H62" t="s">
        <v>245</v>
      </c>
      <c r="I62">
        <v>41000</v>
      </c>
      <c r="J62" t="s">
        <v>246</v>
      </c>
      <c r="K62" t="s">
        <v>247</v>
      </c>
      <c r="L62" t="s">
        <v>254</v>
      </c>
      <c r="M62" t="s">
        <v>31</v>
      </c>
      <c r="N62" t="s">
        <v>50</v>
      </c>
      <c r="O62">
        <v>3</v>
      </c>
      <c r="P62">
        <v>5</v>
      </c>
      <c r="R62" t="s">
        <v>33</v>
      </c>
      <c r="S62">
        <v>35</v>
      </c>
      <c r="T62" t="s">
        <v>134</v>
      </c>
      <c r="U62" t="s">
        <v>255</v>
      </c>
      <c r="V62" s="1">
        <v>39630</v>
      </c>
      <c r="W62" s="2">
        <v>3558.65</v>
      </c>
      <c r="X62" s="3">
        <v>8.7499999999999994E-2</v>
      </c>
      <c r="Z62">
        <f t="shared" si="0"/>
        <v>1</v>
      </c>
    </row>
    <row r="63" spans="1:26" x14ac:dyDescent="0.2">
      <c r="A63">
        <v>2055</v>
      </c>
      <c r="B63" t="s">
        <v>36</v>
      </c>
      <c r="C63" t="s">
        <v>256</v>
      </c>
      <c r="D63" s="1">
        <v>18176</v>
      </c>
      <c r="E63" s="1">
        <v>39295</v>
      </c>
      <c r="H63" t="s">
        <v>236</v>
      </c>
      <c r="I63">
        <v>46000</v>
      </c>
      <c r="J63" t="s">
        <v>237</v>
      </c>
      <c r="K63" t="s">
        <v>238</v>
      </c>
      <c r="L63" t="s">
        <v>257</v>
      </c>
      <c r="M63" t="s">
        <v>42</v>
      </c>
      <c r="N63" t="s">
        <v>32</v>
      </c>
      <c r="O63">
        <v>0</v>
      </c>
      <c r="P63">
        <v>1</v>
      </c>
      <c r="R63" t="s">
        <v>33</v>
      </c>
      <c r="S63">
        <v>35</v>
      </c>
      <c r="T63" t="s">
        <v>193</v>
      </c>
      <c r="U63" t="s">
        <v>258</v>
      </c>
      <c r="V63" s="1">
        <v>39295</v>
      </c>
      <c r="W63" s="2">
        <v>4295.62</v>
      </c>
      <c r="X63" s="3">
        <v>7.4999999999999997E-2</v>
      </c>
      <c r="Z63">
        <f t="shared" si="0"/>
        <v>1</v>
      </c>
    </row>
    <row r="64" spans="1:26" x14ac:dyDescent="0.2">
      <c r="A64">
        <v>2094</v>
      </c>
      <c r="B64" t="s">
        <v>240</v>
      </c>
      <c r="C64" t="s">
        <v>259</v>
      </c>
      <c r="D64" s="1">
        <v>22255</v>
      </c>
      <c r="E64" s="1">
        <v>39188</v>
      </c>
      <c r="H64" t="s">
        <v>260</v>
      </c>
      <c r="I64">
        <v>43000</v>
      </c>
      <c r="J64" t="s">
        <v>261</v>
      </c>
      <c r="K64" t="s">
        <v>262</v>
      </c>
      <c r="L64" t="s">
        <v>263</v>
      </c>
      <c r="M64" t="s">
        <v>42</v>
      </c>
      <c r="N64" t="s">
        <v>50</v>
      </c>
      <c r="O64">
        <v>3</v>
      </c>
      <c r="P64">
        <v>4</v>
      </c>
      <c r="R64" t="s">
        <v>33</v>
      </c>
      <c r="S64">
        <v>35</v>
      </c>
      <c r="T64" t="s">
        <v>134</v>
      </c>
      <c r="U64" t="s">
        <v>190</v>
      </c>
      <c r="V64" s="1">
        <v>39188</v>
      </c>
      <c r="W64" s="2">
        <v>3767.74</v>
      </c>
      <c r="X64" s="3">
        <v>0.1</v>
      </c>
      <c r="Y64" s="2">
        <v>166</v>
      </c>
      <c r="Z64">
        <f t="shared" si="0"/>
        <v>1</v>
      </c>
    </row>
    <row r="65" spans="1:26" x14ac:dyDescent="0.2">
      <c r="A65">
        <v>2114</v>
      </c>
      <c r="B65" t="s">
        <v>72</v>
      </c>
      <c r="C65" t="s">
        <v>264</v>
      </c>
      <c r="D65" s="1">
        <v>21507</v>
      </c>
      <c r="E65" s="1">
        <v>38978</v>
      </c>
      <c r="H65" t="s">
        <v>245</v>
      </c>
      <c r="I65">
        <v>41000</v>
      </c>
      <c r="J65" t="s">
        <v>246</v>
      </c>
      <c r="K65" t="s">
        <v>247</v>
      </c>
      <c r="L65" t="s">
        <v>265</v>
      </c>
      <c r="M65" t="s">
        <v>42</v>
      </c>
      <c r="N65" t="s">
        <v>50</v>
      </c>
      <c r="O65">
        <v>1</v>
      </c>
      <c r="P65">
        <v>5</v>
      </c>
      <c r="R65" t="s">
        <v>33</v>
      </c>
      <c r="S65">
        <v>35</v>
      </c>
      <c r="T65" t="s">
        <v>97</v>
      </c>
      <c r="U65" t="s">
        <v>35</v>
      </c>
      <c r="W65" s="2">
        <v>3090</v>
      </c>
      <c r="X65" s="3">
        <v>0.1125</v>
      </c>
      <c r="Z65">
        <f t="shared" si="0"/>
        <v>1</v>
      </c>
    </row>
    <row r="66" spans="1:26" x14ac:dyDescent="0.2">
      <c r="A66">
        <v>2115</v>
      </c>
      <c r="B66" t="s">
        <v>195</v>
      </c>
      <c r="C66" t="s">
        <v>266</v>
      </c>
      <c r="D66" s="1">
        <v>24886</v>
      </c>
      <c r="E66" s="1">
        <v>38976</v>
      </c>
      <c r="H66" t="s">
        <v>245</v>
      </c>
      <c r="I66">
        <v>41000</v>
      </c>
      <c r="J66" t="s">
        <v>246</v>
      </c>
      <c r="K66" t="s">
        <v>247</v>
      </c>
      <c r="L66" t="s">
        <v>254</v>
      </c>
      <c r="M66" t="s">
        <v>42</v>
      </c>
      <c r="N66" t="s">
        <v>50</v>
      </c>
      <c r="O66">
        <v>5</v>
      </c>
      <c r="P66">
        <v>5</v>
      </c>
      <c r="R66" t="s">
        <v>33</v>
      </c>
      <c r="S66">
        <v>35</v>
      </c>
      <c r="T66" t="s">
        <v>134</v>
      </c>
      <c r="U66" t="s">
        <v>190</v>
      </c>
      <c r="V66" s="1">
        <v>38976</v>
      </c>
      <c r="W66" s="2">
        <v>3767.74</v>
      </c>
      <c r="X66" s="3">
        <v>0.1</v>
      </c>
      <c r="Z66">
        <f t="shared" si="0"/>
        <v>1</v>
      </c>
    </row>
    <row r="67" spans="1:26" x14ac:dyDescent="0.2">
      <c r="A67">
        <v>2117</v>
      </c>
      <c r="B67" t="s">
        <v>267</v>
      </c>
      <c r="C67" t="s">
        <v>268</v>
      </c>
      <c r="D67" s="1">
        <v>23360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269</v>
      </c>
      <c r="M67" t="s">
        <v>42</v>
      </c>
      <c r="N67" t="s">
        <v>50</v>
      </c>
      <c r="O67">
        <v>1</v>
      </c>
      <c r="P67">
        <v>5</v>
      </c>
      <c r="R67" t="s">
        <v>33</v>
      </c>
      <c r="S67">
        <v>35</v>
      </c>
      <c r="T67" t="s">
        <v>180</v>
      </c>
      <c r="U67" t="s">
        <v>35</v>
      </c>
      <c r="W67" s="2">
        <v>2205.75</v>
      </c>
      <c r="X67" s="3">
        <v>0.1125</v>
      </c>
      <c r="Z67">
        <f t="shared" ref="Z67:Z130" si="1">ROUND(IF(R67="AT",S67/40,S67/35),2)</f>
        <v>1</v>
      </c>
    </row>
    <row r="68" spans="1:26" x14ac:dyDescent="0.2">
      <c r="A68">
        <v>2123</v>
      </c>
      <c r="B68" t="s">
        <v>270</v>
      </c>
      <c r="C68" t="s">
        <v>271</v>
      </c>
      <c r="D68" s="1">
        <v>16998</v>
      </c>
      <c r="E68" s="1">
        <v>38963</v>
      </c>
      <c r="H68" t="s">
        <v>245</v>
      </c>
      <c r="I68">
        <v>41000</v>
      </c>
      <c r="J68" t="s">
        <v>246</v>
      </c>
      <c r="K68" t="s">
        <v>247</v>
      </c>
      <c r="L68" t="s">
        <v>272</v>
      </c>
      <c r="M68" t="s">
        <v>31</v>
      </c>
      <c r="N68" t="s">
        <v>50</v>
      </c>
      <c r="O68">
        <v>5</v>
      </c>
      <c r="P68">
        <v>3</v>
      </c>
      <c r="Q68">
        <v>50</v>
      </c>
      <c r="R68" t="s">
        <v>33</v>
      </c>
      <c r="S68">
        <v>35</v>
      </c>
      <c r="T68" t="s">
        <v>142</v>
      </c>
      <c r="U68" t="s">
        <v>35</v>
      </c>
      <c r="W68" s="2">
        <v>2041.98</v>
      </c>
      <c r="X68" s="3">
        <v>7.4999999999999997E-2</v>
      </c>
      <c r="Y68" s="2">
        <v>117</v>
      </c>
      <c r="Z68">
        <f t="shared" si="1"/>
        <v>1</v>
      </c>
    </row>
    <row r="69" spans="1:26" x14ac:dyDescent="0.2">
      <c r="A69">
        <v>2145</v>
      </c>
      <c r="B69" t="s">
        <v>131</v>
      </c>
      <c r="C69" t="s">
        <v>273</v>
      </c>
      <c r="D69" s="1">
        <v>22235</v>
      </c>
      <c r="E69" s="1">
        <v>38364</v>
      </c>
      <c r="H69" t="s">
        <v>229</v>
      </c>
      <c r="I69">
        <v>26000</v>
      </c>
      <c r="J69" t="s">
        <v>230</v>
      </c>
      <c r="K69" t="s">
        <v>231</v>
      </c>
      <c r="L69" t="s">
        <v>274</v>
      </c>
      <c r="M69" t="s">
        <v>31</v>
      </c>
      <c r="N69" t="s">
        <v>32</v>
      </c>
      <c r="O69">
        <v>0</v>
      </c>
      <c r="P69">
        <v>1</v>
      </c>
      <c r="R69" t="s">
        <v>33</v>
      </c>
      <c r="S69">
        <v>35</v>
      </c>
      <c r="T69" t="s">
        <v>34</v>
      </c>
      <c r="U69" t="s">
        <v>35</v>
      </c>
      <c r="W69" s="2">
        <v>2508.0500000000002</v>
      </c>
      <c r="X69" s="3">
        <v>0.1125</v>
      </c>
      <c r="Z69">
        <f t="shared" si="1"/>
        <v>1</v>
      </c>
    </row>
    <row r="70" spans="1:26" x14ac:dyDescent="0.2">
      <c r="A70">
        <v>2152</v>
      </c>
      <c r="B70" t="s">
        <v>275</v>
      </c>
      <c r="C70" t="s">
        <v>276</v>
      </c>
      <c r="D70" s="1">
        <v>23389</v>
      </c>
      <c r="E70" s="1">
        <v>38373</v>
      </c>
      <c r="H70" t="s">
        <v>38</v>
      </c>
      <c r="I70">
        <v>25000</v>
      </c>
      <c r="J70" t="s">
        <v>39</v>
      </c>
      <c r="K70" t="s">
        <v>40</v>
      </c>
      <c r="L70" t="s">
        <v>277</v>
      </c>
      <c r="M70" t="s">
        <v>42</v>
      </c>
      <c r="N70" t="s">
        <v>50</v>
      </c>
      <c r="O70">
        <v>3</v>
      </c>
      <c r="P70">
        <v>5</v>
      </c>
      <c r="R70" t="s">
        <v>33</v>
      </c>
      <c r="S70">
        <v>35</v>
      </c>
      <c r="T70" t="s">
        <v>168</v>
      </c>
      <c r="U70" t="s">
        <v>35</v>
      </c>
      <c r="W70" s="2">
        <v>2756.28</v>
      </c>
      <c r="X70" s="3">
        <v>0.1</v>
      </c>
      <c r="Z70">
        <f t="shared" si="1"/>
        <v>1</v>
      </c>
    </row>
    <row r="71" spans="1:26" x14ac:dyDescent="0.2">
      <c r="A71">
        <v>2197</v>
      </c>
      <c r="B71" t="s">
        <v>36</v>
      </c>
      <c r="C71" t="s">
        <v>278</v>
      </c>
      <c r="D71" s="1">
        <v>22387</v>
      </c>
      <c r="E71" s="1">
        <v>38553</v>
      </c>
      <c r="H71" t="s">
        <v>245</v>
      </c>
      <c r="I71">
        <v>41000</v>
      </c>
      <c r="J71" t="s">
        <v>246</v>
      </c>
      <c r="K71" t="s">
        <v>247</v>
      </c>
      <c r="L71" t="s">
        <v>251</v>
      </c>
      <c r="M71" t="s">
        <v>42</v>
      </c>
      <c r="N71" t="s">
        <v>32</v>
      </c>
      <c r="O71">
        <v>0</v>
      </c>
      <c r="P71">
        <v>1</v>
      </c>
      <c r="R71" t="s">
        <v>33</v>
      </c>
      <c r="S71">
        <v>35</v>
      </c>
      <c r="T71" t="s">
        <v>43</v>
      </c>
      <c r="U71" t="s">
        <v>35</v>
      </c>
      <c r="W71" s="2">
        <v>2084.21</v>
      </c>
      <c r="X71" s="3">
        <v>0.1</v>
      </c>
      <c r="Z71">
        <f t="shared" si="1"/>
        <v>1</v>
      </c>
    </row>
    <row r="72" spans="1:26" x14ac:dyDescent="0.2">
      <c r="A72">
        <v>2203</v>
      </c>
      <c r="B72" t="s">
        <v>279</v>
      </c>
      <c r="C72" t="s">
        <v>280</v>
      </c>
      <c r="D72" s="1">
        <v>18719</v>
      </c>
      <c r="E72" s="1">
        <v>38580</v>
      </c>
      <c r="H72" t="s">
        <v>245</v>
      </c>
      <c r="I72">
        <v>41000</v>
      </c>
      <c r="J72" t="s">
        <v>246</v>
      </c>
      <c r="K72" t="s">
        <v>247</v>
      </c>
      <c r="L72" t="s">
        <v>281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97</v>
      </c>
      <c r="U72" t="s">
        <v>35</v>
      </c>
      <c r="W72" s="2">
        <v>3090</v>
      </c>
      <c r="X72" s="3">
        <v>8.7499999999999994E-2</v>
      </c>
      <c r="Y72" s="2">
        <v>258</v>
      </c>
      <c r="Z72">
        <f t="shared" si="1"/>
        <v>1</v>
      </c>
    </row>
    <row r="73" spans="1:26" x14ac:dyDescent="0.2">
      <c r="A73">
        <v>2209</v>
      </c>
      <c r="B73" t="s">
        <v>282</v>
      </c>
      <c r="C73" t="s">
        <v>283</v>
      </c>
      <c r="D73" s="1">
        <v>22241</v>
      </c>
      <c r="E73" s="1">
        <v>38596</v>
      </c>
      <c r="H73" t="s">
        <v>229</v>
      </c>
      <c r="I73">
        <v>26000</v>
      </c>
      <c r="J73" t="s">
        <v>230</v>
      </c>
      <c r="K73" t="s">
        <v>231</v>
      </c>
      <c r="L73" t="s">
        <v>284</v>
      </c>
      <c r="M73" t="s">
        <v>31</v>
      </c>
      <c r="N73" t="s">
        <v>32</v>
      </c>
      <c r="O73">
        <v>1</v>
      </c>
      <c r="P73">
        <v>1</v>
      </c>
      <c r="Q73">
        <v>50</v>
      </c>
      <c r="R73" t="s">
        <v>33</v>
      </c>
      <c r="S73">
        <v>35</v>
      </c>
      <c r="T73" t="s">
        <v>180</v>
      </c>
      <c r="U73" t="s">
        <v>35</v>
      </c>
      <c r="W73" s="2">
        <v>2205.75</v>
      </c>
      <c r="X73" s="3">
        <v>0.1</v>
      </c>
      <c r="Z73">
        <f t="shared" si="1"/>
        <v>1</v>
      </c>
    </row>
    <row r="74" spans="1:26" x14ac:dyDescent="0.2">
      <c r="A74">
        <v>2219</v>
      </c>
      <c r="B74" t="s">
        <v>267</v>
      </c>
      <c r="C74" t="s">
        <v>285</v>
      </c>
      <c r="D74" s="1">
        <v>23427</v>
      </c>
      <c r="E74" s="1">
        <v>38644</v>
      </c>
      <c r="H74" t="s">
        <v>38</v>
      </c>
      <c r="I74">
        <v>25000</v>
      </c>
      <c r="J74" t="s">
        <v>39</v>
      </c>
      <c r="K74" t="s">
        <v>40</v>
      </c>
      <c r="L74" t="s">
        <v>214</v>
      </c>
      <c r="M74" t="s">
        <v>42</v>
      </c>
      <c r="N74" t="s">
        <v>50</v>
      </c>
      <c r="O74">
        <v>1</v>
      </c>
      <c r="P74">
        <v>5</v>
      </c>
      <c r="R74" t="s">
        <v>33</v>
      </c>
      <c r="S74">
        <v>35</v>
      </c>
      <c r="T74" t="s">
        <v>160</v>
      </c>
      <c r="U74" t="s">
        <v>35</v>
      </c>
      <c r="W74" s="2">
        <v>1987.39</v>
      </c>
      <c r="X74" s="3">
        <v>8.7499999999999994E-2</v>
      </c>
      <c r="Y74" s="2">
        <v>295</v>
      </c>
      <c r="Z74">
        <f t="shared" si="1"/>
        <v>1</v>
      </c>
    </row>
    <row r="75" spans="1:26" x14ac:dyDescent="0.2">
      <c r="A75">
        <v>2234</v>
      </c>
      <c r="B75" t="s">
        <v>195</v>
      </c>
      <c r="C75" t="s">
        <v>286</v>
      </c>
      <c r="D75" s="1">
        <v>22425</v>
      </c>
      <c r="E75" s="1">
        <v>31489</v>
      </c>
      <c r="H75" t="s">
        <v>59</v>
      </c>
      <c r="I75">
        <v>22020</v>
      </c>
      <c r="J75" t="s">
        <v>60</v>
      </c>
      <c r="K75" t="s">
        <v>61</v>
      </c>
      <c r="L75" t="s">
        <v>287</v>
      </c>
      <c r="M75" t="s">
        <v>42</v>
      </c>
      <c r="N75" t="s">
        <v>50</v>
      </c>
      <c r="O75">
        <v>0</v>
      </c>
      <c r="P75">
        <v>3</v>
      </c>
      <c r="R75" t="s">
        <v>33</v>
      </c>
      <c r="S75">
        <v>35</v>
      </c>
      <c r="T75" t="s">
        <v>63</v>
      </c>
      <c r="U75" t="s">
        <v>35</v>
      </c>
      <c r="W75" s="2">
        <v>2011.08</v>
      </c>
      <c r="X75" s="3">
        <v>7.4999999999999997E-2</v>
      </c>
      <c r="Y75" s="2">
        <v>203</v>
      </c>
      <c r="Z75">
        <f t="shared" si="1"/>
        <v>1</v>
      </c>
    </row>
    <row r="76" spans="1:26" x14ac:dyDescent="0.2">
      <c r="A76">
        <v>2239</v>
      </c>
      <c r="B76" t="s">
        <v>76</v>
      </c>
      <c r="C76" t="s">
        <v>288</v>
      </c>
      <c r="D76" s="1">
        <v>22359</v>
      </c>
      <c r="E76" s="1">
        <v>31542</v>
      </c>
      <c r="H76" t="s">
        <v>59</v>
      </c>
      <c r="I76">
        <v>22030</v>
      </c>
      <c r="J76" t="s">
        <v>289</v>
      </c>
      <c r="K76" t="s">
        <v>61</v>
      </c>
      <c r="L76" t="s">
        <v>290</v>
      </c>
      <c r="M76" t="s">
        <v>42</v>
      </c>
      <c r="N76" t="s">
        <v>50</v>
      </c>
      <c r="O76">
        <v>2</v>
      </c>
      <c r="P76">
        <v>5</v>
      </c>
      <c r="R76" t="s">
        <v>33</v>
      </c>
      <c r="S76">
        <v>35</v>
      </c>
      <c r="T76" t="s">
        <v>134</v>
      </c>
      <c r="U76" t="s">
        <v>135</v>
      </c>
      <c r="V76" s="1">
        <v>38718</v>
      </c>
      <c r="W76" s="2">
        <v>4185.92</v>
      </c>
      <c r="X76" s="3">
        <v>0.1</v>
      </c>
      <c r="Z76">
        <f t="shared" si="1"/>
        <v>1</v>
      </c>
    </row>
    <row r="77" spans="1:26" x14ac:dyDescent="0.2">
      <c r="A77">
        <v>2271</v>
      </c>
      <c r="B77" t="s">
        <v>291</v>
      </c>
      <c r="C77" t="s">
        <v>292</v>
      </c>
      <c r="D77" s="1">
        <v>22139</v>
      </c>
      <c r="E77" s="1">
        <v>31941</v>
      </c>
      <c r="H77" t="s">
        <v>260</v>
      </c>
      <c r="I77">
        <v>43000</v>
      </c>
      <c r="J77" t="s">
        <v>261</v>
      </c>
      <c r="K77" t="s">
        <v>262</v>
      </c>
      <c r="L77" t="s">
        <v>293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63</v>
      </c>
      <c r="U77" t="s">
        <v>35</v>
      </c>
      <c r="W77" s="2">
        <v>2011.08</v>
      </c>
      <c r="X77" s="3">
        <v>0.1</v>
      </c>
      <c r="Z77">
        <f t="shared" si="1"/>
        <v>1</v>
      </c>
    </row>
    <row r="78" spans="1:26" x14ac:dyDescent="0.2">
      <c r="A78">
        <v>2341</v>
      </c>
      <c r="B78" t="s">
        <v>294</v>
      </c>
      <c r="C78" t="s">
        <v>295</v>
      </c>
      <c r="D78" s="1">
        <v>21371</v>
      </c>
      <c r="E78" s="1">
        <v>32964</v>
      </c>
      <c r="H78" t="s">
        <v>66</v>
      </c>
      <c r="I78">
        <v>13200</v>
      </c>
      <c r="J78" t="s">
        <v>67</v>
      </c>
      <c r="K78" t="s">
        <v>68</v>
      </c>
      <c r="L78" t="s">
        <v>296</v>
      </c>
      <c r="M78" t="s">
        <v>42</v>
      </c>
      <c r="N78" t="s">
        <v>50</v>
      </c>
      <c r="O78">
        <v>4</v>
      </c>
      <c r="P78">
        <v>4</v>
      </c>
      <c r="Q78">
        <v>50</v>
      </c>
      <c r="R78" t="s">
        <v>33</v>
      </c>
      <c r="S78">
        <v>35</v>
      </c>
      <c r="T78" t="s">
        <v>142</v>
      </c>
      <c r="U78" t="s">
        <v>35</v>
      </c>
      <c r="W78" s="2">
        <v>2041.98</v>
      </c>
      <c r="X78" s="3">
        <v>7.4999999999999997E-2</v>
      </c>
      <c r="Y78" s="2">
        <v>64</v>
      </c>
      <c r="Z78">
        <f t="shared" si="1"/>
        <v>1</v>
      </c>
    </row>
    <row r="79" spans="1:26" x14ac:dyDescent="0.2">
      <c r="A79">
        <v>2342</v>
      </c>
      <c r="B79" t="s">
        <v>297</v>
      </c>
      <c r="C79" t="s">
        <v>298</v>
      </c>
      <c r="D79" s="1">
        <v>24137</v>
      </c>
      <c r="E79" s="1">
        <v>32964</v>
      </c>
      <c r="H79" t="s">
        <v>229</v>
      </c>
      <c r="I79">
        <v>26000</v>
      </c>
      <c r="J79" t="s">
        <v>230</v>
      </c>
      <c r="K79" t="s">
        <v>231</v>
      </c>
      <c r="L79" t="s">
        <v>299</v>
      </c>
      <c r="M79" t="s">
        <v>42</v>
      </c>
      <c r="N79" t="s">
        <v>32</v>
      </c>
      <c r="O79">
        <v>0</v>
      </c>
      <c r="P79">
        <v>1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0.1</v>
      </c>
      <c r="Z79">
        <f t="shared" si="1"/>
        <v>1</v>
      </c>
    </row>
    <row r="80" spans="1:26" x14ac:dyDescent="0.2">
      <c r="A80">
        <v>2372</v>
      </c>
      <c r="B80" t="s">
        <v>300</v>
      </c>
      <c r="C80" t="s">
        <v>301</v>
      </c>
      <c r="D80" s="1">
        <v>22356</v>
      </c>
      <c r="E80" s="1">
        <v>33286</v>
      </c>
      <c r="H80" t="s">
        <v>229</v>
      </c>
      <c r="I80">
        <v>26000</v>
      </c>
      <c r="J80" t="s">
        <v>230</v>
      </c>
      <c r="K80" t="s">
        <v>231</v>
      </c>
      <c r="L80" t="s">
        <v>302</v>
      </c>
      <c r="M80" t="s">
        <v>31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193</v>
      </c>
      <c r="U80" t="s">
        <v>135</v>
      </c>
      <c r="V80" s="1">
        <v>38718</v>
      </c>
      <c r="W80" s="2">
        <v>5054.7299999999996</v>
      </c>
      <c r="X80" s="3">
        <v>0.1125</v>
      </c>
      <c r="Z80">
        <f t="shared" si="1"/>
        <v>1</v>
      </c>
    </row>
    <row r="81" spans="1:26" x14ac:dyDescent="0.2">
      <c r="A81">
        <v>2389</v>
      </c>
      <c r="B81" t="s">
        <v>195</v>
      </c>
      <c r="C81" t="s">
        <v>303</v>
      </c>
      <c r="D81" s="1">
        <v>26611</v>
      </c>
      <c r="E81" s="1">
        <v>33420</v>
      </c>
      <c r="H81" t="s">
        <v>245</v>
      </c>
      <c r="I81">
        <v>41000</v>
      </c>
      <c r="J81" t="s">
        <v>246</v>
      </c>
      <c r="K81" t="s">
        <v>247</v>
      </c>
      <c r="L81" t="s">
        <v>269</v>
      </c>
      <c r="M81" t="s">
        <v>42</v>
      </c>
      <c r="N81" t="s">
        <v>50</v>
      </c>
      <c r="O81">
        <v>3</v>
      </c>
      <c r="P81">
        <v>5</v>
      </c>
      <c r="R81" t="s">
        <v>33</v>
      </c>
      <c r="S81">
        <v>35</v>
      </c>
      <c r="T81" t="s">
        <v>180</v>
      </c>
      <c r="U81" t="s">
        <v>35</v>
      </c>
      <c r="W81" s="2">
        <v>2205.75</v>
      </c>
      <c r="X81" s="3">
        <v>8.7499999999999994E-2</v>
      </c>
      <c r="Z81">
        <f t="shared" si="1"/>
        <v>1</v>
      </c>
    </row>
    <row r="82" spans="1:26" x14ac:dyDescent="0.2">
      <c r="A82">
        <v>2399</v>
      </c>
      <c r="B82" t="s">
        <v>279</v>
      </c>
      <c r="C82" t="s">
        <v>304</v>
      </c>
      <c r="D82" s="1">
        <v>24845</v>
      </c>
      <c r="E82" s="1">
        <v>33451</v>
      </c>
      <c r="H82" t="s">
        <v>229</v>
      </c>
      <c r="I82">
        <v>26000</v>
      </c>
      <c r="J82" t="s">
        <v>230</v>
      </c>
      <c r="K82" t="s">
        <v>231</v>
      </c>
      <c r="L82" t="s">
        <v>274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34</v>
      </c>
      <c r="U82" t="s">
        <v>35</v>
      </c>
      <c r="W82" s="2">
        <v>2508.0500000000002</v>
      </c>
      <c r="X82" s="3">
        <v>8.7499999999999994E-2</v>
      </c>
      <c r="Z82">
        <f t="shared" si="1"/>
        <v>1</v>
      </c>
    </row>
    <row r="83" spans="1:26" x14ac:dyDescent="0.2">
      <c r="A83">
        <v>2401</v>
      </c>
      <c r="B83" t="s">
        <v>222</v>
      </c>
      <c r="C83" t="s">
        <v>305</v>
      </c>
      <c r="D83" s="1">
        <v>23035</v>
      </c>
      <c r="E83" s="1">
        <v>33477</v>
      </c>
      <c r="H83" t="s">
        <v>124</v>
      </c>
      <c r="I83">
        <v>48000</v>
      </c>
      <c r="J83" t="s">
        <v>137</v>
      </c>
      <c r="K83" t="s">
        <v>138</v>
      </c>
      <c r="L83" t="s">
        <v>306</v>
      </c>
      <c r="M83" t="s">
        <v>42</v>
      </c>
      <c r="N83" t="s">
        <v>50</v>
      </c>
      <c r="O83">
        <v>1</v>
      </c>
      <c r="P83">
        <v>4</v>
      </c>
      <c r="R83" t="s">
        <v>33</v>
      </c>
      <c r="S83">
        <v>35</v>
      </c>
      <c r="T83" t="s">
        <v>102</v>
      </c>
      <c r="U83" t="s">
        <v>35</v>
      </c>
      <c r="W83" s="2">
        <v>1963.7</v>
      </c>
      <c r="X83" s="3">
        <v>0.1</v>
      </c>
      <c r="Y83" s="2">
        <v>56</v>
      </c>
      <c r="Z83">
        <f t="shared" si="1"/>
        <v>1</v>
      </c>
    </row>
    <row r="84" spans="1:26" x14ac:dyDescent="0.2">
      <c r="A84">
        <v>2429</v>
      </c>
      <c r="B84" t="s">
        <v>307</v>
      </c>
      <c r="C84" t="s">
        <v>308</v>
      </c>
      <c r="D84" s="1">
        <v>26482</v>
      </c>
      <c r="E84" s="1">
        <v>39612</v>
      </c>
      <c r="F84" s="1">
        <v>40147</v>
      </c>
      <c r="H84" t="s">
        <v>38</v>
      </c>
      <c r="I84">
        <v>25000</v>
      </c>
      <c r="J84" t="s">
        <v>39</v>
      </c>
      <c r="K84" t="s">
        <v>40</v>
      </c>
      <c r="L84" t="s">
        <v>277</v>
      </c>
      <c r="M84" t="s">
        <v>31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168</v>
      </c>
      <c r="U84" t="s">
        <v>35</v>
      </c>
      <c r="W84" s="2">
        <v>2756.28</v>
      </c>
      <c r="X84" s="3">
        <v>0.1</v>
      </c>
      <c r="Y84" s="2">
        <v>223</v>
      </c>
      <c r="Z84">
        <f t="shared" si="1"/>
        <v>1</v>
      </c>
    </row>
    <row r="85" spans="1:26" x14ac:dyDescent="0.2">
      <c r="A85">
        <v>2430</v>
      </c>
      <c r="B85" t="s">
        <v>309</v>
      </c>
      <c r="C85" t="s">
        <v>310</v>
      </c>
      <c r="D85" s="1">
        <v>22745</v>
      </c>
      <c r="E85" s="1">
        <v>33782</v>
      </c>
      <c r="H85" t="s">
        <v>229</v>
      </c>
      <c r="I85">
        <v>26000</v>
      </c>
      <c r="J85" t="s">
        <v>230</v>
      </c>
      <c r="K85" t="s">
        <v>231</v>
      </c>
      <c r="L85" t="s">
        <v>311</v>
      </c>
      <c r="M85" t="s">
        <v>42</v>
      </c>
      <c r="N85" t="s">
        <v>50</v>
      </c>
      <c r="O85">
        <v>5</v>
      </c>
      <c r="P85">
        <v>4</v>
      </c>
      <c r="R85" t="s">
        <v>33</v>
      </c>
      <c r="S85">
        <v>35</v>
      </c>
      <c r="T85" t="s">
        <v>43</v>
      </c>
      <c r="U85" t="s">
        <v>35</v>
      </c>
      <c r="W85" s="2">
        <v>2084.21</v>
      </c>
      <c r="X85" s="3">
        <v>8.7499999999999994E-2</v>
      </c>
      <c r="Z85">
        <f t="shared" si="1"/>
        <v>1</v>
      </c>
    </row>
    <row r="86" spans="1:26" x14ac:dyDescent="0.2">
      <c r="A86">
        <v>2444</v>
      </c>
      <c r="B86" t="s">
        <v>57</v>
      </c>
      <c r="C86" t="s">
        <v>312</v>
      </c>
      <c r="D86" s="1">
        <v>25588</v>
      </c>
      <c r="E86" s="1">
        <v>33810</v>
      </c>
      <c r="H86" t="s">
        <v>229</v>
      </c>
      <c r="I86">
        <v>26000</v>
      </c>
      <c r="J86" t="s">
        <v>230</v>
      </c>
      <c r="K86" t="s">
        <v>231</v>
      </c>
      <c r="L86" t="s">
        <v>299</v>
      </c>
      <c r="M86" t="s">
        <v>42</v>
      </c>
      <c r="N86" t="s">
        <v>50</v>
      </c>
      <c r="O86">
        <v>4</v>
      </c>
      <c r="P86">
        <v>3</v>
      </c>
      <c r="R86" t="s">
        <v>33</v>
      </c>
      <c r="S86">
        <v>35</v>
      </c>
      <c r="T86" t="s">
        <v>142</v>
      </c>
      <c r="U86" t="s">
        <v>35</v>
      </c>
      <c r="W86" s="2">
        <v>2041.98</v>
      </c>
      <c r="X86" s="3">
        <v>8.7499999999999994E-2</v>
      </c>
      <c r="Y86" s="2">
        <v>208</v>
      </c>
      <c r="Z86">
        <f t="shared" si="1"/>
        <v>1</v>
      </c>
    </row>
    <row r="87" spans="1:26" x14ac:dyDescent="0.2">
      <c r="A87">
        <v>2446</v>
      </c>
      <c r="B87" t="s">
        <v>313</v>
      </c>
      <c r="C87" t="s">
        <v>314</v>
      </c>
      <c r="D87" s="1">
        <v>33448</v>
      </c>
      <c r="E87" s="1">
        <v>39661</v>
      </c>
      <c r="H87" t="s">
        <v>66</v>
      </c>
      <c r="I87">
        <v>13200</v>
      </c>
      <c r="J87" t="s">
        <v>67</v>
      </c>
      <c r="K87" t="s">
        <v>68</v>
      </c>
      <c r="L87" t="s">
        <v>315</v>
      </c>
      <c r="M87" t="s">
        <v>42</v>
      </c>
      <c r="N87" t="s">
        <v>32</v>
      </c>
      <c r="O87">
        <v>0</v>
      </c>
      <c r="P87">
        <v>1</v>
      </c>
      <c r="R87" t="s">
        <v>316</v>
      </c>
      <c r="S87">
        <v>35</v>
      </c>
      <c r="T87" t="s">
        <v>317</v>
      </c>
      <c r="U87" t="s">
        <v>318</v>
      </c>
      <c r="V87" s="1">
        <v>39661</v>
      </c>
      <c r="W87" s="2">
        <v>766.04</v>
      </c>
      <c r="Z87">
        <f t="shared" si="1"/>
        <v>1</v>
      </c>
    </row>
    <row r="88" spans="1:26" x14ac:dyDescent="0.2">
      <c r="A88">
        <v>2449</v>
      </c>
      <c r="B88" t="s">
        <v>319</v>
      </c>
      <c r="C88" t="s">
        <v>320</v>
      </c>
      <c r="D88" s="1">
        <v>25102</v>
      </c>
      <c r="E88" s="1">
        <v>33817</v>
      </c>
      <c r="H88" t="s">
        <v>229</v>
      </c>
      <c r="I88">
        <v>26000</v>
      </c>
      <c r="J88" t="s">
        <v>230</v>
      </c>
      <c r="K88" t="s">
        <v>231</v>
      </c>
      <c r="L88" t="s">
        <v>302</v>
      </c>
      <c r="M88" t="s">
        <v>42</v>
      </c>
      <c r="N88" t="s">
        <v>50</v>
      </c>
      <c r="O88">
        <v>5</v>
      </c>
      <c r="P88">
        <v>5</v>
      </c>
      <c r="R88" t="s">
        <v>33</v>
      </c>
      <c r="S88">
        <v>35</v>
      </c>
      <c r="T88" t="s">
        <v>193</v>
      </c>
      <c r="U88" t="s">
        <v>135</v>
      </c>
      <c r="V88" s="1">
        <v>38718</v>
      </c>
      <c r="W88" s="2">
        <v>5054.7299999999996</v>
      </c>
      <c r="X88" s="3">
        <v>0.1</v>
      </c>
      <c r="Z88">
        <f t="shared" si="1"/>
        <v>1</v>
      </c>
    </row>
    <row r="89" spans="1:26" x14ac:dyDescent="0.2">
      <c r="A89">
        <v>2452</v>
      </c>
      <c r="B89" t="s">
        <v>321</v>
      </c>
      <c r="C89" t="s">
        <v>322</v>
      </c>
      <c r="D89" s="1">
        <v>26756</v>
      </c>
      <c r="E89" s="1">
        <v>33848</v>
      </c>
      <c r="H89" t="s">
        <v>245</v>
      </c>
      <c r="I89">
        <v>41000</v>
      </c>
      <c r="J89" t="s">
        <v>246</v>
      </c>
      <c r="K89" t="s">
        <v>247</v>
      </c>
      <c r="L89" t="s">
        <v>265</v>
      </c>
      <c r="M89" t="s">
        <v>42</v>
      </c>
      <c r="N89" t="s">
        <v>50</v>
      </c>
      <c r="O89">
        <v>0</v>
      </c>
      <c r="P89">
        <v>3</v>
      </c>
      <c r="R89" t="s">
        <v>33</v>
      </c>
      <c r="S89">
        <v>40</v>
      </c>
      <c r="T89" t="s">
        <v>106</v>
      </c>
      <c r="U89" t="s">
        <v>35</v>
      </c>
      <c r="W89" s="2">
        <v>2138.8000000000002</v>
      </c>
      <c r="X89" s="3">
        <v>0.1</v>
      </c>
      <c r="Z89">
        <f t="shared" si="1"/>
        <v>1.1399999999999999</v>
      </c>
    </row>
    <row r="90" spans="1:26" x14ac:dyDescent="0.2">
      <c r="A90">
        <v>2461</v>
      </c>
      <c r="B90" t="s">
        <v>323</v>
      </c>
      <c r="C90" t="s">
        <v>324</v>
      </c>
      <c r="D90" s="1">
        <v>25395</v>
      </c>
      <c r="E90" s="1">
        <v>33971</v>
      </c>
      <c r="H90" t="s">
        <v>124</v>
      </c>
      <c r="I90">
        <v>48000</v>
      </c>
      <c r="J90" t="s">
        <v>137</v>
      </c>
      <c r="K90" t="s">
        <v>138</v>
      </c>
      <c r="L90" t="s">
        <v>306</v>
      </c>
      <c r="M90" t="s">
        <v>42</v>
      </c>
      <c r="N90" t="s">
        <v>50</v>
      </c>
      <c r="O90">
        <v>4</v>
      </c>
      <c r="P90">
        <v>4</v>
      </c>
      <c r="R90" t="s">
        <v>33</v>
      </c>
      <c r="S90">
        <v>35</v>
      </c>
      <c r="T90" t="s">
        <v>102</v>
      </c>
      <c r="U90" t="s">
        <v>35</v>
      </c>
      <c r="W90" s="2">
        <v>1963.7</v>
      </c>
      <c r="X90" s="3">
        <v>0.1</v>
      </c>
      <c r="Y90" s="2">
        <v>66</v>
      </c>
      <c r="Z90">
        <f t="shared" si="1"/>
        <v>1</v>
      </c>
    </row>
    <row r="91" spans="1:26" x14ac:dyDescent="0.2">
      <c r="A91">
        <v>2462</v>
      </c>
      <c r="B91" t="s">
        <v>325</v>
      </c>
      <c r="C91" t="s">
        <v>326</v>
      </c>
      <c r="D91" s="1">
        <v>26796</v>
      </c>
      <c r="E91" s="1">
        <v>34013</v>
      </c>
      <c r="H91" t="s">
        <v>245</v>
      </c>
      <c r="I91">
        <v>41000</v>
      </c>
      <c r="J91" t="s">
        <v>246</v>
      </c>
      <c r="K91" t="s">
        <v>247</v>
      </c>
      <c r="L91" t="s">
        <v>327</v>
      </c>
      <c r="M91" t="s">
        <v>31</v>
      </c>
      <c r="N91" t="s">
        <v>50</v>
      </c>
      <c r="O91">
        <v>3</v>
      </c>
      <c r="P91">
        <v>3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199</v>
      </c>
      <c r="Z91">
        <f t="shared" si="1"/>
        <v>1</v>
      </c>
    </row>
    <row r="92" spans="1:26" x14ac:dyDescent="0.2">
      <c r="A92">
        <v>2477</v>
      </c>
      <c r="B92" t="s">
        <v>328</v>
      </c>
      <c r="C92" t="s">
        <v>329</v>
      </c>
      <c r="D92" s="1">
        <v>28463</v>
      </c>
      <c r="E92" s="1">
        <v>36333</v>
      </c>
      <c r="H92" t="s">
        <v>229</v>
      </c>
      <c r="I92">
        <v>26000</v>
      </c>
      <c r="J92" t="s">
        <v>230</v>
      </c>
      <c r="K92" t="s">
        <v>231</v>
      </c>
      <c r="L92" t="s">
        <v>311</v>
      </c>
      <c r="M92" t="s">
        <v>42</v>
      </c>
      <c r="N92" t="s">
        <v>50</v>
      </c>
      <c r="O92">
        <v>4</v>
      </c>
      <c r="P92">
        <v>3</v>
      </c>
      <c r="R92" t="s">
        <v>33</v>
      </c>
      <c r="S92">
        <v>35</v>
      </c>
      <c r="T92" t="s">
        <v>43</v>
      </c>
      <c r="U92" t="s">
        <v>35</v>
      </c>
      <c r="W92" s="2">
        <v>2084.21</v>
      </c>
      <c r="X92" s="3">
        <v>0.1125</v>
      </c>
      <c r="Y92" s="2">
        <v>189</v>
      </c>
      <c r="Z92">
        <f t="shared" si="1"/>
        <v>1</v>
      </c>
    </row>
    <row r="93" spans="1:26" x14ac:dyDescent="0.2">
      <c r="A93">
        <v>2492</v>
      </c>
      <c r="B93" t="s">
        <v>83</v>
      </c>
      <c r="C93" t="s">
        <v>329</v>
      </c>
      <c r="D93" s="1">
        <v>23204</v>
      </c>
      <c r="E93" s="1">
        <v>34160</v>
      </c>
      <c r="H93" t="s">
        <v>245</v>
      </c>
      <c r="I93">
        <v>41000</v>
      </c>
      <c r="J93" t="s">
        <v>246</v>
      </c>
      <c r="K93" t="s">
        <v>247</v>
      </c>
      <c r="L93" t="s">
        <v>330</v>
      </c>
      <c r="M93" t="s">
        <v>42</v>
      </c>
      <c r="N93" t="s">
        <v>50</v>
      </c>
      <c r="O93">
        <v>3</v>
      </c>
      <c r="P93">
        <v>4</v>
      </c>
      <c r="R93" t="s">
        <v>33</v>
      </c>
      <c r="S93">
        <v>35</v>
      </c>
      <c r="T93" t="s">
        <v>134</v>
      </c>
      <c r="U93" t="s">
        <v>135</v>
      </c>
      <c r="V93" s="1">
        <v>38718</v>
      </c>
      <c r="W93" s="2">
        <v>4185.92</v>
      </c>
      <c r="X93" s="3">
        <v>0.1</v>
      </c>
      <c r="Z93">
        <f t="shared" si="1"/>
        <v>1</v>
      </c>
    </row>
    <row r="94" spans="1:26" x14ac:dyDescent="0.2">
      <c r="A94">
        <v>2506</v>
      </c>
      <c r="B94" t="s">
        <v>72</v>
      </c>
      <c r="C94" t="s">
        <v>331</v>
      </c>
      <c r="D94" s="1">
        <v>27459</v>
      </c>
      <c r="E94" s="1">
        <v>34189</v>
      </c>
      <c r="H94" t="s">
        <v>245</v>
      </c>
      <c r="I94">
        <v>41000</v>
      </c>
      <c r="J94" t="s">
        <v>246</v>
      </c>
      <c r="K94" t="s">
        <v>247</v>
      </c>
      <c r="L94" t="s">
        <v>332</v>
      </c>
      <c r="M94" t="s">
        <v>42</v>
      </c>
      <c r="N94" t="s">
        <v>50</v>
      </c>
      <c r="O94">
        <v>4</v>
      </c>
      <c r="P94">
        <v>3</v>
      </c>
      <c r="R94" t="s">
        <v>33</v>
      </c>
      <c r="S94">
        <v>35</v>
      </c>
      <c r="T94" t="s">
        <v>97</v>
      </c>
      <c r="U94" t="s">
        <v>35</v>
      </c>
      <c r="W94" s="2">
        <v>3090</v>
      </c>
      <c r="X94" s="3">
        <v>7.4999999999999997E-2</v>
      </c>
      <c r="Z94">
        <f t="shared" si="1"/>
        <v>1</v>
      </c>
    </row>
    <row r="95" spans="1:26" x14ac:dyDescent="0.2">
      <c r="A95">
        <v>2522</v>
      </c>
      <c r="B95" t="s">
        <v>333</v>
      </c>
      <c r="C95" t="s">
        <v>334</v>
      </c>
      <c r="D95" s="1">
        <v>23509</v>
      </c>
      <c r="E95" s="1">
        <v>39500</v>
      </c>
      <c r="F95" s="1">
        <v>40237</v>
      </c>
      <c r="H95" t="s">
        <v>38</v>
      </c>
      <c r="I95">
        <v>25000</v>
      </c>
      <c r="J95" t="s">
        <v>39</v>
      </c>
      <c r="K95" t="s">
        <v>40</v>
      </c>
      <c r="L95" t="s">
        <v>335</v>
      </c>
      <c r="M95" t="s">
        <v>31</v>
      </c>
      <c r="N95" t="s">
        <v>32</v>
      </c>
      <c r="O95">
        <v>0</v>
      </c>
      <c r="P95">
        <v>1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2528</v>
      </c>
      <c r="B96" t="s">
        <v>80</v>
      </c>
      <c r="C96" t="s">
        <v>336</v>
      </c>
      <c r="D96" s="1">
        <v>26348</v>
      </c>
      <c r="E96" s="1">
        <v>34241</v>
      </c>
      <c r="H96" t="s">
        <v>245</v>
      </c>
      <c r="I96">
        <v>41000</v>
      </c>
      <c r="J96" t="s">
        <v>246</v>
      </c>
      <c r="K96" t="s">
        <v>247</v>
      </c>
      <c r="L96" t="s">
        <v>337</v>
      </c>
      <c r="M96" t="s">
        <v>42</v>
      </c>
      <c r="N96" t="s">
        <v>50</v>
      </c>
      <c r="O96">
        <v>3</v>
      </c>
      <c r="P96">
        <v>4</v>
      </c>
      <c r="R96" t="s">
        <v>33</v>
      </c>
      <c r="S96">
        <v>40</v>
      </c>
      <c r="T96" t="s">
        <v>160</v>
      </c>
      <c r="U96" t="s">
        <v>35</v>
      </c>
      <c r="W96" s="2">
        <v>1987.39</v>
      </c>
      <c r="X96" s="3">
        <v>7.4999999999999997E-2</v>
      </c>
      <c r="Z96">
        <f t="shared" si="1"/>
        <v>1.1399999999999999</v>
      </c>
    </row>
    <row r="97" spans="1:26" x14ac:dyDescent="0.2">
      <c r="A97">
        <v>2531</v>
      </c>
      <c r="B97" t="s">
        <v>36</v>
      </c>
      <c r="C97" t="s">
        <v>338</v>
      </c>
      <c r="D97" s="1">
        <v>16749</v>
      </c>
      <c r="E97" s="1">
        <v>34245</v>
      </c>
      <c r="H97" t="s">
        <v>66</v>
      </c>
      <c r="I97">
        <v>13200</v>
      </c>
      <c r="J97" t="s">
        <v>67</v>
      </c>
      <c r="K97" t="s">
        <v>68</v>
      </c>
      <c r="L97" t="s">
        <v>339</v>
      </c>
      <c r="M97" t="s">
        <v>42</v>
      </c>
      <c r="N97" t="s">
        <v>50</v>
      </c>
      <c r="O97">
        <v>1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 s="2">
        <v>2084.21</v>
      </c>
      <c r="X97" s="3">
        <v>0.1</v>
      </c>
      <c r="Y97" s="2">
        <v>170</v>
      </c>
      <c r="Z97">
        <f t="shared" si="1"/>
        <v>1</v>
      </c>
    </row>
    <row r="98" spans="1:26" x14ac:dyDescent="0.2">
      <c r="A98">
        <v>2532</v>
      </c>
      <c r="B98" t="s">
        <v>340</v>
      </c>
      <c r="C98" t="s">
        <v>341</v>
      </c>
      <c r="D98" s="1">
        <v>27642</v>
      </c>
      <c r="E98" s="1">
        <v>34251</v>
      </c>
      <c r="H98" t="s">
        <v>124</v>
      </c>
      <c r="I98">
        <v>48000</v>
      </c>
      <c r="J98" t="s">
        <v>137</v>
      </c>
      <c r="K98" t="s">
        <v>138</v>
      </c>
      <c r="L98" t="s">
        <v>221</v>
      </c>
      <c r="M98" t="s">
        <v>31</v>
      </c>
      <c r="N98" t="s">
        <v>50</v>
      </c>
      <c r="O98">
        <v>4</v>
      </c>
      <c r="P98">
        <v>4</v>
      </c>
      <c r="R98" t="s">
        <v>33</v>
      </c>
      <c r="S98">
        <v>35</v>
      </c>
      <c r="T98" t="s">
        <v>168</v>
      </c>
      <c r="U98" t="s">
        <v>35</v>
      </c>
      <c r="W98" s="2">
        <v>2756.28</v>
      </c>
      <c r="X98" s="3">
        <v>7.4999999999999997E-2</v>
      </c>
      <c r="Z98">
        <f t="shared" si="1"/>
        <v>1</v>
      </c>
    </row>
    <row r="99" spans="1:26" x14ac:dyDescent="0.2">
      <c r="A99">
        <v>2535</v>
      </c>
      <c r="B99" t="s">
        <v>342</v>
      </c>
      <c r="C99" t="s">
        <v>343</v>
      </c>
      <c r="D99" s="1">
        <v>23649</v>
      </c>
      <c r="E99" s="1">
        <v>34255</v>
      </c>
      <c r="H99" t="s">
        <v>245</v>
      </c>
      <c r="I99">
        <v>41000</v>
      </c>
      <c r="J99" t="s">
        <v>246</v>
      </c>
      <c r="K99" t="s">
        <v>247</v>
      </c>
      <c r="L99" t="s">
        <v>327</v>
      </c>
      <c r="M99" t="s">
        <v>42</v>
      </c>
      <c r="N99" t="s">
        <v>50</v>
      </c>
      <c r="O99">
        <v>4</v>
      </c>
      <c r="P99">
        <v>5</v>
      </c>
      <c r="R99" t="s">
        <v>33</v>
      </c>
      <c r="S99">
        <v>35</v>
      </c>
      <c r="T99" t="s">
        <v>102</v>
      </c>
      <c r="U99" t="s">
        <v>35</v>
      </c>
      <c r="W99" s="2">
        <v>1963.7</v>
      </c>
      <c r="X99" s="3">
        <v>0.1</v>
      </c>
      <c r="Y99" s="2">
        <v>164</v>
      </c>
      <c r="Z99">
        <f t="shared" si="1"/>
        <v>1</v>
      </c>
    </row>
    <row r="100" spans="1:26" x14ac:dyDescent="0.2">
      <c r="A100">
        <v>2539</v>
      </c>
      <c r="B100" t="s">
        <v>72</v>
      </c>
      <c r="C100" t="s">
        <v>344</v>
      </c>
      <c r="D100" s="1">
        <v>22846</v>
      </c>
      <c r="E100" s="1">
        <v>34308</v>
      </c>
      <c r="H100" t="s">
        <v>59</v>
      </c>
      <c r="I100">
        <v>21000</v>
      </c>
      <c r="J100" t="s">
        <v>155</v>
      </c>
      <c r="K100" t="s">
        <v>61</v>
      </c>
      <c r="L100" t="s">
        <v>345</v>
      </c>
      <c r="M100" t="s">
        <v>42</v>
      </c>
      <c r="N100" t="s">
        <v>50</v>
      </c>
      <c r="O100">
        <v>0</v>
      </c>
      <c r="P100">
        <v>4</v>
      </c>
      <c r="R100" t="s">
        <v>33</v>
      </c>
      <c r="S100">
        <v>35</v>
      </c>
      <c r="T100" t="s">
        <v>193</v>
      </c>
      <c r="U100" t="s">
        <v>135</v>
      </c>
      <c r="V100" s="1">
        <v>38718</v>
      </c>
      <c r="W100" s="2">
        <v>5054.7299999999996</v>
      </c>
      <c r="X100" s="3">
        <v>7.4999999999999997E-2</v>
      </c>
      <c r="Y100" s="2">
        <v>86</v>
      </c>
      <c r="Z100">
        <f t="shared" si="1"/>
        <v>1</v>
      </c>
    </row>
    <row r="101" spans="1:26" x14ac:dyDescent="0.2">
      <c r="A101">
        <v>2541</v>
      </c>
      <c r="B101" t="s">
        <v>72</v>
      </c>
      <c r="C101" t="s">
        <v>346</v>
      </c>
      <c r="D101" s="1">
        <v>27930</v>
      </c>
      <c r="E101" s="1">
        <v>34337</v>
      </c>
      <c r="H101" t="s">
        <v>229</v>
      </c>
      <c r="I101">
        <v>26000</v>
      </c>
      <c r="J101" t="s">
        <v>230</v>
      </c>
      <c r="K101" t="s">
        <v>231</v>
      </c>
      <c r="L101" t="s">
        <v>347</v>
      </c>
      <c r="M101" t="s">
        <v>42</v>
      </c>
      <c r="N101" t="s">
        <v>50</v>
      </c>
      <c r="O101">
        <v>2</v>
      </c>
      <c r="P101">
        <v>3</v>
      </c>
      <c r="R101" t="s">
        <v>33</v>
      </c>
      <c r="S101">
        <v>35</v>
      </c>
      <c r="T101" t="s">
        <v>79</v>
      </c>
      <c r="U101" t="s">
        <v>35</v>
      </c>
      <c r="W101" s="2">
        <v>2320.08</v>
      </c>
      <c r="X101" s="3">
        <v>0.1</v>
      </c>
      <c r="Z101">
        <f t="shared" si="1"/>
        <v>1</v>
      </c>
    </row>
    <row r="102" spans="1:26" x14ac:dyDescent="0.2">
      <c r="A102">
        <v>2545</v>
      </c>
      <c r="B102" t="s">
        <v>348</v>
      </c>
      <c r="C102" t="s">
        <v>349</v>
      </c>
      <c r="D102" s="1">
        <v>26914</v>
      </c>
      <c r="E102" s="1">
        <v>34356</v>
      </c>
      <c r="H102" t="s">
        <v>229</v>
      </c>
      <c r="I102">
        <v>26000</v>
      </c>
      <c r="J102" t="s">
        <v>230</v>
      </c>
      <c r="K102" t="s">
        <v>231</v>
      </c>
      <c r="L102" t="s">
        <v>350</v>
      </c>
      <c r="M102" t="s">
        <v>42</v>
      </c>
      <c r="N102" t="s">
        <v>50</v>
      </c>
      <c r="O102">
        <v>1</v>
      </c>
      <c r="P102">
        <v>5</v>
      </c>
      <c r="R102" t="s">
        <v>33</v>
      </c>
      <c r="S102">
        <v>35</v>
      </c>
      <c r="T102" t="s">
        <v>102</v>
      </c>
      <c r="U102" t="s">
        <v>35</v>
      </c>
      <c r="W102" s="2">
        <v>1963.7</v>
      </c>
      <c r="X102" s="3">
        <v>7.4999999999999997E-2</v>
      </c>
      <c r="Y102" s="2">
        <v>244</v>
      </c>
      <c r="Z102">
        <f t="shared" si="1"/>
        <v>1</v>
      </c>
    </row>
    <row r="103" spans="1:26" x14ac:dyDescent="0.2">
      <c r="A103">
        <v>2550</v>
      </c>
      <c r="B103" t="s">
        <v>351</v>
      </c>
      <c r="C103" t="s">
        <v>352</v>
      </c>
      <c r="D103" s="1">
        <v>27997</v>
      </c>
      <c r="E103" s="1">
        <v>34366</v>
      </c>
      <c r="H103" t="s">
        <v>66</v>
      </c>
      <c r="I103">
        <v>13200</v>
      </c>
      <c r="J103" t="s">
        <v>67</v>
      </c>
      <c r="K103" t="s">
        <v>68</v>
      </c>
      <c r="L103" t="s">
        <v>130</v>
      </c>
      <c r="M103" t="s">
        <v>42</v>
      </c>
      <c r="N103" t="s">
        <v>50</v>
      </c>
      <c r="O103">
        <v>5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0.1</v>
      </c>
      <c r="Y103" s="2">
        <v>101</v>
      </c>
      <c r="Z103">
        <f t="shared" si="1"/>
        <v>1</v>
      </c>
    </row>
    <row r="104" spans="1:26" x14ac:dyDescent="0.2">
      <c r="A104">
        <v>2551</v>
      </c>
      <c r="B104" t="s">
        <v>353</v>
      </c>
      <c r="C104" t="s">
        <v>354</v>
      </c>
      <c r="D104" s="1">
        <v>23660</v>
      </c>
      <c r="E104" s="1">
        <v>34370</v>
      </c>
      <c r="H104" t="s">
        <v>59</v>
      </c>
      <c r="I104">
        <v>22020</v>
      </c>
      <c r="J104" t="s">
        <v>60</v>
      </c>
      <c r="K104" t="s">
        <v>61</v>
      </c>
      <c r="L104" t="s">
        <v>355</v>
      </c>
      <c r="M104" t="s">
        <v>42</v>
      </c>
      <c r="N104" t="s">
        <v>50</v>
      </c>
      <c r="O104">
        <v>3</v>
      </c>
      <c r="P104">
        <v>4</v>
      </c>
      <c r="R104" t="s">
        <v>33</v>
      </c>
      <c r="S104">
        <v>35</v>
      </c>
      <c r="T104" t="s">
        <v>43</v>
      </c>
      <c r="U104" t="s">
        <v>35</v>
      </c>
      <c r="W104" s="2">
        <v>2084.21</v>
      </c>
      <c r="X104" s="3">
        <v>8.7499999999999994E-2</v>
      </c>
      <c r="Z104">
        <f t="shared" si="1"/>
        <v>1</v>
      </c>
    </row>
    <row r="105" spans="1:26" x14ac:dyDescent="0.2">
      <c r="A105">
        <v>2560</v>
      </c>
      <c r="B105" t="s">
        <v>356</v>
      </c>
      <c r="C105" t="s">
        <v>357</v>
      </c>
      <c r="D105" s="1">
        <v>33106</v>
      </c>
      <c r="E105" s="1">
        <v>39295</v>
      </c>
      <c r="H105" t="s">
        <v>66</v>
      </c>
      <c r="I105">
        <v>13200</v>
      </c>
      <c r="J105" t="s">
        <v>67</v>
      </c>
      <c r="K105" t="s">
        <v>68</v>
      </c>
      <c r="L105" t="s">
        <v>315</v>
      </c>
      <c r="M105" t="s">
        <v>31</v>
      </c>
      <c r="N105" t="s">
        <v>50</v>
      </c>
      <c r="O105">
        <v>1</v>
      </c>
      <c r="P105">
        <v>5</v>
      </c>
      <c r="R105" t="s">
        <v>316</v>
      </c>
      <c r="S105">
        <v>35</v>
      </c>
      <c r="T105" t="s">
        <v>317</v>
      </c>
      <c r="U105" t="s">
        <v>358</v>
      </c>
      <c r="V105" s="1">
        <v>39295</v>
      </c>
      <c r="W105" s="2">
        <v>804.18</v>
      </c>
      <c r="Z105">
        <f t="shared" si="1"/>
        <v>1</v>
      </c>
    </row>
    <row r="106" spans="1:26" x14ac:dyDescent="0.2">
      <c r="A106">
        <v>2564</v>
      </c>
      <c r="B106" t="s">
        <v>36</v>
      </c>
      <c r="C106" t="s">
        <v>359</v>
      </c>
      <c r="D106" s="1">
        <v>26890</v>
      </c>
      <c r="E106" s="1">
        <v>34426</v>
      </c>
      <c r="H106" t="s">
        <v>229</v>
      </c>
      <c r="I106">
        <v>26000</v>
      </c>
      <c r="J106" t="s">
        <v>230</v>
      </c>
      <c r="K106" t="s">
        <v>231</v>
      </c>
      <c r="L106" t="s">
        <v>274</v>
      </c>
      <c r="M106" t="s">
        <v>42</v>
      </c>
      <c r="N106" t="s">
        <v>50</v>
      </c>
      <c r="O106">
        <v>0</v>
      </c>
      <c r="P106">
        <v>5</v>
      </c>
      <c r="R106" t="s">
        <v>33</v>
      </c>
      <c r="S106">
        <v>35</v>
      </c>
      <c r="T106" t="s">
        <v>34</v>
      </c>
      <c r="U106" t="s">
        <v>35</v>
      </c>
      <c r="W106" s="2">
        <v>2508.0500000000002</v>
      </c>
      <c r="X106" s="3">
        <v>0.1125</v>
      </c>
      <c r="Z106">
        <f t="shared" si="1"/>
        <v>1</v>
      </c>
    </row>
    <row r="107" spans="1:26" x14ac:dyDescent="0.2">
      <c r="A107">
        <v>2567</v>
      </c>
      <c r="B107" t="s">
        <v>222</v>
      </c>
      <c r="C107" t="s">
        <v>360</v>
      </c>
      <c r="D107" s="1">
        <v>27558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299</v>
      </c>
      <c r="M107" t="s">
        <v>42</v>
      </c>
      <c r="N107" t="s">
        <v>50</v>
      </c>
      <c r="O107">
        <v>4</v>
      </c>
      <c r="P107">
        <v>4</v>
      </c>
      <c r="R107" t="s">
        <v>33</v>
      </c>
      <c r="S107">
        <v>35</v>
      </c>
      <c r="T107" t="s">
        <v>142</v>
      </c>
      <c r="U107" t="s">
        <v>35</v>
      </c>
      <c r="W107" s="2">
        <v>2041.98</v>
      </c>
      <c r="X107" s="3">
        <v>0.1</v>
      </c>
      <c r="Z107">
        <f t="shared" si="1"/>
        <v>1</v>
      </c>
    </row>
    <row r="108" spans="1:26" x14ac:dyDescent="0.2">
      <c r="A108">
        <v>2570</v>
      </c>
      <c r="B108" t="s">
        <v>36</v>
      </c>
      <c r="C108" t="s">
        <v>360</v>
      </c>
      <c r="D108" s="1">
        <v>26632</v>
      </c>
      <c r="E108" s="1">
        <v>34441</v>
      </c>
      <c r="H108" t="s">
        <v>229</v>
      </c>
      <c r="I108">
        <v>26000</v>
      </c>
      <c r="J108" t="s">
        <v>230</v>
      </c>
      <c r="K108" t="s">
        <v>231</v>
      </c>
      <c r="L108" t="s">
        <v>361</v>
      </c>
      <c r="M108" t="s">
        <v>42</v>
      </c>
      <c r="N108" t="s">
        <v>50</v>
      </c>
      <c r="O108">
        <v>1</v>
      </c>
      <c r="P108">
        <v>5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7.4999999999999997E-2</v>
      </c>
      <c r="Y108" s="2">
        <v>136</v>
      </c>
      <c r="Z108">
        <f t="shared" si="1"/>
        <v>1</v>
      </c>
    </row>
    <row r="109" spans="1:26" x14ac:dyDescent="0.2">
      <c r="A109">
        <v>2593</v>
      </c>
      <c r="B109" t="s">
        <v>72</v>
      </c>
      <c r="C109" t="s">
        <v>362</v>
      </c>
      <c r="D109" s="1">
        <v>23018</v>
      </c>
      <c r="E109" s="1">
        <v>34536</v>
      </c>
      <c r="H109" t="s">
        <v>124</v>
      </c>
      <c r="I109">
        <v>48000</v>
      </c>
      <c r="J109" t="s">
        <v>137</v>
      </c>
      <c r="K109" t="s">
        <v>138</v>
      </c>
      <c r="L109" t="s">
        <v>363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79</v>
      </c>
      <c r="U109" t="s">
        <v>35</v>
      </c>
      <c r="W109" s="2">
        <v>2320.08</v>
      </c>
      <c r="X109" s="3">
        <v>0.1</v>
      </c>
      <c r="Z109">
        <f t="shared" si="1"/>
        <v>1</v>
      </c>
    </row>
    <row r="110" spans="1:26" x14ac:dyDescent="0.2">
      <c r="A110">
        <v>2596</v>
      </c>
      <c r="B110" t="s">
        <v>364</v>
      </c>
      <c r="C110" t="s">
        <v>365</v>
      </c>
      <c r="D110" s="1">
        <v>24962</v>
      </c>
      <c r="E110" s="1">
        <v>34590</v>
      </c>
      <c r="H110" t="s">
        <v>236</v>
      </c>
      <c r="I110">
        <v>46000</v>
      </c>
      <c r="J110" t="s">
        <v>237</v>
      </c>
      <c r="K110" t="s">
        <v>238</v>
      </c>
      <c r="L110" t="s">
        <v>366</v>
      </c>
      <c r="M110" t="s">
        <v>42</v>
      </c>
      <c r="N110" t="s">
        <v>50</v>
      </c>
      <c r="O110">
        <v>3</v>
      </c>
      <c r="P110">
        <v>3</v>
      </c>
      <c r="R110" t="s">
        <v>33</v>
      </c>
      <c r="S110">
        <v>35</v>
      </c>
      <c r="T110" t="s">
        <v>193</v>
      </c>
      <c r="U110" t="s">
        <v>135</v>
      </c>
      <c r="V110" s="1">
        <v>38718</v>
      </c>
      <c r="W110" s="2">
        <v>5054.7299999999996</v>
      </c>
      <c r="X110" s="3">
        <v>7.4999999999999997E-2</v>
      </c>
      <c r="Z110">
        <f t="shared" si="1"/>
        <v>1</v>
      </c>
    </row>
    <row r="111" spans="1:26" x14ac:dyDescent="0.2">
      <c r="A111">
        <v>2602</v>
      </c>
      <c r="B111" t="s">
        <v>107</v>
      </c>
      <c r="C111" t="s">
        <v>367</v>
      </c>
      <c r="D111" s="1">
        <v>26361</v>
      </c>
      <c r="E111" s="1">
        <v>34153</v>
      </c>
      <c r="H111" t="s">
        <v>66</v>
      </c>
      <c r="I111">
        <v>13200</v>
      </c>
      <c r="J111" t="s">
        <v>67</v>
      </c>
      <c r="K111" t="s">
        <v>68</v>
      </c>
      <c r="L111" t="s">
        <v>368</v>
      </c>
      <c r="M111" t="s">
        <v>31</v>
      </c>
      <c r="N111" t="s">
        <v>32</v>
      </c>
      <c r="O111">
        <v>0</v>
      </c>
      <c r="P111">
        <v>1</v>
      </c>
      <c r="R111" t="s">
        <v>33</v>
      </c>
      <c r="S111">
        <v>35</v>
      </c>
      <c r="T111" t="s">
        <v>70</v>
      </c>
      <c r="U111" t="s">
        <v>135</v>
      </c>
      <c r="V111" s="1">
        <v>38718</v>
      </c>
      <c r="W111" s="2">
        <v>3538.05</v>
      </c>
      <c r="X111" s="3">
        <v>0.1</v>
      </c>
      <c r="Z111">
        <f t="shared" si="1"/>
        <v>1</v>
      </c>
    </row>
    <row r="112" spans="1:26" x14ac:dyDescent="0.2">
      <c r="A112">
        <v>2604</v>
      </c>
      <c r="B112" t="s">
        <v>369</v>
      </c>
      <c r="C112" t="s">
        <v>370</v>
      </c>
      <c r="D112" s="1">
        <v>25170</v>
      </c>
      <c r="E112" s="1">
        <v>34759</v>
      </c>
      <c r="H112" t="s">
        <v>229</v>
      </c>
      <c r="I112">
        <v>26000</v>
      </c>
      <c r="J112" t="s">
        <v>230</v>
      </c>
      <c r="K112" t="s">
        <v>231</v>
      </c>
      <c r="L112" t="s">
        <v>347</v>
      </c>
      <c r="M112" t="s">
        <v>31</v>
      </c>
      <c r="N112" t="s">
        <v>50</v>
      </c>
      <c r="O112">
        <v>5</v>
      </c>
      <c r="P112">
        <v>5</v>
      </c>
      <c r="R112" t="s">
        <v>33</v>
      </c>
      <c r="S112">
        <v>35</v>
      </c>
      <c r="T112" t="s">
        <v>79</v>
      </c>
      <c r="U112" t="s">
        <v>35</v>
      </c>
      <c r="W112" s="2">
        <v>2320.08</v>
      </c>
      <c r="X112" s="3">
        <v>8.7499999999999994E-2</v>
      </c>
      <c r="Z112">
        <f t="shared" si="1"/>
        <v>1</v>
      </c>
    </row>
    <row r="113" spans="1:26" x14ac:dyDescent="0.2">
      <c r="A113">
        <v>2605</v>
      </c>
      <c r="B113" t="s">
        <v>219</v>
      </c>
      <c r="C113" t="s">
        <v>371</v>
      </c>
      <c r="D113" s="1">
        <v>27180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372</v>
      </c>
      <c r="M113" t="s">
        <v>31</v>
      </c>
      <c r="N113" t="s">
        <v>50</v>
      </c>
      <c r="O113">
        <v>0</v>
      </c>
      <c r="P113">
        <v>4</v>
      </c>
      <c r="R113" t="s">
        <v>33</v>
      </c>
      <c r="S113">
        <v>35</v>
      </c>
      <c r="T113" t="s">
        <v>63</v>
      </c>
      <c r="U113" t="s">
        <v>35</v>
      </c>
      <c r="W113" s="2">
        <v>2011.08</v>
      </c>
      <c r="X113" s="3">
        <v>0.1</v>
      </c>
      <c r="Z113">
        <f t="shared" si="1"/>
        <v>1</v>
      </c>
    </row>
    <row r="114" spans="1:26" x14ac:dyDescent="0.2">
      <c r="A114">
        <v>2608</v>
      </c>
      <c r="B114" t="s">
        <v>57</v>
      </c>
      <c r="C114" t="s">
        <v>373</v>
      </c>
      <c r="D114" s="1">
        <v>27661</v>
      </c>
      <c r="E114" s="1">
        <v>34751</v>
      </c>
      <c r="H114" t="s">
        <v>229</v>
      </c>
      <c r="I114">
        <v>26000</v>
      </c>
      <c r="J114" t="s">
        <v>230</v>
      </c>
      <c r="K114" t="s">
        <v>231</v>
      </c>
      <c r="L114" t="s">
        <v>284</v>
      </c>
      <c r="M114" t="s">
        <v>42</v>
      </c>
      <c r="N114" t="s">
        <v>50</v>
      </c>
      <c r="O114">
        <v>4</v>
      </c>
      <c r="P114">
        <v>5</v>
      </c>
      <c r="R114" t="s">
        <v>33</v>
      </c>
      <c r="S114">
        <v>35</v>
      </c>
      <c r="T114" t="s">
        <v>180</v>
      </c>
      <c r="U114" t="s">
        <v>35</v>
      </c>
      <c r="W114" s="2">
        <v>2205.75</v>
      </c>
      <c r="X114" s="3">
        <v>8.7499999999999994E-2</v>
      </c>
      <c r="Y114" s="2">
        <v>111</v>
      </c>
      <c r="Z114">
        <f t="shared" si="1"/>
        <v>1</v>
      </c>
    </row>
    <row r="115" spans="1:26" x14ac:dyDescent="0.2">
      <c r="A115">
        <v>2621</v>
      </c>
      <c r="B115" t="s">
        <v>36</v>
      </c>
      <c r="C115" t="s">
        <v>374</v>
      </c>
      <c r="D115" s="1">
        <v>21361</v>
      </c>
      <c r="E115" s="1">
        <v>34867</v>
      </c>
      <c r="H115" t="s">
        <v>38</v>
      </c>
      <c r="I115">
        <v>25000</v>
      </c>
      <c r="J115" t="s">
        <v>39</v>
      </c>
      <c r="K115" t="s">
        <v>40</v>
      </c>
      <c r="L115" t="s">
        <v>335</v>
      </c>
      <c r="M115" t="s">
        <v>42</v>
      </c>
      <c r="N115" t="s">
        <v>32</v>
      </c>
      <c r="O115">
        <v>0</v>
      </c>
      <c r="P115">
        <v>1</v>
      </c>
      <c r="R115" t="s">
        <v>33</v>
      </c>
      <c r="S115">
        <v>35</v>
      </c>
      <c r="T115" t="s">
        <v>97</v>
      </c>
      <c r="U115" t="s">
        <v>35</v>
      </c>
      <c r="W115" s="2">
        <v>3090</v>
      </c>
      <c r="X115" s="3">
        <v>0.1</v>
      </c>
      <c r="Z115">
        <f t="shared" si="1"/>
        <v>1</v>
      </c>
    </row>
    <row r="116" spans="1:26" x14ac:dyDescent="0.2">
      <c r="A116">
        <v>2624</v>
      </c>
      <c r="B116" t="s">
        <v>36</v>
      </c>
      <c r="C116" t="s">
        <v>375</v>
      </c>
      <c r="D116" s="1">
        <v>29383</v>
      </c>
      <c r="E116" s="1">
        <v>35977</v>
      </c>
      <c r="H116" t="s">
        <v>66</v>
      </c>
      <c r="I116">
        <v>13200</v>
      </c>
      <c r="J116" t="s">
        <v>67</v>
      </c>
      <c r="K116" t="s">
        <v>68</v>
      </c>
      <c r="L116" t="s">
        <v>376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34</v>
      </c>
      <c r="U116" t="s">
        <v>35</v>
      </c>
      <c r="W116" s="2">
        <v>2508.0500000000002</v>
      </c>
      <c r="X116" s="3">
        <v>0.1125</v>
      </c>
      <c r="Z116">
        <f t="shared" si="1"/>
        <v>1</v>
      </c>
    </row>
    <row r="117" spans="1:26" x14ac:dyDescent="0.2">
      <c r="A117">
        <v>2644</v>
      </c>
      <c r="B117" t="s">
        <v>240</v>
      </c>
      <c r="C117" t="s">
        <v>377</v>
      </c>
      <c r="D117" s="1">
        <v>25554</v>
      </c>
      <c r="E117" s="1">
        <v>34924</v>
      </c>
      <c r="H117" t="s">
        <v>229</v>
      </c>
      <c r="I117">
        <v>26000</v>
      </c>
      <c r="J117" t="s">
        <v>230</v>
      </c>
      <c r="K117" t="s">
        <v>231</v>
      </c>
      <c r="L117" t="s">
        <v>378</v>
      </c>
      <c r="M117" t="s">
        <v>42</v>
      </c>
      <c r="N117" t="s">
        <v>50</v>
      </c>
      <c r="O117">
        <v>2</v>
      </c>
      <c r="P117">
        <v>4</v>
      </c>
      <c r="R117" t="s">
        <v>33</v>
      </c>
      <c r="S117">
        <v>35</v>
      </c>
      <c r="T117" t="s">
        <v>160</v>
      </c>
      <c r="U117" t="s">
        <v>35</v>
      </c>
      <c r="W117" s="2">
        <v>1987.39</v>
      </c>
      <c r="X117" s="3">
        <v>0.1</v>
      </c>
      <c r="Z117">
        <f t="shared" si="1"/>
        <v>1</v>
      </c>
    </row>
    <row r="118" spans="1:26" x14ac:dyDescent="0.2">
      <c r="A118">
        <v>2675</v>
      </c>
      <c r="B118" t="s">
        <v>72</v>
      </c>
      <c r="C118" t="s">
        <v>379</v>
      </c>
      <c r="D118" s="1">
        <v>27379</v>
      </c>
      <c r="E118" s="1">
        <v>35176</v>
      </c>
      <c r="H118" t="s">
        <v>260</v>
      </c>
      <c r="I118">
        <v>43000</v>
      </c>
      <c r="J118" t="s">
        <v>261</v>
      </c>
      <c r="K118" t="s">
        <v>262</v>
      </c>
      <c r="L118" t="s">
        <v>380</v>
      </c>
      <c r="M118" t="s">
        <v>42</v>
      </c>
      <c r="N118" t="s">
        <v>50</v>
      </c>
      <c r="O118">
        <v>5</v>
      </c>
      <c r="P118">
        <v>3</v>
      </c>
      <c r="R118" t="s">
        <v>33</v>
      </c>
      <c r="S118">
        <v>35</v>
      </c>
      <c r="T118" t="s">
        <v>34</v>
      </c>
      <c r="U118" t="s">
        <v>35</v>
      </c>
      <c r="W118" s="2">
        <v>2508.0500000000002</v>
      </c>
      <c r="X118" s="3">
        <v>0.1</v>
      </c>
      <c r="Z118">
        <f t="shared" si="1"/>
        <v>1</v>
      </c>
    </row>
    <row r="119" spans="1:26" x14ac:dyDescent="0.2">
      <c r="A119">
        <v>2679</v>
      </c>
      <c r="B119" t="s">
        <v>297</v>
      </c>
      <c r="C119" t="s">
        <v>381</v>
      </c>
      <c r="D119" s="1">
        <v>27257</v>
      </c>
      <c r="E119" s="1">
        <v>35190</v>
      </c>
      <c r="H119" t="s">
        <v>124</v>
      </c>
      <c r="I119">
        <v>48000</v>
      </c>
      <c r="J119" t="s">
        <v>137</v>
      </c>
      <c r="K119" t="s">
        <v>138</v>
      </c>
      <c r="L119" t="s">
        <v>306</v>
      </c>
      <c r="M119" t="s">
        <v>42</v>
      </c>
      <c r="N119" t="s">
        <v>50</v>
      </c>
      <c r="O119">
        <v>5</v>
      </c>
      <c r="P119">
        <v>5</v>
      </c>
      <c r="R119" t="s">
        <v>33</v>
      </c>
      <c r="S119">
        <v>35</v>
      </c>
      <c r="T119" t="s">
        <v>102</v>
      </c>
      <c r="U119" t="s">
        <v>35</v>
      </c>
      <c r="W119" s="2">
        <v>1963.7</v>
      </c>
      <c r="X119" s="3">
        <v>0.1</v>
      </c>
      <c r="Y119" s="2">
        <v>124</v>
      </c>
      <c r="Z119">
        <f t="shared" si="1"/>
        <v>1</v>
      </c>
    </row>
    <row r="120" spans="1:26" x14ac:dyDescent="0.2">
      <c r="A120">
        <v>2688</v>
      </c>
      <c r="B120" t="s">
        <v>382</v>
      </c>
      <c r="C120" t="s">
        <v>383</v>
      </c>
      <c r="D120" s="1">
        <v>25738</v>
      </c>
      <c r="E120" s="1">
        <v>35206</v>
      </c>
      <c r="H120" t="s">
        <v>229</v>
      </c>
      <c r="I120">
        <v>26000</v>
      </c>
      <c r="J120" t="s">
        <v>230</v>
      </c>
      <c r="K120" t="s">
        <v>231</v>
      </c>
      <c r="L120" t="s">
        <v>378</v>
      </c>
      <c r="M120" t="s">
        <v>31</v>
      </c>
      <c r="N120" t="s">
        <v>50</v>
      </c>
      <c r="O120">
        <v>3</v>
      </c>
      <c r="P120">
        <v>3</v>
      </c>
      <c r="R120" t="s">
        <v>33</v>
      </c>
      <c r="S120">
        <v>35</v>
      </c>
      <c r="T120" t="s">
        <v>160</v>
      </c>
      <c r="U120" t="s">
        <v>35</v>
      </c>
      <c r="W120" s="2">
        <v>1987.39</v>
      </c>
      <c r="X120" s="3">
        <v>0.1</v>
      </c>
      <c r="Y120" s="2">
        <v>136</v>
      </c>
      <c r="Z120">
        <f t="shared" si="1"/>
        <v>1</v>
      </c>
    </row>
    <row r="121" spans="1:26" x14ac:dyDescent="0.2">
      <c r="A121">
        <v>2689</v>
      </c>
      <c r="B121" t="s">
        <v>57</v>
      </c>
      <c r="C121" t="s">
        <v>384</v>
      </c>
      <c r="D121" s="1">
        <v>24581</v>
      </c>
      <c r="E121" s="1">
        <v>39142</v>
      </c>
      <c r="H121" t="s">
        <v>236</v>
      </c>
      <c r="I121">
        <v>46000</v>
      </c>
      <c r="J121" t="s">
        <v>237</v>
      </c>
      <c r="K121" t="s">
        <v>238</v>
      </c>
      <c r="L121" t="s">
        <v>366</v>
      </c>
      <c r="M121" t="s">
        <v>42</v>
      </c>
      <c r="N121" t="s">
        <v>50</v>
      </c>
      <c r="O121">
        <v>2</v>
      </c>
      <c r="P121">
        <v>3</v>
      </c>
      <c r="R121" t="s">
        <v>33</v>
      </c>
      <c r="S121">
        <v>35</v>
      </c>
      <c r="T121" t="s">
        <v>193</v>
      </c>
      <c r="U121" t="s">
        <v>457</v>
      </c>
      <c r="V121" s="1">
        <v>39142</v>
      </c>
      <c r="W121" s="2">
        <v>4416</v>
      </c>
      <c r="X121" s="3">
        <v>0.1</v>
      </c>
      <c r="Z121">
        <f t="shared" si="1"/>
        <v>1</v>
      </c>
    </row>
    <row r="122" spans="1:26" x14ac:dyDescent="0.2">
      <c r="A122">
        <v>2695</v>
      </c>
      <c r="B122" t="s">
        <v>195</v>
      </c>
      <c r="C122" t="s">
        <v>385</v>
      </c>
      <c r="D122" s="1">
        <v>27523</v>
      </c>
      <c r="E122" s="1">
        <v>35249</v>
      </c>
      <c r="H122" t="s">
        <v>59</v>
      </c>
      <c r="I122">
        <v>22020</v>
      </c>
      <c r="J122" t="s">
        <v>60</v>
      </c>
      <c r="K122" t="s">
        <v>61</v>
      </c>
      <c r="L122" t="s">
        <v>386</v>
      </c>
      <c r="M122" t="s">
        <v>42</v>
      </c>
      <c r="N122" t="s">
        <v>50</v>
      </c>
      <c r="O122">
        <v>3</v>
      </c>
      <c r="P122">
        <v>5</v>
      </c>
      <c r="R122" t="s">
        <v>33</v>
      </c>
      <c r="S122">
        <v>35</v>
      </c>
      <c r="T122" t="s">
        <v>134</v>
      </c>
      <c r="U122" t="s">
        <v>135</v>
      </c>
      <c r="V122" s="1">
        <v>38718</v>
      </c>
      <c r="W122" s="2">
        <v>4185.92</v>
      </c>
      <c r="X122" s="3">
        <v>0.1</v>
      </c>
      <c r="Y122" s="2">
        <v>80</v>
      </c>
      <c r="Z122">
        <f t="shared" si="1"/>
        <v>1</v>
      </c>
    </row>
    <row r="123" spans="1:26" x14ac:dyDescent="0.2">
      <c r="A123">
        <v>2717</v>
      </c>
      <c r="B123" t="s">
        <v>57</v>
      </c>
      <c r="C123" t="s">
        <v>387</v>
      </c>
      <c r="D123" s="1">
        <v>33305</v>
      </c>
      <c r="E123" s="1">
        <v>39661</v>
      </c>
      <c r="H123" t="s">
        <v>66</v>
      </c>
      <c r="I123">
        <v>13200</v>
      </c>
      <c r="J123" t="s">
        <v>67</v>
      </c>
      <c r="K123" t="s">
        <v>68</v>
      </c>
      <c r="L123" t="s">
        <v>315</v>
      </c>
      <c r="M123" t="s">
        <v>42</v>
      </c>
      <c r="N123" t="s">
        <v>32</v>
      </c>
      <c r="O123">
        <v>0</v>
      </c>
      <c r="P123">
        <v>1</v>
      </c>
      <c r="R123" t="s">
        <v>316</v>
      </c>
      <c r="S123">
        <v>35</v>
      </c>
      <c r="T123" t="s">
        <v>317</v>
      </c>
      <c r="U123" t="s">
        <v>318</v>
      </c>
      <c r="V123" s="1">
        <v>39661</v>
      </c>
      <c r="W123" s="2">
        <v>766.04</v>
      </c>
      <c r="Z123">
        <f t="shared" si="1"/>
        <v>1</v>
      </c>
    </row>
    <row r="124" spans="1:26" x14ac:dyDescent="0.2">
      <c r="A124">
        <v>2735</v>
      </c>
      <c r="B124" t="s">
        <v>388</v>
      </c>
      <c r="C124" t="s">
        <v>389</v>
      </c>
      <c r="D124" s="1">
        <v>22365</v>
      </c>
      <c r="E124" s="1">
        <v>35462</v>
      </c>
      <c r="H124" t="s">
        <v>245</v>
      </c>
      <c r="I124">
        <v>41000</v>
      </c>
      <c r="J124" t="s">
        <v>246</v>
      </c>
      <c r="K124" t="s">
        <v>247</v>
      </c>
      <c r="L124" t="s">
        <v>390</v>
      </c>
      <c r="M124" t="s">
        <v>31</v>
      </c>
      <c r="N124" t="s">
        <v>50</v>
      </c>
      <c r="O124">
        <v>0</v>
      </c>
      <c r="P124">
        <v>5</v>
      </c>
      <c r="R124" t="s">
        <v>33</v>
      </c>
      <c r="S124">
        <v>35</v>
      </c>
      <c r="T124" t="s">
        <v>168</v>
      </c>
      <c r="U124" t="s">
        <v>35</v>
      </c>
      <c r="W124" s="2">
        <v>2756.28</v>
      </c>
      <c r="X124" s="3">
        <v>0.1</v>
      </c>
      <c r="Z124">
        <f t="shared" si="1"/>
        <v>1</v>
      </c>
    </row>
    <row r="125" spans="1:26" x14ac:dyDescent="0.2">
      <c r="A125">
        <v>2763</v>
      </c>
      <c r="B125" t="s">
        <v>328</v>
      </c>
      <c r="C125" t="s">
        <v>391</v>
      </c>
      <c r="D125" s="1">
        <v>29151</v>
      </c>
      <c r="E125" s="1">
        <v>35582</v>
      </c>
      <c r="H125" t="s">
        <v>236</v>
      </c>
      <c r="I125">
        <v>46000</v>
      </c>
      <c r="J125" t="s">
        <v>237</v>
      </c>
      <c r="K125" t="s">
        <v>238</v>
      </c>
      <c r="L125" t="s">
        <v>392</v>
      </c>
      <c r="M125" t="s">
        <v>42</v>
      </c>
      <c r="N125" t="s">
        <v>50</v>
      </c>
      <c r="O125">
        <v>5</v>
      </c>
      <c r="P125">
        <v>4</v>
      </c>
      <c r="R125" t="s">
        <v>33</v>
      </c>
      <c r="S125">
        <v>35</v>
      </c>
      <c r="T125" t="s">
        <v>193</v>
      </c>
      <c r="U125" t="s">
        <v>135</v>
      </c>
      <c r="V125" s="1">
        <v>38718</v>
      </c>
      <c r="W125" s="2">
        <v>5054.7299999999996</v>
      </c>
      <c r="X125" s="3">
        <v>0.1</v>
      </c>
      <c r="Z125">
        <f t="shared" si="1"/>
        <v>1</v>
      </c>
    </row>
    <row r="126" spans="1:26" x14ac:dyDescent="0.2">
      <c r="A126">
        <v>2767</v>
      </c>
      <c r="B126" t="s">
        <v>36</v>
      </c>
      <c r="C126" t="s">
        <v>393</v>
      </c>
      <c r="D126" s="1">
        <v>29221</v>
      </c>
      <c r="E126" s="1">
        <v>35582</v>
      </c>
      <c r="H126" t="s">
        <v>229</v>
      </c>
      <c r="I126">
        <v>26000</v>
      </c>
      <c r="J126" t="s">
        <v>230</v>
      </c>
      <c r="K126" t="s">
        <v>231</v>
      </c>
      <c r="L126" t="s">
        <v>394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134</v>
      </c>
      <c r="U126" t="s">
        <v>135</v>
      </c>
      <c r="V126" s="1">
        <v>38718</v>
      </c>
      <c r="W126" s="2">
        <v>4185.92</v>
      </c>
      <c r="X126" s="3">
        <v>0.1</v>
      </c>
      <c r="Z126">
        <f t="shared" si="1"/>
        <v>1</v>
      </c>
    </row>
    <row r="127" spans="1:26" x14ac:dyDescent="0.2">
      <c r="A127">
        <v>2769</v>
      </c>
      <c r="B127" t="s">
        <v>57</v>
      </c>
      <c r="C127" t="s">
        <v>395</v>
      </c>
      <c r="D127" s="1">
        <v>24774</v>
      </c>
      <c r="E127" s="1">
        <v>35604</v>
      </c>
      <c r="H127" t="s">
        <v>59</v>
      </c>
      <c r="I127">
        <v>22020</v>
      </c>
      <c r="J127" t="s">
        <v>60</v>
      </c>
      <c r="K127" t="s">
        <v>61</v>
      </c>
      <c r="L127" t="s">
        <v>355</v>
      </c>
      <c r="M127" t="s">
        <v>42</v>
      </c>
      <c r="N127" t="s">
        <v>50</v>
      </c>
      <c r="O127">
        <v>0</v>
      </c>
      <c r="P127">
        <v>3</v>
      </c>
      <c r="R127" t="s">
        <v>33</v>
      </c>
      <c r="S127">
        <v>35</v>
      </c>
      <c r="T127" t="s">
        <v>43</v>
      </c>
      <c r="U127" t="s">
        <v>35</v>
      </c>
      <c r="W127" s="2">
        <v>2084.21</v>
      </c>
      <c r="X127" s="3">
        <v>8.7499999999999994E-2</v>
      </c>
      <c r="Z127">
        <f t="shared" si="1"/>
        <v>1</v>
      </c>
    </row>
    <row r="128" spans="1:26" x14ac:dyDescent="0.2">
      <c r="A128">
        <v>2770</v>
      </c>
      <c r="B128" t="s">
        <v>57</v>
      </c>
      <c r="C128" t="s">
        <v>396</v>
      </c>
      <c r="D128" s="1">
        <v>29562</v>
      </c>
      <c r="E128" s="1">
        <v>35613</v>
      </c>
      <c r="H128" t="s">
        <v>236</v>
      </c>
      <c r="I128">
        <v>46000</v>
      </c>
      <c r="J128" t="s">
        <v>237</v>
      </c>
      <c r="K128" t="s">
        <v>238</v>
      </c>
      <c r="L128" t="s">
        <v>397</v>
      </c>
      <c r="M128" t="s">
        <v>42</v>
      </c>
      <c r="N128" t="s">
        <v>50</v>
      </c>
      <c r="O128">
        <v>0</v>
      </c>
      <c r="P128">
        <v>4</v>
      </c>
      <c r="R128" t="s">
        <v>33</v>
      </c>
      <c r="S128">
        <v>35</v>
      </c>
      <c r="T128" t="s">
        <v>97</v>
      </c>
      <c r="U128" t="s">
        <v>35</v>
      </c>
      <c r="W128" s="2">
        <v>3090</v>
      </c>
      <c r="X128" s="3">
        <v>0.1125</v>
      </c>
      <c r="Z128">
        <f t="shared" si="1"/>
        <v>1</v>
      </c>
    </row>
    <row r="129" spans="1:26" x14ac:dyDescent="0.2">
      <c r="A129">
        <v>2791</v>
      </c>
      <c r="B129" t="s">
        <v>398</v>
      </c>
      <c r="C129" t="s">
        <v>399</v>
      </c>
      <c r="D129" s="1">
        <v>27508</v>
      </c>
      <c r="E129" s="1">
        <v>35651</v>
      </c>
      <c r="H129" t="s">
        <v>229</v>
      </c>
      <c r="I129">
        <v>26000</v>
      </c>
      <c r="J129" t="s">
        <v>230</v>
      </c>
      <c r="K129" t="s">
        <v>231</v>
      </c>
      <c r="L129" t="s">
        <v>400</v>
      </c>
      <c r="M129" t="s">
        <v>31</v>
      </c>
      <c r="N129" t="s">
        <v>50</v>
      </c>
      <c r="O129">
        <v>2</v>
      </c>
      <c r="P129">
        <v>4</v>
      </c>
      <c r="R129" t="s">
        <v>33</v>
      </c>
      <c r="S129">
        <v>35</v>
      </c>
      <c r="T129" t="s">
        <v>168</v>
      </c>
      <c r="U129" t="s">
        <v>35</v>
      </c>
      <c r="W129" s="2">
        <v>2756.28</v>
      </c>
      <c r="X129" s="3">
        <v>0.1</v>
      </c>
      <c r="Z129">
        <f t="shared" si="1"/>
        <v>1</v>
      </c>
    </row>
    <row r="130" spans="1:26" x14ac:dyDescent="0.2">
      <c r="A130">
        <v>2848</v>
      </c>
      <c r="B130" t="s">
        <v>36</v>
      </c>
      <c r="C130" t="s">
        <v>401</v>
      </c>
      <c r="D130" s="1">
        <v>29208</v>
      </c>
      <c r="E130" s="1">
        <v>36101</v>
      </c>
      <c r="H130" t="s">
        <v>260</v>
      </c>
      <c r="I130">
        <v>43000</v>
      </c>
      <c r="J130" t="s">
        <v>261</v>
      </c>
      <c r="K130" t="s">
        <v>262</v>
      </c>
      <c r="L130" t="s">
        <v>402</v>
      </c>
      <c r="M130" t="s">
        <v>42</v>
      </c>
      <c r="N130" t="s">
        <v>50</v>
      </c>
      <c r="O130">
        <v>3</v>
      </c>
      <c r="P130">
        <v>3</v>
      </c>
      <c r="R130" t="s">
        <v>33</v>
      </c>
      <c r="S130">
        <v>35</v>
      </c>
      <c r="T130" t="s">
        <v>134</v>
      </c>
      <c r="U130" t="s">
        <v>135</v>
      </c>
      <c r="V130" s="1">
        <v>38718</v>
      </c>
      <c r="W130" s="2">
        <v>4185.92</v>
      </c>
      <c r="X130" s="3">
        <v>0.1125</v>
      </c>
      <c r="Z130">
        <f t="shared" si="1"/>
        <v>1</v>
      </c>
    </row>
    <row r="131" spans="1:26" x14ac:dyDescent="0.2">
      <c r="A131">
        <v>2874</v>
      </c>
      <c r="B131" t="s">
        <v>36</v>
      </c>
      <c r="C131" t="s">
        <v>403</v>
      </c>
      <c r="D131" s="1">
        <v>29254</v>
      </c>
      <c r="E131" s="1">
        <v>36281</v>
      </c>
      <c r="H131" t="s">
        <v>229</v>
      </c>
      <c r="I131">
        <v>26000</v>
      </c>
      <c r="J131" t="s">
        <v>230</v>
      </c>
      <c r="K131" t="s">
        <v>231</v>
      </c>
      <c r="L131" t="s">
        <v>284</v>
      </c>
      <c r="M131" t="s">
        <v>42</v>
      </c>
      <c r="N131" t="s">
        <v>50</v>
      </c>
      <c r="O131">
        <v>2</v>
      </c>
      <c r="P131">
        <v>3</v>
      </c>
      <c r="R131" t="s">
        <v>33</v>
      </c>
      <c r="S131">
        <v>35</v>
      </c>
      <c r="T131" t="s">
        <v>180</v>
      </c>
      <c r="U131" t="s">
        <v>35</v>
      </c>
      <c r="W131" s="2">
        <v>2205.75</v>
      </c>
      <c r="X131" s="3">
        <v>0.1</v>
      </c>
      <c r="Z131">
        <f t="shared" ref="Z131:Z182" si="2">ROUND(IF(R131="AT",S131/40,S131/35),2)</f>
        <v>1</v>
      </c>
    </row>
    <row r="132" spans="1:26" x14ac:dyDescent="0.2">
      <c r="A132">
        <v>2969</v>
      </c>
      <c r="B132" t="s">
        <v>72</v>
      </c>
      <c r="C132" t="s">
        <v>404</v>
      </c>
      <c r="D132" s="1">
        <v>25732</v>
      </c>
      <c r="E132" s="1">
        <v>36925</v>
      </c>
      <c r="H132" t="s">
        <v>245</v>
      </c>
      <c r="I132">
        <v>41000</v>
      </c>
      <c r="J132" t="s">
        <v>246</v>
      </c>
      <c r="K132" t="s">
        <v>247</v>
      </c>
      <c r="L132" t="s">
        <v>405</v>
      </c>
      <c r="M132" t="s">
        <v>42</v>
      </c>
      <c r="N132" t="s">
        <v>32</v>
      </c>
      <c r="O132">
        <v>0</v>
      </c>
      <c r="P132">
        <v>1</v>
      </c>
      <c r="R132" t="s">
        <v>33</v>
      </c>
      <c r="S132">
        <v>35</v>
      </c>
      <c r="T132" t="s">
        <v>160</v>
      </c>
      <c r="U132" t="s">
        <v>35</v>
      </c>
      <c r="W132" s="2">
        <v>1987.39</v>
      </c>
      <c r="X132" s="3">
        <v>7.4999999999999997E-2</v>
      </c>
      <c r="Y132" s="2">
        <v>87</v>
      </c>
      <c r="Z132">
        <f t="shared" si="2"/>
        <v>1</v>
      </c>
    </row>
    <row r="133" spans="1:26" x14ac:dyDescent="0.2">
      <c r="A133">
        <v>2990</v>
      </c>
      <c r="B133" t="s">
        <v>72</v>
      </c>
      <c r="C133" t="s">
        <v>406</v>
      </c>
      <c r="D133" s="1">
        <v>30767</v>
      </c>
      <c r="E133" s="1">
        <v>37044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50</v>
      </c>
      <c r="O133">
        <v>1</v>
      </c>
      <c r="P133">
        <v>5</v>
      </c>
      <c r="R133" t="s">
        <v>33</v>
      </c>
      <c r="S133">
        <v>35</v>
      </c>
      <c r="T133" t="s">
        <v>160</v>
      </c>
      <c r="U133" t="s">
        <v>35</v>
      </c>
      <c r="W133" s="2">
        <v>1987.39</v>
      </c>
      <c r="X133" s="3">
        <v>0.1</v>
      </c>
      <c r="Z133">
        <f t="shared" si="2"/>
        <v>1</v>
      </c>
    </row>
    <row r="134" spans="1:26" x14ac:dyDescent="0.2">
      <c r="A134">
        <v>3037</v>
      </c>
      <c r="B134" t="s">
        <v>351</v>
      </c>
      <c r="C134" t="s">
        <v>407</v>
      </c>
      <c r="D134" s="1">
        <v>29817</v>
      </c>
      <c r="E134" s="1">
        <v>37149</v>
      </c>
      <c r="H134" t="s">
        <v>245</v>
      </c>
      <c r="I134">
        <v>41000</v>
      </c>
      <c r="J134" t="s">
        <v>246</v>
      </c>
      <c r="K134" t="s">
        <v>247</v>
      </c>
      <c r="L134" t="s">
        <v>408</v>
      </c>
      <c r="M134" t="s">
        <v>42</v>
      </c>
      <c r="N134" t="s">
        <v>50</v>
      </c>
      <c r="O134">
        <v>5</v>
      </c>
      <c r="P134">
        <v>4</v>
      </c>
      <c r="R134" t="s">
        <v>33</v>
      </c>
      <c r="S134">
        <v>35</v>
      </c>
      <c r="T134" t="s">
        <v>102</v>
      </c>
      <c r="U134" t="s">
        <v>35</v>
      </c>
      <c r="W134" s="2">
        <v>1963.7</v>
      </c>
      <c r="X134" s="3">
        <v>0.1125</v>
      </c>
      <c r="Y134" s="2">
        <v>249</v>
      </c>
      <c r="Z134">
        <f t="shared" si="2"/>
        <v>1</v>
      </c>
    </row>
    <row r="135" spans="1:26" x14ac:dyDescent="0.2">
      <c r="A135">
        <v>3041</v>
      </c>
      <c r="B135" t="s">
        <v>227</v>
      </c>
      <c r="C135" t="s">
        <v>409</v>
      </c>
      <c r="D135" s="1">
        <v>26246</v>
      </c>
      <c r="E135" s="1">
        <v>37261</v>
      </c>
      <c r="H135" t="s">
        <v>245</v>
      </c>
      <c r="I135">
        <v>41000</v>
      </c>
      <c r="J135" t="s">
        <v>246</v>
      </c>
      <c r="K135" t="s">
        <v>247</v>
      </c>
      <c r="L135" t="s">
        <v>410</v>
      </c>
      <c r="M135" t="s">
        <v>42</v>
      </c>
      <c r="N135" t="s">
        <v>50</v>
      </c>
      <c r="O135">
        <v>4</v>
      </c>
      <c r="P135">
        <v>3</v>
      </c>
      <c r="R135" t="s">
        <v>33</v>
      </c>
      <c r="S135">
        <v>35</v>
      </c>
      <c r="T135" t="s">
        <v>70</v>
      </c>
      <c r="U135" t="s">
        <v>135</v>
      </c>
      <c r="V135" s="1">
        <v>38718</v>
      </c>
      <c r="W135" s="2">
        <v>3538.05</v>
      </c>
      <c r="X135" s="3">
        <v>7.4999999999999997E-2</v>
      </c>
      <c r="Z135">
        <f t="shared" si="2"/>
        <v>1</v>
      </c>
    </row>
    <row r="136" spans="1:26" x14ac:dyDescent="0.2">
      <c r="A136">
        <v>3044</v>
      </c>
      <c r="B136" t="s">
        <v>411</v>
      </c>
      <c r="C136" t="s">
        <v>412</v>
      </c>
      <c r="D136" s="1">
        <v>31210</v>
      </c>
      <c r="E136" s="1">
        <v>37317</v>
      </c>
      <c r="H136" t="s">
        <v>245</v>
      </c>
      <c r="I136">
        <v>41000</v>
      </c>
      <c r="J136" t="s">
        <v>246</v>
      </c>
      <c r="K136" t="s">
        <v>247</v>
      </c>
      <c r="L136" t="s">
        <v>337</v>
      </c>
      <c r="M136" t="s">
        <v>42</v>
      </c>
      <c r="N136" t="s">
        <v>50</v>
      </c>
      <c r="O136">
        <v>0</v>
      </c>
      <c r="P136">
        <v>3</v>
      </c>
      <c r="R136" t="s">
        <v>33</v>
      </c>
      <c r="S136">
        <v>40</v>
      </c>
      <c r="T136" t="s">
        <v>160</v>
      </c>
      <c r="U136" t="s">
        <v>35</v>
      </c>
      <c r="W136" s="2">
        <v>1987.39</v>
      </c>
      <c r="X136" s="3">
        <v>7.4999999999999997E-2</v>
      </c>
      <c r="Z136">
        <f t="shared" si="2"/>
        <v>1.1399999999999999</v>
      </c>
    </row>
    <row r="137" spans="1:26" x14ac:dyDescent="0.2">
      <c r="A137">
        <v>3052</v>
      </c>
      <c r="B137" t="s">
        <v>36</v>
      </c>
      <c r="C137" t="s">
        <v>413</v>
      </c>
      <c r="D137" s="1">
        <v>31557</v>
      </c>
      <c r="E137" s="1">
        <v>37625</v>
      </c>
      <c r="H137" t="s">
        <v>245</v>
      </c>
      <c r="I137">
        <v>41000</v>
      </c>
      <c r="J137" t="s">
        <v>246</v>
      </c>
      <c r="K137" t="s">
        <v>247</v>
      </c>
      <c r="L137" t="s">
        <v>408</v>
      </c>
      <c r="M137" t="s">
        <v>42</v>
      </c>
      <c r="N137" t="s">
        <v>50</v>
      </c>
      <c r="O137">
        <v>2</v>
      </c>
      <c r="P137">
        <v>5</v>
      </c>
      <c r="R137" t="s">
        <v>33</v>
      </c>
      <c r="S137">
        <v>35</v>
      </c>
      <c r="T137" t="s">
        <v>102</v>
      </c>
      <c r="U137" t="s">
        <v>35</v>
      </c>
      <c r="W137" s="2">
        <v>1963.7</v>
      </c>
      <c r="X137" s="3">
        <v>8.7499999999999994E-2</v>
      </c>
      <c r="Y137" s="2">
        <v>200</v>
      </c>
      <c r="Z137">
        <f t="shared" si="2"/>
        <v>1</v>
      </c>
    </row>
    <row r="138" spans="1:26" x14ac:dyDescent="0.2">
      <c r="A138">
        <v>3053</v>
      </c>
      <c r="B138" t="s">
        <v>300</v>
      </c>
      <c r="C138" t="s">
        <v>414</v>
      </c>
      <c r="D138" s="1">
        <v>30617</v>
      </c>
      <c r="E138" s="1">
        <v>37653</v>
      </c>
      <c r="H138" t="s">
        <v>245</v>
      </c>
      <c r="I138">
        <v>41000</v>
      </c>
      <c r="J138" t="s">
        <v>246</v>
      </c>
      <c r="K138" t="s">
        <v>247</v>
      </c>
      <c r="L138" t="s">
        <v>415</v>
      </c>
      <c r="M138" t="s">
        <v>31</v>
      </c>
      <c r="N138" t="s">
        <v>50</v>
      </c>
      <c r="O138">
        <v>2</v>
      </c>
      <c r="P138">
        <v>3</v>
      </c>
      <c r="R138" t="s">
        <v>33</v>
      </c>
      <c r="S138">
        <v>35</v>
      </c>
      <c r="T138" t="s">
        <v>79</v>
      </c>
      <c r="U138" t="s">
        <v>35</v>
      </c>
      <c r="W138" s="2">
        <v>2320.08</v>
      </c>
      <c r="X138" s="3">
        <v>7.4999999999999997E-2</v>
      </c>
      <c r="Z138">
        <f t="shared" si="2"/>
        <v>1</v>
      </c>
    </row>
    <row r="139" spans="1:26" x14ac:dyDescent="0.2">
      <c r="A139">
        <v>3054</v>
      </c>
      <c r="B139" t="s">
        <v>72</v>
      </c>
      <c r="C139" t="s">
        <v>416</v>
      </c>
      <c r="D139" s="1">
        <v>26849</v>
      </c>
      <c r="E139" s="1">
        <v>37681</v>
      </c>
      <c r="H139" t="s">
        <v>245</v>
      </c>
      <c r="I139">
        <v>41000</v>
      </c>
      <c r="J139" t="s">
        <v>246</v>
      </c>
      <c r="K139" t="s">
        <v>247</v>
      </c>
      <c r="L139" t="s">
        <v>417</v>
      </c>
      <c r="M139" t="s">
        <v>42</v>
      </c>
      <c r="N139" t="s">
        <v>32</v>
      </c>
      <c r="O139">
        <v>0</v>
      </c>
      <c r="P139">
        <v>1</v>
      </c>
      <c r="R139" t="s">
        <v>33</v>
      </c>
      <c r="S139">
        <v>35</v>
      </c>
      <c r="T139" t="s">
        <v>97</v>
      </c>
      <c r="U139" t="s">
        <v>35</v>
      </c>
      <c r="W139" s="2">
        <v>3090</v>
      </c>
      <c r="X139" s="3">
        <v>7.4999999999999997E-2</v>
      </c>
      <c r="Z139">
        <f t="shared" si="2"/>
        <v>1</v>
      </c>
    </row>
    <row r="140" spans="1:26" x14ac:dyDescent="0.2">
      <c r="A140">
        <v>3055</v>
      </c>
      <c r="B140" t="s">
        <v>72</v>
      </c>
      <c r="C140" t="s">
        <v>418</v>
      </c>
      <c r="D140" s="1">
        <v>30004</v>
      </c>
      <c r="E140" s="1">
        <v>37712</v>
      </c>
      <c r="H140" t="s">
        <v>53</v>
      </c>
      <c r="I140">
        <v>55000</v>
      </c>
      <c r="J140" t="s">
        <v>54</v>
      </c>
      <c r="K140" t="s">
        <v>55</v>
      </c>
      <c r="L140" t="s">
        <v>56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40</v>
      </c>
      <c r="T140" t="s">
        <v>34</v>
      </c>
      <c r="U140" t="s">
        <v>35</v>
      </c>
      <c r="W140" s="2">
        <v>2508.0500000000002</v>
      </c>
      <c r="X140" s="3">
        <v>8.7499999999999994E-2</v>
      </c>
      <c r="Z140">
        <f t="shared" si="2"/>
        <v>1.1399999999999999</v>
      </c>
    </row>
    <row r="141" spans="1:26" x14ac:dyDescent="0.2">
      <c r="A141">
        <v>3062</v>
      </c>
      <c r="B141" t="s">
        <v>195</v>
      </c>
      <c r="C141" t="s">
        <v>421</v>
      </c>
      <c r="D141" s="1">
        <v>30870</v>
      </c>
      <c r="E141" s="1">
        <v>37895</v>
      </c>
      <c r="H141" t="s">
        <v>90</v>
      </c>
      <c r="I141">
        <v>44000</v>
      </c>
      <c r="J141" t="s">
        <v>91</v>
      </c>
      <c r="K141" t="s">
        <v>92</v>
      </c>
      <c r="L141" t="s">
        <v>422</v>
      </c>
      <c r="M141" t="s">
        <v>42</v>
      </c>
      <c r="N141" t="s">
        <v>50</v>
      </c>
      <c r="O141">
        <v>0</v>
      </c>
      <c r="P141">
        <v>5</v>
      </c>
      <c r="R141" t="s">
        <v>33</v>
      </c>
      <c r="S141">
        <v>35</v>
      </c>
      <c r="T141" t="s">
        <v>180</v>
      </c>
      <c r="U141" t="s">
        <v>35</v>
      </c>
      <c r="W141" s="2">
        <v>2205.75</v>
      </c>
      <c r="X141" s="3">
        <v>0.1</v>
      </c>
      <c r="Z141">
        <f t="shared" si="2"/>
        <v>1</v>
      </c>
    </row>
    <row r="142" spans="1:26" x14ac:dyDescent="0.2">
      <c r="A142">
        <v>3063</v>
      </c>
      <c r="B142" t="s">
        <v>319</v>
      </c>
      <c r="C142" t="s">
        <v>421</v>
      </c>
      <c r="D142" s="1">
        <v>27001</v>
      </c>
      <c r="E142" s="1">
        <v>37926</v>
      </c>
      <c r="H142" t="s">
        <v>245</v>
      </c>
      <c r="I142">
        <v>41000</v>
      </c>
      <c r="J142" t="s">
        <v>246</v>
      </c>
      <c r="K142" t="s">
        <v>247</v>
      </c>
      <c r="L142" t="s">
        <v>272</v>
      </c>
      <c r="M142" t="s">
        <v>42</v>
      </c>
      <c r="N142" t="s">
        <v>50</v>
      </c>
      <c r="O142">
        <v>5</v>
      </c>
      <c r="P142">
        <v>3</v>
      </c>
      <c r="R142" t="s">
        <v>33</v>
      </c>
      <c r="S142">
        <v>35</v>
      </c>
      <c r="T142" t="s">
        <v>142</v>
      </c>
      <c r="U142" t="s">
        <v>35</v>
      </c>
      <c r="W142" s="2">
        <v>2041.98</v>
      </c>
      <c r="X142" s="3">
        <v>0.1</v>
      </c>
      <c r="Z142">
        <f t="shared" si="2"/>
        <v>1</v>
      </c>
    </row>
    <row r="143" spans="1:26" x14ac:dyDescent="0.2">
      <c r="A143">
        <v>3064</v>
      </c>
      <c r="B143" t="s">
        <v>57</v>
      </c>
      <c r="C143" t="s">
        <v>423</v>
      </c>
      <c r="D143" s="1">
        <v>32019</v>
      </c>
      <c r="E143" s="1">
        <v>37956</v>
      </c>
      <c r="H143" t="s">
        <v>245</v>
      </c>
      <c r="I143">
        <v>41000</v>
      </c>
      <c r="J143" t="s">
        <v>246</v>
      </c>
      <c r="K143" t="s">
        <v>247</v>
      </c>
      <c r="L143" t="s">
        <v>415</v>
      </c>
      <c r="M143" t="s">
        <v>42</v>
      </c>
      <c r="N143" t="s">
        <v>32</v>
      </c>
      <c r="O143">
        <v>0</v>
      </c>
      <c r="P143">
        <v>1</v>
      </c>
      <c r="R143" t="s">
        <v>33</v>
      </c>
      <c r="S143">
        <v>35</v>
      </c>
      <c r="T143" t="s">
        <v>79</v>
      </c>
      <c r="U143" t="s">
        <v>35</v>
      </c>
      <c r="W143" s="2">
        <v>2320.08</v>
      </c>
      <c r="X143" s="3">
        <v>0.1</v>
      </c>
      <c r="Z143">
        <f t="shared" si="2"/>
        <v>1</v>
      </c>
    </row>
    <row r="144" spans="1:26" x14ac:dyDescent="0.2">
      <c r="A144">
        <v>3065</v>
      </c>
      <c r="B144" t="s">
        <v>240</v>
      </c>
      <c r="C144" t="s">
        <v>424</v>
      </c>
      <c r="D144" s="1">
        <v>29760</v>
      </c>
      <c r="E144" s="1">
        <v>37987</v>
      </c>
      <c r="H144" t="s">
        <v>245</v>
      </c>
      <c r="I144">
        <v>41000</v>
      </c>
      <c r="J144" t="s">
        <v>246</v>
      </c>
      <c r="K144" t="s">
        <v>247</v>
      </c>
      <c r="L144" t="s">
        <v>425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102</v>
      </c>
      <c r="U144" t="s">
        <v>35</v>
      </c>
      <c r="W144" s="2">
        <v>1963.7</v>
      </c>
      <c r="X144" s="3">
        <v>7.4999999999999997E-2</v>
      </c>
      <c r="Y144" s="2">
        <v>168</v>
      </c>
      <c r="Z144">
        <f t="shared" si="2"/>
        <v>1</v>
      </c>
    </row>
    <row r="145" spans="1:26" x14ac:dyDescent="0.2">
      <c r="A145">
        <v>3068</v>
      </c>
      <c r="B145" t="s">
        <v>426</v>
      </c>
      <c r="C145" t="s">
        <v>427</v>
      </c>
      <c r="D145" s="1">
        <v>29568</v>
      </c>
      <c r="E145" s="1">
        <v>38078</v>
      </c>
      <c r="H145" t="s">
        <v>245</v>
      </c>
      <c r="I145">
        <v>41000</v>
      </c>
      <c r="J145" t="s">
        <v>246</v>
      </c>
      <c r="K145" t="s">
        <v>247</v>
      </c>
      <c r="L145" t="s">
        <v>257</v>
      </c>
      <c r="M145" t="s">
        <v>31</v>
      </c>
      <c r="N145" t="s">
        <v>50</v>
      </c>
      <c r="O145">
        <v>1</v>
      </c>
      <c r="P145">
        <v>3</v>
      </c>
      <c r="R145" t="s">
        <v>33</v>
      </c>
      <c r="S145">
        <v>35</v>
      </c>
      <c r="T145" t="s">
        <v>97</v>
      </c>
      <c r="U145" t="s">
        <v>35</v>
      </c>
      <c r="W145" s="2">
        <v>3090</v>
      </c>
      <c r="X145" s="3">
        <v>0.1</v>
      </c>
      <c r="Z145">
        <f t="shared" si="2"/>
        <v>1</v>
      </c>
    </row>
    <row r="146" spans="1:26" x14ac:dyDescent="0.2">
      <c r="A146">
        <v>3071</v>
      </c>
      <c r="B146" t="s">
        <v>36</v>
      </c>
      <c r="C146" t="s">
        <v>428</v>
      </c>
      <c r="D146" s="1">
        <v>30854</v>
      </c>
      <c r="E146" s="1">
        <v>38108</v>
      </c>
      <c r="H146" t="s">
        <v>229</v>
      </c>
      <c r="I146">
        <v>26000</v>
      </c>
      <c r="J146" t="s">
        <v>230</v>
      </c>
      <c r="K146" t="s">
        <v>231</v>
      </c>
      <c r="L146" t="s">
        <v>400</v>
      </c>
      <c r="M146" t="s">
        <v>42</v>
      </c>
      <c r="N146" t="s">
        <v>50</v>
      </c>
      <c r="O146">
        <v>5</v>
      </c>
      <c r="P146">
        <v>5</v>
      </c>
      <c r="R146" t="s">
        <v>33</v>
      </c>
      <c r="S146">
        <v>35</v>
      </c>
      <c r="T146" t="s">
        <v>168</v>
      </c>
      <c r="U146" t="s">
        <v>35</v>
      </c>
      <c r="W146" s="2">
        <v>2756.28</v>
      </c>
      <c r="X146" s="3">
        <v>0.1</v>
      </c>
      <c r="Y146" s="2">
        <v>127</v>
      </c>
      <c r="Z146">
        <f t="shared" si="2"/>
        <v>1</v>
      </c>
    </row>
    <row r="147" spans="1:26" x14ac:dyDescent="0.2">
      <c r="A147">
        <v>3072</v>
      </c>
      <c r="B147" t="s">
        <v>36</v>
      </c>
      <c r="C147" t="s">
        <v>429</v>
      </c>
      <c r="D147" s="1">
        <v>27017</v>
      </c>
      <c r="E147" s="1">
        <v>38169</v>
      </c>
      <c r="H147" t="s">
        <v>236</v>
      </c>
      <c r="I147">
        <v>46000</v>
      </c>
      <c r="J147" t="s">
        <v>237</v>
      </c>
      <c r="K147" t="s">
        <v>238</v>
      </c>
      <c r="L147" t="s">
        <v>430</v>
      </c>
      <c r="M147" t="s">
        <v>42</v>
      </c>
      <c r="N147" t="s">
        <v>50</v>
      </c>
      <c r="O147">
        <v>5</v>
      </c>
      <c r="P147">
        <v>5</v>
      </c>
      <c r="R147" t="s">
        <v>33</v>
      </c>
      <c r="S147">
        <v>35</v>
      </c>
      <c r="T147" t="s">
        <v>168</v>
      </c>
      <c r="U147" t="s">
        <v>35</v>
      </c>
      <c r="W147" s="2">
        <v>2756.28</v>
      </c>
      <c r="X147" s="3">
        <v>0.1</v>
      </c>
      <c r="Y147" s="2">
        <v>113</v>
      </c>
      <c r="Z147">
        <f t="shared" si="2"/>
        <v>1</v>
      </c>
    </row>
    <row r="148" spans="1:26" x14ac:dyDescent="0.2">
      <c r="A148">
        <v>3073</v>
      </c>
      <c r="B148" t="s">
        <v>57</v>
      </c>
      <c r="C148" t="s">
        <v>431</v>
      </c>
      <c r="D148" s="1">
        <v>29868</v>
      </c>
      <c r="E148" s="1">
        <v>39264</v>
      </c>
      <c r="H148" t="s">
        <v>236</v>
      </c>
      <c r="I148">
        <v>46000</v>
      </c>
      <c r="J148" t="s">
        <v>237</v>
      </c>
      <c r="K148" t="s">
        <v>238</v>
      </c>
      <c r="L148" t="s">
        <v>392</v>
      </c>
      <c r="M148" t="s">
        <v>42</v>
      </c>
      <c r="N148" t="s">
        <v>50</v>
      </c>
      <c r="O148">
        <v>4</v>
      </c>
      <c r="P148">
        <v>3</v>
      </c>
      <c r="R148" t="s">
        <v>33</v>
      </c>
      <c r="S148">
        <v>35</v>
      </c>
      <c r="T148" t="s">
        <v>134</v>
      </c>
      <c r="U148" t="s">
        <v>190</v>
      </c>
      <c r="V148" s="1">
        <v>39264</v>
      </c>
      <c r="W148" s="2">
        <v>3767.74</v>
      </c>
      <c r="X148" s="3">
        <v>0.1</v>
      </c>
      <c r="Y148" s="2">
        <v>142</v>
      </c>
      <c r="Z148">
        <f t="shared" si="2"/>
        <v>1</v>
      </c>
    </row>
    <row r="149" spans="1:26" x14ac:dyDescent="0.2">
      <c r="A149">
        <v>3074</v>
      </c>
      <c r="B149" t="s">
        <v>216</v>
      </c>
      <c r="C149" t="s">
        <v>432</v>
      </c>
      <c r="D149" s="1">
        <v>23156</v>
      </c>
      <c r="E149" s="1">
        <v>38200</v>
      </c>
      <c r="H149" t="s">
        <v>66</v>
      </c>
      <c r="I149">
        <v>13200</v>
      </c>
      <c r="J149" t="s">
        <v>67</v>
      </c>
      <c r="K149" t="s">
        <v>68</v>
      </c>
      <c r="L149" t="s">
        <v>433</v>
      </c>
      <c r="M149" t="s">
        <v>42</v>
      </c>
      <c r="N149" t="s">
        <v>50</v>
      </c>
      <c r="O149">
        <v>4</v>
      </c>
      <c r="P149">
        <v>4</v>
      </c>
      <c r="R149" t="s">
        <v>75</v>
      </c>
      <c r="S149">
        <v>35</v>
      </c>
      <c r="W149" s="2">
        <v>5028.59</v>
      </c>
      <c r="Z149">
        <f t="shared" si="2"/>
        <v>0.88</v>
      </c>
    </row>
    <row r="150" spans="1:26" x14ac:dyDescent="0.2">
      <c r="A150">
        <v>3075</v>
      </c>
      <c r="B150" t="s">
        <v>267</v>
      </c>
      <c r="C150" t="s">
        <v>434</v>
      </c>
      <c r="D150" s="1">
        <v>28122</v>
      </c>
      <c r="E150" s="1">
        <v>39295</v>
      </c>
      <c r="H150" t="s">
        <v>229</v>
      </c>
      <c r="I150">
        <v>26000</v>
      </c>
      <c r="J150" t="s">
        <v>230</v>
      </c>
      <c r="K150" t="s">
        <v>231</v>
      </c>
      <c r="L150" t="s">
        <v>302</v>
      </c>
      <c r="M150" t="s">
        <v>42</v>
      </c>
      <c r="N150" t="s">
        <v>50</v>
      </c>
      <c r="O150">
        <v>2</v>
      </c>
      <c r="P150">
        <v>5</v>
      </c>
      <c r="R150" t="s">
        <v>33</v>
      </c>
      <c r="S150">
        <v>35</v>
      </c>
      <c r="T150" t="s">
        <v>193</v>
      </c>
      <c r="U150" t="s">
        <v>258</v>
      </c>
      <c r="V150" s="1">
        <v>39295</v>
      </c>
      <c r="W150" s="2">
        <v>4295.62</v>
      </c>
      <c r="X150" s="3">
        <v>7.4999999999999997E-2</v>
      </c>
      <c r="Z150">
        <f t="shared" si="2"/>
        <v>1</v>
      </c>
    </row>
    <row r="151" spans="1:26" x14ac:dyDescent="0.2">
      <c r="A151">
        <v>3076</v>
      </c>
      <c r="B151" t="s">
        <v>267</v>
      </c>
      <c r="C151" t="s">
        <v>435</v>
      </c>
      <c r="D151" s="1">
        <v>21637</v>
      </c>
      <c r="E151" s="1">
        <v>38224</v>
      </c>
      <c r="H151" t="s">
        <v>260</v>
      </c>
      <c r="I151">
        <v>43000</v>
      </c>
      <c r="J151" t="s">
        <v>261</v>
      </c>
      <c r="K151" t="s">
        <v>262</v>
      </c>
      <c r="L151" t="s">
        <v>436</v>
      </c>
      <c r="M151" t="s">
        <v>42</v>
      </c>
      <c r="N151" t="s">
        <v>50</v>
      </c>
      <c r="O151">
        <v>2</v>
      </c>
      <c r="P151">
        <v>5</v>
      </c>
      <c r="R151" t="s">
        <v>33</v>
      </c>
      <c r="S151">
        <v>35</v>
      </c>
      <c r="T151" t="s">
        <v>43</v>
      </c>
      <c r="U151" t="s">
        <v>35</v>
      </c>
      <c r="W151" s="2">
        <v>2084.21</v>
      </c>
      <c r="X151" s="3">
        <v>0.1</v>
      </c>
      <c r="Z151">
        <f t="shared" si="2"/>
        <v>1</v>
      </c>
    </row>
    <row r="152" spans="1:26" x14ac:dyDescent="0.2">
      <c r="A152">
        <v>3078</v>
      </c>
      <c r="B152" t="s">
        <v>240</v>
      </c>
      <c r="C152" t="s">
        <v>437</v>
      </c>
      <c r="D152" s="1">
        <v>30379</v>
      </c>
      <c r="E152" s="1">
        <v>38231</v>
      </c>
      <c r="H152" t="s">
        <v>229</v>
      </c>
      <c r="I152">
        <v>26000</v>
      </c>
      <c r="J152" t="s">
        <v>230</v>
      </c>
      <c r="K152" t="s">
        <v>231</v>
      </c>
      <c r="L152" t="s">
        <v>361</v>
      </c>
      <c r="M152" t="s">
        <v>42</v>
      </c>
      <c r="N152" t="s">
        <v>32</v>
      </c>
      <c r="O152">
        <v>0</v>
      </c>
      <c r="P152">
        <v>1</v>
      </c>
      <c r="R152" t="s">
        <v>33</v>
      </c>
      <c r="S152">
        <v>35</v>
      </c>
      <c r="T152" t="s">
        <v>142</v>
      </c>
      <c r="U152" t="s">
        <v>35</v>
      </c>
      <c r="W152" s="2">
        <v>2041.98</v>
      </c>
      <c r="X152" s="3">
        <v>0.1</v>
      </c>
      <c r="Y152" s="2">
        <v>278</v>
      </c>
      <c r="Z152">
        <f t="shared" si="2"/>
        <v>1</v>
      </c>
    </row>
    <row r="153" spans="1:26" x14ac:dyDescent="0.2">
      <c r="A153">
        <v>3079</v>
      </c>
      <c r="B153" t="s">
        <v>72</v>
      </c>
      <c r="C153" t="s">
        <v>437</v>
      </c>
      <c r="D153" s="1">
        <v>31982</v>
      </c>
      <c r="E153" s="1">
        <v>39692</v>
      </c>
      <c r="F153" s="1">
        <v>40056</v>
      </c>
      <c r="H153" t="s">
        <v>66</v>
      </c>
      <c r="I153">
        <v>13200</v>
      </c>
      <c r="J153" t="s">
        <v>67</v>
      </c>
      <c r="K153" t="s">
        <v>68</v>
      </c>
      <c r="L153" t="s">
        <v>438</v>
      </c>
      <c r="M153" t="s">
        <v>42</v>
      </c>
      <c r="N153" t="s">
        <v>50</v>
      </c>
      <c r="O153">
        <v>4</v>
      </c>
      <c r="P153">
        <v>5</v>
      </c>
      <c r="R153" t="s">
        <v>33</v>
      </c>
      <c r="S153">
        <v>35</v>
      </c>
      <c r="T153" t="s">
        <v>168</v>
      </c>
      <c r="U153" t="s">
        <v>35</v>
      </c>
      <c r="W153" s="2">
        <v>2756.28</v>
      </c>
      <c r="X153" s="3">
        <v>8.7499999999999994E-2</v>
      </c>
      <c r="Z153">
        <f t="shared" si="2"/>
        <v>1</v>
      </c>
    </row>
    <row r="154" spans="1:26" x14ac:dyDescent="0.2">
      <c r="A154">
        <v>3083</v>
      </c>
      <c r="B154" t="s">
        <v>72</v>
      </c>
      <c r="C154" t="s">
        <v>439</v>
      </c>
      <c r="D154" s="1">
        <v>31673</v>
      </c>
      <c r="E154" s="1">
        <v>38292</v>
      </c>
      <c r="H154" t="s">
        <v>229</v>
      </c>
      <c r="I154">
        <v>26000</v>
      </c>
      <c r="J154" t="s">
        <v>230</v>
      </c>
      <c r="K154" t="s">
        <v>231</v>
      </c>
      <c r="L154" t="s">
        <v>440</v>
      </c>
      <c r="M154" t="s">
        <v>42</v>
      </c>
      <c r="N154" t="s">
        <v>50</v>
      </c>
      <c r="O154">
        <v>0</v>
      </c>
      <c r="P154">
        <v>4</v>
      </c>
      <c r="R154" t="s">
        <v>33</v>
      </c>
      <c r="S154">
        <v>35</v>
      </c>
      <c r="T154" t="s">
        <v>70</v>
      </c>
      <c r="U154" t="s">
        <v>135</v>
      </c>
      <c r="V154" s="1">
        <v>38718</v>
      </c>
      <c r="W154" s="2">
        <v>3538.05</v>
      </c>
      <c r="X154" s="3">
        <v>0.1125</v>
      </c>
      <c r="Z154">
        <f t="shared" si="2"/>
        <v>1</v>
      </c>
    </row>
    <row r="155" spans="1:26" x14ac:dyDescent="0.2">
      <c r="A155">
        <v>3084</v>
      </c>
      <c r="B155" t="s">
        <v>348</v>
      </c>
      <c r="C155" t="s">
        <v>441</v>
      </c>
      <c r="D155" s="1">
        <v>32184</v>
      </c>
      <c r="E155" s="1">
        <v>38353</v>
      </c>
      <c r="H155" t="s">
        <v>245</v>
      </c>
      <c r="I155">
        <v>41000</v>
      </c>
      <c r="J155" t="s">
        <v>246</v>
      </c>
      <c r="K155" t="s">
        <v>247</v>
      </c>
      <c r="L155" t="s">
        <v>257</v>
      </c>
      <c r="M155" t="s">
        <v>42</v>
      </c>
      <c r="N155" t="s">
        <v>32</v>
      </c>
      <c r="O155">
        <v>0</v>
      </c>
      <c r="P155">
        <v>1</v>
      </c>
      <c r="R155" t="s">
        <v>33</v>
      </c>
      <c r="S155">
        <v>35</v>
      </c>
      <c r="T155" t="s">
        <v>97</v>
      </c>
      <c r="U155" t="s">
        <v>35</v>
      </c>
      <c r="W155" s="2">
        <v>3090</v>
      </c>
      <c r="X155" s="3">
        <v>0.1</v>
      </c>
      <c r="Z155">
        <f t="shared" si="2"/>
        <v>1</v>
      </c>
    </row>
    <row r="156" spans="1:26" x14ac:dyDescent="0.2">
      <c r="A156">
        <v>3085</v>
      </c>
      <c r="B156" t="s">
        <v>398</v>
      </c>
      <c r="C156" t="s">
        <v>442</v>
      </c>
      <c r="D156" s="1">
        <v>26872</v>
      </c>
      <c r="E156" s="1">
        <v>38353</v>
      </c>
      <c r="H156" t="s">
        <v>245</v>
      </c>
      <c r="I156">
        <v>41000</v>
      </c>
      <c r="J156" t="s">
        <v>246</v>
      </c>
      <c r="K156" t="s">
        <v>247</v>
      </c>
      <c r="L156" t="s">
        <v>332</v>
      </c>
      <c r="M156" t="s">
        <v>31</v>
      </c>
      <c r="N156" t="s">
        <v>50</v>
      </c>
      <c r="O156">
        <v>3</v>
      </c>
      <c r="P156">
        <v>5</v>
      </c>
      <c r="R156" t="s">
        <v>33</v>
      </c>
      <c r="S156">
        <v>35</v>
      </c>
      <c r="T156" t="s">
        <v>106</v>
      </c>
      <c r="U156" t="s">
        <v>35</v>
      </c>
      <c r="W156" s="2">
        <v>2138.8000000000002</v>
      </c>
      <c r="X156" s="3">
        <v>0.1</v>
      </c>
      <c r="Z156">
        <f t="shared" si="2"/>
        <v>1</v>
      </c>
    </row>
    <row r="157" spans="1:26" x14ac:dyDescent="0.2">
      <c r="A157">
        <v>3087</v>
      </c>
      <c r="B157" t="s">
        <v>227</v>
      </c>
      <c r="C157" t="s">
        <v>442</v>
      </c>
      <c r="D157" s="1">
        <v>30059</v>
      </c>
      <c r="E157" s="1">
        <v>38353</v>
      </c>
      <c r="H157" t="s">
        <v>59</v>
      </c>
      <c r="I157">
        <v>22030</v>
      </c>
      <c r="J157" t="s">
        <v>289</v>
      </c>
      <c r="K157" t="s">
        <v>61</v>
      </c>
      <c r="L157" t="s">
        <v>443</v>
      </c>
      <c r="M157" t="s">
        <v>42</v>
      </c>
      <c r="N157" t="s">
        <v>32</v>
      </c>
      <c r="O157">
        <v>0</v>
      </c>
      <c r="P157">
        <v>1</v>
      </c>
      <c r="R157" t="s">
        <v>33</v>
      </c>
      <c r="S157">
        <v>35</v>
      </c>
      <c r="T157" t="s">
        <v>97</v>
      </c>
      <c r="U157" t="s">
        <v>35</v>
      </c>
      <c r="W157" s="2">
        <v>3090</v>
      </c>
      <c r="X157" s="3">
        <v>0.1</v>
      </c>
      <c r="Z157">
        <f t="shared" si="2"/>
        <v>1</v>
      </c>
    </row>
    <row r="158" spans="1:26" x14ac:dyDescent="0.2">
      <c r="A158">
        <v>3090</v>
      </c>
      <c r="B158" t="s">
        <v>36</v>
      </c>
      <c r="C158" t="s">
        <v>444</v>
      </c>
      <c r="D158" s="1">
        <v>29858</v>
      </c>
      <c r="E158" s="1">
        <v>38412</v>
      </c>
      <c r="H158" t="s">
        <v>236</v>
      </c>
      <c r="I158">
        <v>46000</v>
      </c>
      <c r="J158" t="s">
        <v>237</v>
      </c>
      <c r="K158" t="s">
        <v>238</v>
      </c>
      <c r="L158" t="s">
        <v>445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97</v>
      </c>
      <c r="U158" t="s">
        <v>35</v>
      </c>
      <c r="W158" s="2">
        <v>3090</v>
      </c>
      <c r="X158" s="3">
        <v>8.7499999999999994E-2</v>
      </c>
      <c r="Y158" s="2">
        <v>100</v>
      </c>
      <c r="Z158">
        <f t="shared" si="2"/>
        <v>1</v>
      </c>
    </row>
    <row r="159" spans="1:26" x14ac:dyDescent="0.2">
      <c r="A159">
        <v>3092</v>
      </c>
      <c r="B159" t="s">
        <v>446</v>
      </c>
      <c r="C159" t="s">
        <v>447</v>
      </c>
      <c r="D159" s="1">
        <v>31388</v>
      </c>
      <c r="E159" s="1">
        <v>39569</v>
      </c>
      <c r="H159" t="s">
        <v>27</v>
      </c>
      <c r="I159">
        <v>64000</v>
      </c>
      <c r="J159" t="s">
        <v>28</v>
      </c>
      <c r="K159" t="s">
        <v>29</v>
      </c>
      <c r="L159" t="s">
        <v>448</v>
      </c>
      <c r="M159" t="s">
        <v>31</v>
      </c>
      <c r="N159" t="s">
        <v>50</v>
      </c>
      <c r="O159">
        <v>5</v>
      </c>
      <c r="P159">
        <v>4</v>
      </c>
      <c r="R159" t="s">
        <v>33</v>
      </c>
      <c r="S159">
        <v>35</v>
      </c>
      <c r="T159" t="s">
        <v>134</v>
      </c>
      <c r="U159" t="s">
        <v>255</v>
      </c>
      <c r="V159" s="1">
        <v>39569</v>
      </c>
      <c r="W159" s="2">
        <v>3558.65</v>
      </c>
      <c r="X159" s="3">
        <v>0.1</v>
      </c>
      <c r="Z159">
        <f t="shared" si="2"/>
        <v>1</v>
      </c>
    </row>
    <row r="160" spans="1:26" x14ac:dyDescent="0.2">
      <c r="A160">
        <v>3093</v>
      </c>
      <c r="B160" t="s">
        <v>36</v>
      </c>
      <c r="C160" t="s">
        <v>447</v>
      </c>
      <c r="D160" s="1">
        <v>29557</v>
      </c>
      <c r="E160" s="1">
        <v>38534</v>
      </c>
      <c r="H160" t="s">
        <v>66</v>
      </c>
      <c r="I160">
        <v>13200</v>
      </c>
      <c r="J160" t="s">
        <v>67</v>
      </c>
      <c r="K160" t="s">
        <v>68</v>
      </c>
      <c r="L160" t="s">
        <v>368</v>
      </c>
      <c r="M160" t="s">
        <v>42</v>
      </c>
      <c r="N160" t="s">
        <v>50</v>
      </c>
      <c r="O160">
        <v>2</v>
      </c>
      <c r="P160">
        <v>5</v>
      </c>
      <c r="R160" t="s">
        <v>33</v>
      </c>
      <c r="S160">
        <v>35</v>
      </c>
      <c r="T160" t="s">
        <v>70</v>
      </c>
      <c r="U160" t="s">
        <v>135</v>
      </c>
      <c r="V160" s="1">
        <v>38718</v>
      </c>
      <c r="W160" s="2">
        <v>3538.05</v>
      </c>
      <c r="X160" s="3">
        <v>8.7499999999999994E-2</v>
      </c>
      <c r="Y160" s="2">
        <v>88</v>
      </c>
      <c r="Z160">
        <f t="shared" si="2"/>
        <v>1</v>
      </c>
    </row>
    <row r="161" spans="1:26" x14ac:dyDescent="0.2">
      <c r="A161">
        <v>3095</v>
      </c>
      <c r="B161" t="s">
        <v>195</v>
      </c>
      <c r="C161" t="s">
        <v>449</v>
      </c>
      <c r="D161" s="1">
        <v>28251</v>
      </c>
      <c r="E161" s="1">
        <v>38565</v>
      </c>
      <c r="H161" t="s">
        <v>59</v>
      </c>
      <c r="I161">
        <v>22030</v>
      </c>
      <c r="J161" t="s">
        <v>289</v>
      </c>
      <c r="K161" t="s">
        <v>61</v>
      </c>
      <c r="L161" t="s">
        <v>450</v>
      </c>
      <c r="M161" t="s">
        <v>42</v>
      </c>
      <c r="N161" t="s">
        <v>50</v>
      </c>
      <c r="O161">
        <v>5</v>
      </c>
      <c r="P161">
        <v>4</v>
      </c>
      <c r="R161" t="s">
        <v>33</v>
      </c>
      <c r="S161">
        <v>35</v>
      </c>
      <c r="T161" t="s">
        <v>70</v>
      </c>
      <c r="U161" t="s">
        <v>135</v>
      </c>
      <c r="V161" s="1">
        <v>38718</v>
      </c>
      <c r="W161" s="2">
        <v>3538.05</v>
      </c>
      <c r="X161" s="3">
        <v>7.4999999999999997E-2</v>
      </c>
      <c r="Z161">
        <f t="shared" si="2"/>
        <v>1</v>
      </c>
    </row>
    <row r="162" spans="1:26" x14ac:dyDescent="0.2">
      <c r="A162">
        <v>3096</v>
      </c>
      <c r="B162" t="s">
        <v>195</v>
      </c>
      <c r="C162" t="s">
        <v>451</v>
      </c>
      <c r="D162" s="1">
        <v>32380</v>
      </c>
      <c r="E162" s="1">
        <v>38596</v>
      </c>
      <c r="H162" t="s">
        <v>59</v>
      </c>
      <c r="I162">
        <v>22030</v>
      </c>
      <c r="J162" t="s">
        <v>289</v>
      </c>
      <c r="K162" t="s">
        <v>61</v>
      </c>
      <c r="L162" t="s">
        <v>443</v>
      </c>
      <c r="M162" t="s">
        <v>42</v>
      </c>
      <c r="N162" t="s">
        <v>50</v>
      </c>
      <c r="O162">
        <v>3</v>
      </c>
      <c r="P162">
        <v>4</v>
      </c>
      <c r="R162" t="s">
        <v>33</v>
      </c>
      <c r="S162">
        <v>35</v>
      </c>
      <c r="T162" t="s">
        <v>97</v>
      </c>
      <c r="U162" t="s">
        <v>35</v>
      </c>
      <c r="W162" s="2">
        <v>3090</v>
      </c>
      <c r="X162" s="3">
        <v>7.4999999999999997E-2</v>
      </c>
      <c r="Z162">
        <f t="shared" si="2"/>
        <v>1</v>
      </c>
    </row>
    <row r="163" spans="1:26" x14ac:dyDescent="0.2">
      <c r="A163">
        <v>3099</v>
      </c>
      <c r="B163" t="s">
        <v>452</v>
      </c>
      <c r="C163" t="s">
        <v>451</v>
      </c>
      <c r="D163" s="1">
        <v>28368</v>
      </c>
      <c r="E163" s="1">
        <v>39194</v>
      </c>
      <c r="H163" t="s">
        <v>245</v>
      </c>
      <c r="I163">
        <v>41000</v>
      </c>
      <c r="J163" t="s">
        <v>246</v>
      </c>
      <c r="K163" t="s">
        <v>247</v>
      </c>
      <c r="L163" t="s">
        <v>394</v>
      </c>
      <c r="M163" t="s">
        <v>42</v>
      </c>
      <c r="N163" t="s">
        <v>32</v>
      </c>
      <c r="O163">
        <v>0</v>
      </c>
      <c r="P163">
        <v>1</v>
      </c>
      <c r="R163" t="s">
        <v>33</v>
      </c>
      <c r="S163">
        <v>35</v>
      </c>
      <c r="T163" t="s">
        <v>134</v>
      </c>
      <c r="U163" t="s">
        <v>190</v>
      </c>
      <c r="V163" s="1">
        <v>39194</v>
      </c>
      <c r="W163" s="2">
        <v>3767.74</v>
      </c>
      <c r="X163" s="3">
        <v>0.1</v>
      </c>
      <c r="Z163">
        <f t="shared" si="2"/>
        <v>1</v>
      </c>
    </row>
    <row r="164" spans="1:26" x14ac:dyDescent="0.2">
      <c r="A164">
        <v>3100</v>
      </c>
      <c r="B164" t="s">
        <v>36</v>
      </c>
      <c r="C164" t="s">
        <v>453</v>
      </c>
      <c r="D164" s="1">
        <v>29521</v>
      </c>
      <c r="E164" s="1">
        <v>38838</v>
      </c>
      <c r="H164" t="s">
        <v>245</v>
      </c>
      <c r="I164">
        <v>41000</v>
      </c>
      <c r="J164" t="s">
        <v>246</v>
      </c>
      <c r="K164" t="s">
        <v>247</v>
      </c>
      <c r="L164" t="s">
        <v>454</v>
      </c>
      <c r="M164" t="s">
        <v>42</v>
      </c>
      <c r="N164" t="s">
        <v>50</v>
      </c>
      <c r="O164">
        <v>1</v>
      </c>
      <c r="P164">
        <v>3</v>
      </c>
      <c r="R164" t="s">
        <v>33</v>
      </c>
      <c r="S164">
        <v>35</v>
      </c>
      <c r="T164" t="s">
        <v>34</v>
      </c>
      <c r="U164" t="s">
        <v>35</v>
      </c>
      <c r="W164" s="2">
        <v>2508.0500000000002</v>
      </c>
      <c r="X164" s="3">
        <v>0.1125</v>
      </c>
      <c r="Z164">
        <f t="shared" si="2"/>
        <v>1</v>
      </c>
    </row>
    <row r="165" spans="1:26" x14ac:dyDescent="0.2">
      <c r="A165">
        <v>3101</v>
      </c>
      <c r="B165" t="s">
        <v>216</v>
      </c>
      <c r="C165" t="s">
        <v>455</v>
      </c>
      <c r="D165" s="1">
        <v>30709</v>
      </c>
      <c r="E165" s="1">
        <v>38838</v>
      </c>
      <c r="H165" t="s">
        <v>124</v>
      </c>
      <c r="I165">
        <v>48000</v>
      </c>
      <c r="J165" t="s">
        <v>137</v>
      </c>
      <c r="K165" t="s">
        <v>138</v>
      </c>
      <c r="L165" t="s">
        <v>456</v>
      </c>
      <c r="M165" t="s">
        <v>42</v>
      </c>
      <c r="N165" t="s">
        <v>32</v>
      </c>
      <c r="O165">
        <v>0</v>
      </c>
      <c r="P165">
        <v>1</v>
      </c>
      <c r="R165" t="s">
        <v>33</v>
      </c>
      <c r="S165">
        <v>35</v>
      </c>
      <c r="T165" t="s">
        <v>70</v>
      </c>
      <c r="U165" t="s">
        <v>71</v>
      </c>
      <c r="V165" s="1">
        <v>38838</v>
      </c>
      <c r="W165" s="2">
        <v>3184.25</v>
      </c>
      <c r="X165" s="3">
        <v>0.1</v>
      </c>
      <c r="Z165">
        <f t="shared" si="2"/>
        <v>1</v>
      </c>
    </row>
    <row r="166" spans="1:26" x14ac:dyDescent="0.2">
      <c r="A166">
        <v>3102</v>
      </c>
      <c r="B166" t="s">
        <v>195</v>
      </c>
      <c r="C166" t="s">
        <v>455</v>
      </c>
      <c r="D166" s="1">
        <v>29578</v>
      </c>
      <c r="E166" s="1">
        <v>38930</v>
      </c>
      <c r="H166" t="s">
        <v>236</v>
      </c>
      <c r="I166">
        <v>46000</v>
      </c>
      <c r="J166" t="s">
        <v>237</v>
      </c>
      <c r="K166" t="s">
        <v>238</v>
      </c>
      <c r="L166" t="s">
        <v>392</v>
      </c>
      <c r="M166" t="s">
        <v>42</v>
      </c>
      <c r="N166" t="s">
        <v>50</v>
      </c>
      <c r="O166">
        <v>0</v>
      </c>
      <c r="P166">
        <v>5</v>
      </c>
      <c r="R166" t="s">
        <v>33</v>
      </c>
      <c r="S166">
        <v>35</v>
      </c>
      <c r="T166" t="s">
        <v>193</v>
      </c>
      <c r="U166" t="s">
        <v>457</v>
      </c>
      <c r="V166" s="1">
        <v>38930</v>
      </c>
      <c r="W166" s="2">
        <v>4548.4799999999996</v>
      </c>
      <c r="X166" s="3">
        <v>7.4999999999999997E-2</v>
      </c>
      <c r="Y166" s="2">
        <v>137</v>
      </c>
      <c r="Z166">
        <f t="shared" si="2"/>
        <v>1</v>
      </c>
    </row>
    <row r="167" spans="1:26" x14ac:dyDescent="0.2">
      <c r="A167">
        <v>3103</v>
      </c>
      <c r="B167" t="s">
        <v>76</v>
      </c>
      <c r="C167" t="s">
        <v>458</v>
      </c>
      <c r="D167" s="1">
        <v>31923</v>
      </c>
      <c r="E167" s="1">
        <v>38961</v>
      </c>
      <c r="H167" t="s">
        <v>90</v>
      </c>
      <c r="I167">
        <v>44000</v>
      </c>
      <c r="J167" t="s">
        <v>91</v>
      </c>
      <c r="K167" t="s">
        <v>92</v>
      </c>
      <c r="L167" t="s">
        <v>459</v>
      </c>
      <c r="M167" t="s">
        <v>42</v>
      </c>
      <c r="N167" t="s">
        <v>50</v>
      </c>
      <c r="O167">
        <v>2</v>
      </c>
      <c r="P167">
        <v>3</v>
      </c>
      <c r="R167" t="s">
        <v>33</v>
      </c>
      <c r="S167">
        <v>35</v>
      </c>
      <c r="T167" t="s">
        <v>34</v>
      </c>
      <c r="U167" t="s">
        <v>35</v>
      </c>
      <c r="W167" s="2">
        <v>2508.0500000000002</v>
      </c>
      <c r="X167" s="3">
        <v>8.7499999999999994E-2</v>
      </c>
      <c r="Y167" s="2">
        <v>237</v>
      </c>
      <c r="Z167">
        <f t="shared" si="2"/>
        <v>1</v>
      </c>
    </row>
    <row r="168" spans="1:26" x14ac:dyDescent="0.2">
      <c r="A168">
        <v>3111</v>
      </c>
      <c r="B168" t="s">
        <v>464</v>
      </c>
      <c r="C168" t="s">
        <v>465</v>
      </c>
      <c r="D168" s="1">
        <v>30462</v>
      </c>
      <c r="E168" s="1">
        <v>38869</v>
      </c>
      <c r="H168" t="s">
        <v>66</v>
      </c>
      <c r="I168">
        <v>13200</v>
      </c>
      <c r="J168" t="s">
        <v>67</v>
      </c>
      <c r="K168" t="s">
        <v>68</v>
      </c>
      <c r="L168" t="s">
        <v>296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142</v>
      </c>
      <c r="U168" t="s">
        <v>35</v>
      </c>
      <c r="W168" s="2">
        <v>2041.98</v>
      </c>
      <c r="X168" s="3">
        <v>0.1125</v>
      </c>
      <c r="Z168">
        <f t="shared" si="2"/>
        <v>1</v>
      </c>
    </row>
    <row r="169" spans="1:26" x14ac:dyDescent="0.2">
      <c r="A169">
        <v>3112</v>
      </c>
      <c r="B169" t="s">
        <v>275</v>
      </c>
      <c r="C169" t="s">
        <v>466</v>
      </c>
      <c r="D169" s="1">
        <v>28631</v>
      </c>
      <c r="E169" s="1">
        <v>38869</v>
      </c>
      <c r="H169" t="s">
        <v>59</v>
      </c>
      <c r="I169">
        <v>22030</v>
      </c>
      <c r="J169" t="s">
        <v>289</v>
      </c>
      <c r="K169" t="s">
        <v>61</v>
      </c>
      <c r="L169" t="s">
        <v>350</v>
      </c>
      <c r="M169" t="s">
        <v>42</v>
      </c>
      <c r="N169" t="s">
        <v>32</v>
      </c>
      <c r="O169">
        <v>0</v>
      </c>
      <c r="P169">
        <v>1</v>
      </c>
      <c r="R169" t="s">
        <v>33</v>
      </c>
      <c r="S169">
        <v>35</v>
      </c>
      <c r="T169" t="s">
        <v>102</v>
      </c>
      <c r="U169" t="s">
        <v>35</v>
      </c>
      <c r="W169" s="2">
        <v>1963.7</v>
      </c>
      <c r="X169" s="3">
        <v>8.7499999999999994E-2</v>
      </c>
      <c r="Y169" s="2">
        <v>104</v>
      </c>
      <c r="Z169">
        <f t="shared" si="2"/>
        <v>1</v>
      </c>
    </row>
    <row r="170" spans="1:26" x14ac:dyDescent="0.2">
      <c r="A170">
        <v>3113</v>
      </c>
      <c r="B170" t="s">
        <v>467</v>
      </c>
      <c r="C170" t="s">
        <v>468</v>
      </c>
      <c r="D170" s="1">
        <v>27975</v>
      </c>
      <c r="E170" s="1">
        <v>38869</v>
      </c>
      <c r="H170" t="s">
        <v>245</v>
      </c>
      <c r="I170">
        <v>41000</v>
      </c>
      <c r="J170" t="s">
        <v>246</v>
      </c>
      <c r="K170" t="s">
        <v>247</v>
      </c>
      <c r="L170" t="s">
        <v>337</v>
      </c>
      <c r="M170" t="s">
        <v>31</v>
      </c>
      <c r="N170" t="s">
        <v>32</v>
      </c>
      <c r="O170">
        <v>0</v>
      </c>
      <c r="P170">
        <v>1</v>
      </c>
      <c r="R170" t="s">
        <v>33</v>
      </c>
      <c r="S170">
        <v>35</v>
      </c>
      <c r="T170" t="s">
        <v>160</v>
      </c>
      <c r="U170" t="s">
        <v>35</v>
      </c>
      <c r="W170" s="2">
        <v>1987.39</v>
      </c>
      <c r="X170" s="3">
        <v>0.1</v>
      </c>
      <c r="Z170">
        <f t="shared" si="2"/>
        <v>1</v>
      </c>
    </row>
    <row r="171" spans="1:26" x14ac:dyDescent="0.2">
      <c r="A171">
        <v>3117</v>
      </c>
      <c r="B171" t="s">
        <v>297</v>
      </c>
      <c r="C171" t="s">
        <v>469</v>
      </c>
      <c r="D171" s="1">
        <v>31059</v>
      </c>
      <c r="E171" s="1">
        <v>38991</v>
      </c>
      <c r="H171" t="s">
        <v>236</v>
      </c>
      <c r="I171">
        <v>46000</v>
      </c>
      <c r="J171" t="s">
        <v>237</v>
      </c>
      <c r="K171" t="s">
        <v>238</v>
      </c>
      <c r="L171" t="s">
        <v>470</v>
      </c>
      <c r="M171" t="s">
        <v>42</v>
      </c>
      <c r="N171" t="s">
        <v>50</v>
      </c>
      <c r="O171">
        <v>3</v>
      </c>
      <c r="P171">
        <v>5</v>
      </c>
      <c r="R171" t="s">
        <v>33</v>
      </c>
      <c r="S171">
        <v>35</v>
      </c>
      <c r="T171" t="s">
        <v>63</v>
      </c>
      <c r="U171" t="s">
        <v>35</v>
      </c>
      <c r="W171" s="2">
        <v>2011.08</v>
      </c>
      <c r="X171" s="3">
        <v>0.1125</v>
      </c>
      <c r="Z171">
        <f t="shared" si="2"/>
        <v>1</v>
      </c>
    </row>
    <row r="172" spans="1:26" x14ac:dyDescent="0.2">
      <c r="A172">
        <v>3118</v>
      </c>
      <c r="B172" t="s">
        <v>72</v>
      </c>
      <c r="C172" t="s">
        <v>471</v>
      </c>
      <c r="D172" s="1">
        <v>33168</v>
      </c>
      <c r="E172" s="1">
        <v>39083</v>
      </c>
      <c r="H172" t="s">
        <v>59</v>
      </c>
      <c r="I172">
        <v>22010</v>
      </c>
      <c r="J172" t="s">
        <v>60</v>
      </c>
      <c r="K172" t="s">
        <v>61</v>
      </c>
      <c r="L172" t="s">
        <v>472</v>
      </c>
      <c r="M172" t="s">
        <v>42</v>
      </c>
      <c r="N172" t="s">
        <v>32</v>
      </c>
      <c r="O172">
        <v>0</v>
      </c>
      <c r="P172">
        <v>1</v>
      </c>
      <c r="R172" t="s">
        <v>33</v>
      </c>
      <c r="S172">
        <v>35</v>
      </c>
      <c r="T172" t="s">
        <v>142</v>
      </c>
      <c r="U172" t="s">
        <v>35</v>
      </c>
      <c r="W172" s="2">
        <v>2041.98</v>
      </c>
      <c r="X172" s="3">
        <v>0.1</v>
      </c>
      <c r="Y172" s="2">
        <v>254</v>
      </c>
      <c r="Z172">
        <f t="shared" si="2"/>
        <v>1</v>
      </c>
    </row>
    <row r="173" spans="1:26" x14ac:dyDescent="0.2">
      <c r="A173">
        <v>3119</v>
      </c>
      <c r="B173" t="s">
        <v>473</v>
      </c>
      <c r="C173" t="s">
        <v>474</v>
      </c>
      <c r="D173" s="1">
        <v>29330</v>
      </c>
      <c r="E173" s="1">
        <v>38718</v>
      </c>
      <c r="H173" t="s">
        <v>66</v>
      </c>
      <c r="I173">
        <v>13200</v>
      </c>
      <c r="J173" t="s">
        <v>67</v>
      </c>
      <c r="K173" t="s">
        <v>68</v>
      </c>
      <c r="L173" t="s">
        <v>78</v>
      </c>
      <c r="M173" t="s">
        <v>42</v>
      </c>
      <c r="N173" t="s">
        <v>157</v>
      </c>
      <c r="O173">
        <v>0</v>
      </c>
      <c r="P173">
        <v>1</v>
      </c>
      <c r="R173" t="s">
        <v>33</v>
      </c>
      <c r="S173">
        <v>35</v>
      </c>
      <c r="T173" t="s">
        <v>79</v>
      </c>
      <c r="U173" t="s">
        <v>35</v>
      </c>
      <c r="W173" s="2">
        <v>2320.08</v>
      </c>
      <c r="X173" s="3">
        <v>0.1125</v>
      </c>
      <c r="Z173">
        <f t="shared" si="2"/>
        <v>1</v>
      </c>
    </row>
    <row r="174" spans="1:26" x14ac:dyDescent="0.2">
      <c r="A174">
        <v>3120</v>
      </c>
      <c r="B174" t="s">
        <v>275</v>
      </c>
      <c r="C174" t="s">
        <v>475</v>
      </c>
      <c r="D174" s="1">
        <v>30306</v>
      </c>
      <c r="E174" s="1">
        <v>39814</v>
      </c>
      <c r="H174" t="s">
        <v>113</v>
      </c>
      <c r="I174">
        <v>31000</v>
      </c>
      <c r="J174" t="s">
        <v>114</v>
      </c>
      <c r="K174" t="s">
        <v>115</v>
      </c>
      <c r="L174" t="s">
        <v>476</v>
      </c>
      <c r="M174" t="s">
        <v>42</v>
      </c>
      <c r="N174" t="s">
        <v>50</v>
      </c>
      <c r="O174">
        <v>4</v>
      </c>
      <c r="P174">
        <v>4</v>
      </c>
      <c r="R174" t="s">
        <v>33</v>
      </c>
      <c r="S174">
        <v>35</v>
      </c>
      <c r="T174" t="s">
        <v>134</v>
      </c>
      <c r="U174" t="s">
        <v>255</v>
      </c>
      <c r="V174" s="1">
        <v>39814</v>
      </c>
      <c r="W174" s="2">
        <v>3558.65</v>
      </c>
      <c r="X174" s="3">
        <v>8.7499999999999994E-2</v>
      </c>
      <c r="Z174">
        <f t="shared" si="2"/>
        <v>1</v>
      </c>
    </row>
    <row r="175" spans="1:26" x14ac:dyDescent="0.2">
      <c r="A175">
        <v>3121</v>
      </c>
      <c r="B175" t="s">
        <v>353</v>
      </c>
      <c r="C175" t="s">
        <v>477</v>
      </c>
      <c r="D175" s="1">
        <v>31355</v>
      </c>
      <c r="E175" s="1">
        <v>38718</v>
      </c>
      <c r="F175" s="1">
        <v>40009</v>
      </c>
      <c r="H175" t="s">
        <v>245</v>
      </c>
      <c r="I175">
        <v>41000</v>
      </c>
      <c r="J175" t="s">
        <v>246</v>
      </c>
      <c r="K175" t="s">
        <v>247</v>
      </c>
      <c r="L175" t="s">
        <v>478</v>
      </c>
      <c r="M175" t="s">
        <v>42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63</v>
      </c>
      <c r="U175" t="s">
        <v>35</v>
      </c>
      <c r="W175" s="2">
        <v>2011.08</v>
      </c>
      <c r="X175" s="3">
        <v>7.4999999999999997E-2</v>
      </c>
      <c r="Z175">
        <f t="shared" si="2"/>
        <v>1</v>
      </c>
    </row>
    <row r="176" spans="1:26" x14ac:dyDescent="0.2">
      <c r="A176">
        <v>3122</v>
      </c>
      <c r="B176" t="s">
        <v>76</v>
      </c>
      <c r="C176" t="s">
        <v>479</v>
      </c>
      <c r="D176" s="1">
        <v>28004</v>
      </c>
      <c r="E176" s="1">
        <v>38718</v>
      </c>
      <c r="H176" t="s">
        <v>236</v>
      </c>
      <c r="I176">
        <v>46000</v>
      </c>
      <c r="J176" t="s">
        <v>237</v>
      </c>
      <c r="K176" t="s">
        <v>238</v>
      </c>
      <c r="L176" t="s">
        <v>445</v>
      </c>
      <c r="M176" t="s">
        <v>42</v>
      </c>
      <c r="N176" t="s">
        <v>50</v>
      </c>
      <c r="O176">
        <v>1</v>
      </c>
      <c r="P176">
        <v>5</v>
      </c>
      <c r="R176" t="s">
        <v>33</v>
      </c>
      <c r="S176">
        <v>35</v>
      </c>
      <c r="T176" t="s">
        <v>97</v>
      </c>
      <c r="U176" t="s">
        <v>35</v>
      </c>
      <c r="W176" s="2">
        <v>3090</v>
      </c>
      <c r="X176" s="3">
        <v>0.1125</v>
      </c>
      <c r="Z176">
        <f t="shared" si="2"/>
        <v>1</v>
      </c>
    </row>
    <row r="177" spans="1:26" x14ac:dyDescent="0.2">
      <c r="A177">
        <v>3123</v>
      </c>
      <c r="B177" t="s">
        <v>240</v>
      </c>
      <c r="C177" t="s">
        <v>480</v>
      </c>
      <c r="D177" s="1">
        <v>32978</v>
      </c>
      <c r="E177" s="1">
        <v>38822</v>
      </c>
      <c r="H177" t="s">
        <v>66</v>
      </c>
      <c r="I177">
        <v>13200</v>
      </c>
      <c r="J177" t="s">
        <v>67</v>
      </c>
      <c r="K177" t="s">
        <v>68</v>
      </c>
      <c r="L177" t="s">
        <v>481</v>
      </c>
      <c r="M177" t="s">
        <v>42</v>
      </c>
      <c r="N177" t="s">
        <v>50</v>
      </c>
      <c r="O177">
        <v>3</v>
      </c>
      <c r="P177">
        <v>3</v>
      </c>
      <c r="R177" t="s">
        <v>33</v>
      </c>
      <c r="S177">
        <v>35</v>
      </c>
      <c r="T177" t="s">
        <v>180</v>
      </c>
      <c r="U177" t="s">
        <v>35</v>
      </c>
      <c r="W177" s="2">
        <v>2205.75</v>
      </c>
      <c r="X177" s="3">
        <v>0.1125</v>
      </c>
      <c r="Z177">
        <f t="shared" si="2"/>
        <v>1</v>
      </c>
    </row>
    <row r="178" spans="1:26" x14ac:dyDescent="0.2">
      <c r="A178">
        <v>3125</v>
      </c>
      <c r="B178" t="s">
        <v>282</v>
      </c>
      <c r="C178" t="s">
        <v>482</v>
      </c>
      <c r="D178" s="1">
        <v>28520</v>
      </c>
      <c r="E178" s="1">
        <v>38869</v>
      </c>
      <c r="H178" t="s">
        <v>229</v>
      </c>
      <c r="I178">
        <v>26000</v>
      </c>
      <c r="J178" t="s">
        <v>230</v>
      </c>
      <c r="K178" t="s">
        <v>231</v>
      </c>
      <c r="L178" t="s">
        <v>483</v>
      </c>
      <c r="M178" t="s">
        <v>31</v>
      </c>
      <c r="N178" t="s">
        <v>50</v>
      </c>
      <c r="O178">
        <v>2</v>
      </c>
      <c r="P178">
        <v>5</v>
      </c>
      <c r="R178" t="s">
        <v>33</v>
      </c>
      <c r="S178">
        <v>35</v>
      </c>
      <c r="T178" t="s">
        <v>43</v>
      </c>
      <c r="U178" t="s">
        <v>35</v>
      </c>
      <c r="W178" s="2">
        <v>2084.21</v>
      </c>
      <c r="X178" s="3">
        <v>7.4999999999999997E-2</v>
      </c>
      <c r="Z178">
        <f t="shared" si="2"/>
        <v>1</v>
      </c>
    </row>
    <row r="179" spans="1:26" x14ac:dyDescent="0.2">
      <c r="A179">
        <v>3126</v>
      </c>
      <c r="B179" t="s">
        <v>72</v>
      </c>
      <c r="C179" t="s">
        <v>484</v>
      </c>
      <c r="D179" s="1">
        <v>28047</v>
      </c>
      <c r="E179" s="1">
        <v>38869</v>
      </c>
      <c r="H179" t="s">
        <v>245</v>
      </c>
      <c r="I179">
        <v>41000</v>
      </c>
      <c r="J179" t="s">
        <v>246</v>
      </c>
      <c r="K179" t="s">
        <v>247</v>
      </c>
      <c r="L179" t="s">
        <v>425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102</v>
      </c>
      <c r="U179" t="s">
        <v>35</v>
      </c>
      <c r="W179" s="2">
        <v>1963.7</v>
      </c>
      <c r="X179" s="3">
        <v>0.1</v>
      </c>
      <c r="Y179" s="2">
        <v>80</v>
      </c>
      <c r="Z179">
        <f t="shared" si="2"/>
        <v>1</v>
      </c>
    </row>
    <row r="180" spans="1:26" x14ac:dyDescent="0.2">
      <c r="A180">
        <v>3128</v>
      </c>
      <c r="B180" t="s">
        <v>485</v>
      </c>
      <c r="C180" t="s">
        <v>486</v>
      </c>
      <c r="D180" s="1">
        <v>29501</v>
      </c>
      <c r="E180" s="1">
        <v>38930</v>
      </c>
      <c r="H180" t="s">
        <v>90</v>
      </c>
      <c r="I180">
        <v>44000</v>
      </c>
      <c r="J180" t="s">
        <v>91</v>
      </c>
      <c r="K180" t="s">
        <v>92</v>
      </c>
      <c r="L180" t="s">
        <v>487</v>
      </c>
      <c r="M180" t="s">
        <v>42</v>
      </c>
      <c r="N180" t="s">
        <v>50</v>
      </c>
      <c r="O180">
        <v>0</v>
      </c>
      <c r="P180">
        <v>3</v>
      </c>
      <c r="R180" t="s">
        <v>33</v>
      </c>
      <c r="S180">
        <v>35</v>
      </c>
      <c r="T180" t="s">
        <v>97</v>
      </c>
      <c r="U180" t="s">
        <v>35</v>
      </c>
      <c r="W180" s="2">
        <v>3090</v>
      </c>
      <c r="X180" s="3">
        <v>0.1125</v>
      </c>
      <c r="Z180">
        <f t="shared" si="2"/>
        <v>1</v>
      </c>
    </row>
    <row r="181" spans="1:26" x14ac:dyDescent="0.2">
      <c r="A181">
        <v>3129</v>
      </c>
      <c r="B181" t="s">
        <v>103</v>
      </c>
      <c r="C181" t="s">
        <v>488</v>
      </c>
      <c r="D181" s="1">
        <v>28533</v>
      </c>
      <c r="E181" s="1">
        <v>38961</v>
      </c>
      <c r="H181" t="s">
        <v>85</v>
      </c>
      <c r="I181">
        <v>65010</v>
      </c>
      <c r="J181" t="s">
        <v>202</v>
      </c>
      <c r="K181" t="s">
        <v>87</v>
      </c>
      <c r="L181" t="s">
        <v>489</v>
      </c>
      <c r="M181" t="s">
        <v>42</v>
      </c>
      <c r="N181" t="s">
        <v>32</v>
      </c>
      <c r="O181">
        <v>0</v>
      </c>
      <c r="P181">
        <v>1</v>
      </c>
      <c r="R181" t="s">
        <v>33</v>
      </c>
      <c r="S181">
        <v>35</v>
      </c>
      <c r="T181" t="s">
        <v>106</v>
      </c>
      <c r="U181" t="s">
        <v>35</v>
      </c>
      <c r="W181" s="2">
        <v>2138.8000000000002</v>
      </c>
      <c r="X181" s="3">
        <v>8.7499999999999994E-2</v>
      </c>
      <c r="Z181">
        <f t="shared" si="2"/>
        <v>1</v>
      </c>
    </row>
    <row r="182" spans="1:26" x14ac:dyDescent="0.2">
      <c r="A182">
        <v>3130</v>
      </c>
      <c r="B182" t="s">
        <v>348</v>
      </c>
      <c r="C182" t="s">
        <v>490</v>
      </c>
      <c r="D182" s="1">
        <v>32989</v>
      </c>
      <c r="E182" s="1">
        <v>38961</v>
      </c>
      <c r="H182" t="s">
        <v>66</v>
      </c>
      <c r="I182">
        <v>13200</v>
      </c>
      <c r="J182" t="s">
        <v>67</v>
      </c>
      <c r="K182" t="s">
        <v>68</v>
      </c>
      <c r="L182" t="s">
        <v>78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35</v>
      </c>
      <c r="T182" t="s">
        <v>168</v>
      </c>
      <c r="U182" t="s">
        <v>35</v>
      </c>
      <c r="W182" s="2">
        <v>2756.28</v>
      </c>
      <c r="X182" s="3">
        <v>0.1</v>
      </c>
      <c r="Y182" s="2">
        <v>143</v>
      </c>
      <c r="Z182">
        <f t="shared" si="2"/>
        <v>1</v>
      </c>
    </row>
    <row r="183" spans="1:26" x14ac:dyDescent="0.2">
      <c r="A183">
        <v>3131</v>
      </c>
      <c r="B183" t="s">
        <v>348</v>
      </c>
      <c r="C183" t="s">
        <v>491</v>
      </c>
      <c r="D183" s="1">
        <v>29173</v>
      </c>
      <c r="E183" s="1">
        <v>38961</v>
      </c>
      <c r="H183" t="s">
        <v>85</v>
      </c>
      <c r="I183">
        <v>65010</v>
      </c>
      <c r="J183" t="s">
        <v>202</v>
      </c>
      <c r="K183" t="s">
        <v>87</v>
      </c>
      <c r="L183" t="s">
        <v>492</v>
      </c>
      <c r="M183" t="s">
        <v>42</v>
      </c>
      <c r="N183" t="s">
        <v>32</v>
      </c>
      <c r="O183">
        <v>0</v>
      </c>
      <c r="P183">
        <v>1</v>
      </c>
      <c r="R183" t="s">
        <v>33</v>
      </c>
      <c r="S183">
        <v>35</v>
      </c>
      <c r="T183" t="s">
        <v>106</v>
      </c>
      <c r="U183" t="s">
        <v>35</v>
      </c>
      <c r="W183" s="2">
        <v>2138.8000000000002</v>
      </c>
      <c r="X183" s="3">
        <v>8.7499999999999994E-2</v>
      </c>
      <c r="Y183" s="2">
        <v>236</v>
      </c>
      <c r="Z183">
        <f>ROUND(IF(R183="AT",S183/40,S183/35),2)</f>
        <v>1</v>
      </c>
    </row>
    <row r="184" spans="1:26" x14ac:dyDescent="0.2">
      <c r="A184">
        <v>3132</v>
      </c>
      <c r="B184" t="s">
        <v>36</v>
      </c>
      <c r="C184" t="s">
        <v>493</v>
      </c>
      <c r="D184" s="1">
        <v>32611</v>
      </c>
      <c r="E184" s="1">
        <v>39326</v>
      </c>
      <c r="F184" s="1">
        <v>40056</v>
      </c>
      <c r="H184" t="s">
        <v>245</v>
      </c>
      <c r="I184">
        <v>41000</v>
      </c>
      <c r="J184" t="s">
        <v>246</v>
      </c>
      <c r="K184" t="s">
        <v>247</v>
      </c>
      <c r="L184" t="s">
        <v>327</v>
      </c>
      <c r="M184" t="s">
        <v>42</v>
      </c>
      <c r="N184" t="s">
        <v>32</v>
      </c>
      <c r="O184">
        <v>0</v>
      </c>
      <c r="P184">
        <v>1</v>
      </c>
      <c r="R184" t="s">
        <v>33</v>
      </c>
      <c r="S184">
        <v>35</v>
      </c>
      <c r="T184" t="s">
        <v>102</v>
      </c>
      <c r="U184" t="s">
        <v>35</v>
      </c>
      <c r="W184" s="2">
        <v>1963.7</v>
      </c>
      <c r="X184" s="3">
        <v>0.1</v>
      </c>
      <c r="Y184" s="2">
        <v>211</v>
      </c>
      <c r="Z184">
        <f t="shared" ref="Z184:Z191" si="3">ROUND(IF(R184="AT",S184/40,S184/35),2)</f>
        <v>1</v>
      </c>
    </row>
    <row r="185" spans="1:26" x14ac:dyDescent="0.2">
      <c r="A185">
        <v>3133</v>
      </c>
      <c r="B185" t="s">
        <v>240</v>
      </c>
      <c r="C185" t="s">
        <v>494</v>
      </c>
      <c r="D185" s="1">
        <v>32251</v>
      </c>
      <c r="E185" s="1">
        <v>39326</v>
      </c>
      <c r="F185" s="1">
        <v>40056</v>
      </c>
      <c r="H185" t="s">
        <v>245</v>
      </c>
      <c r="I185">
        <v>41000</v>
      </c>
      <c r="J185" t="s">
        <v>246</v>
      </c>
      <c r="K185" t="s">
        <v>247</v>
      </c>
      <c r="L185" t="s">
        <v>405</v>
      </c>
      <c r="M185" t="s">
        <v>42</v>
      </c>
      <c r="N185" t="s">
        <v>32</v>
      </c>
      <c r="O185">
        <v>0</v>
      </c>
      <c r="P185">
        <v>1</v>
      </c>
      <c r="R185" t="s">
        <v>33</v>
      </c>
      <c r="S185">
        <v>35</v>
      </c>
      <c r="T185" t="s">
        <v>160</v>
      </c>
      <c r="U185" t="s">
        <v>35</v>
      </c>
      <c r="W185" s="2">
        <v>1987.39</v>
      </c>
      <c r="X185" s="3">
        <v>7.4999999999999997E-2</v>
      </c>
      <c r="Y185" s="2">
        <v>283</v>
      </c>
      <c r="Z185">
        <f t="shared" si="3"/>
        <v>1</v>
      </c>
    </row>
    <row r="186" spans="1:26" x14ac:dyDescent="0.2">
      <c r="A186">
        <v>1129</v>
      </c>
      <c r="B186" t="s">
        <v>348</v>
      </c>
      <c r="C186" t="s">
        <v>495</v>
      </c>
      <c r="D186" s="1">
        <v>24522</v>
      </c>
      <c r="E186" s="1">
        <v>39845</v>
      </c>
      <c r="H186" t="s">
        <v>46</v>
      </c>
      <c r="I186">
        <v>51020</v>
      </c>
      <c r="J186" t="s">
        <v>47</v>
      </c>
      <c r="K186" t="s">
        <v>48</v>
      </c>
      <c r="L186" t="s">
        <v>496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40</v>
      </c>
      <c r="T186" t="s">
        <v>97</v>
      </c>
      <c r="U186" t="s">
        <v>35</v>
      </c>
      <c r="W186" s="2">
        <v>3090</v>
      </c>
      <c r="X186" s="3">
        <v>8.7499999999999994E-2</v>
      </c>
      <c r="Z186">
        <f t="shared" si="3"/>
        <v>1.1399999999999999</v>
      </c>
    </row>
    <row r="187" spans="1:26" x14ac:dyDescent="0.2">
      <c r="A187">
        <v>2269</v>
      </c>
      <c r="B187" t="s">
        <v>144</v>
      </c>
      <c r="C187" t="s">
        <v>497</v>
      </c>
      <c r="D187" s="1">
        <v>26103</v>
      </c>
      <c r="E187" s="1">
        <v>39893</v>
      </c>
      <c r="H187" t="s">
        <v>229</v>
      </c>
      <c r="I187">
        <v>26000</v>
      </c>
      <c r="J187" t="s">
        <v>230</v>
      </c>
      <c r="K187" t="s">
        <v>231</v>
      </c>
      <c r="L187" t="s">
        <v>284</v>
      </c>
      <c r="M187" t="s">
        <v>31</v>
      </c>
      <c r="N187" t="s">
        <v>50</v>
      </c>
      <c r="O187">
        <v>1</v>
      </c>
      <c r="P187">
        <v>5</v>
      </c>
      <c r="R187" t="s">
        <v>33</v>
      </c>
      <c r="S187">
        <v>35</v>
      </c>
      <c r="T187" t="s">
        <v>180</v>
      </c>
      <c r="U187" t="s">
        <v>35</v>
      </c>
      <c r="W187" s="2">
        <v>2205.75</v>
      </c>
      <c r="X187" s="3">
        <v>0.1</v>
      </c>
      <c r="Z187">
        <f t="shared" si="3"/>
        <v>1</v>
      </c>
    </row>
    <row r="188" spans="1:26" x14ac:dyDescent="0.2">
      <c r="A188">
        <v>1121</v>
      </c>
      <c r="B188" t="s">
        <v>131</v>
      </c>
      <c r="C188" t="s">
        <v>498</v>
      </c>
      <c r="D188" s="1">
        <v>29011</v>
      </c>
      <c r="E188" s="1">
        <v>39934</v>
      </c>
      <c r="H188" t="s">
        <v>113</v>
      </c>
      <c r="I188">
        <v>31000</v>
      </c>
      <c r="J188" t="s">
        <v>114</v>
      </c>
      <c r="K188" t="s">
        <v>115</v>
      </c>
      <c r="L188" t="s">
        <v>499</v>
      </c>
      <c r="M188" t="s">
        <v>31</v>
      </c>
      <c r="N188" t="s">
        <v>50</v>
      </c>
      <c r="O188">
        <v>1</v>
      </c>
      <c r="P188">
        <v>3</v>
      </c>
      <c r="R188" t="s">
        <v>33</v>
      </c>
      <c r="S188">
        <v>35</v>
      </c>
      <c r="T188" t="s">
        <v>193</v>
      </c>
      <c r="U188" t="s">
        <v>194</v>
      </c>
      <c r="V188" s="1">
        <v>39934</v>
      </c>
      <c r="W188" s="2">
        <v>3925</v>
      </c>
      <c r="X188" s="3">
        <v>0.1</v>
      </c>
      <c r="Z188">
        <f t="shared" si="3"/>
        <v>1</v>
      </c>
    </row>
    <row r="189" spans="1:26" x14ac:dyDescent="0.2">
      <c r="A189">
        <v>1223</v>
      </c>
      <c r="B189" t="s">
        <v>222</v>
      </c>
      <c r="C189" t="s">
        <v>500</v>
      </c>
      <c r="D189" s="1">
        <v>31837</v>
      </c>
      <c r="E189" s="1">
        <v>39934</v>
      </c>
      <c r="F189" s="1">
        <v>40298</v>
      </c>
      <c r="H189" t="s">
        <v>113</v>
      </c>
      <c r="I189">
        <v>31000</v>
      </c>
      <c r="J189" t="s">
        <v>114</v>
      </c>
      <c r="K189" t="s">
        <v>115</v>
      </c>
      <c r="L189" t="s">
        <v>501</v>
      </c>
      <c r="M189" t="s">
        <v>42</v>
      </c>
      <c r="N189" t="s">
        <v>50</v>
      </c>
      <c r="O189">
        <v>5</v>
      </c>
      <c r="P189">
        <v>5</v>
      </c>
      <c r="R189" t="s">
        <v>33</v>
      </c>
      <c r="S189">
        <v>40</v>
      </c>
      <c r="T189" t="s">
        <v>97</v>
      </c>
      <c r="U189" t="s">
        <v>35</v>
      </c>
      <c r="W189" s="2">
        <v>3000</v>
      </c>
      <c r="X189" s="3">
        <v>0.1125</v>
      </c>
      <c r="Z189">
        <f t="shared" si="3"/>
        <v>1.1399999999999999</v>
      </c>
    </row>
    <row r="190" spans="1:26" x14ac:dyDescent="0.2">
      <c r="A190">
        <v>3056</v>
      </c>
      <c r="B190" t="s">
        <v>502</v>
      </c>
      <c r="C190" t="s">
        <v>503</v>
      </c>
      <c r="D190" s="1">
        <v>30502</v>
      </c>
      <c r="E190" s="1">
        <v>39965</v>
      </c>
      <c r="H190" t="s">
        <v>245</v>
      </c>
      <c r="I190">
        <v>41000</v>
      </c>
      <c r="J190" t="s">
        <v>246</v>
      </c>
      <c r="K190" t="s">
        <v>247</v>
      </c>
      <c r="L190" t="s">
        <v>337</v>
      </c>
      <c r="M190" t="s">
        <v>42</v>
      </c>
      <c r="N190" t="s">
        <v>32</v>
      </c>
      <c r="O190">
        <v>0</v>
      </c>
      <c r="P190">
        <v>1</v>
      </c>
      <c r="R190" t="s">
        <v>33</v>
      </c>
      <c r="S190">
        <v>35</v>
      </c>
      <c r="T190" t="s">
        <v>160</v>
      </c>
      <c r="U190" t="s">
        <v>35</v>
      </c>
      <c r="W190" s="2">
        <v>1987.39</v>
      </c>
      <c r="X190" s="3">
        <v>0.1</v>
      </c>
      <c r="Y190" s="2">
        <v>100</v>
      </c>
      <c r="Z190">
        <f t="shared" si="3"/>
        <v>1</v>
      </c>
    </row>
    <row r="191" spans="1:26" x14ac:dyDescent="0.2">
      <c r="A191">
        <v>3057</v>
      </c>
      <c r="B191" t="s">
        <v>504</v>
      </c>
      <c r="C191" t="s">
        <v>505</v>
      </c>
      <c r="D191" s="1">
        <v>28801</v>
      </c>
      <c r="E191" s="1">
        <v>39965</v>
      </c>
      <c r="H191" t="s">
        <v>245</v>
      </c>
      <c r="I191">
        <v>41000</v>
      </c>
      <c r="J191" t="s">
        <v>246</v>
      </c>
      <c r="K191" t="s">
        <v>247</v>
      </c>
      <c r="L191" t="s">
        <v>281</v>
      </c>
      <c r="M191" t="s">
        <v>42</v>
      </c>
      <c r="N191" t="s">
        <v>50</v>
      </c>
      <c r="O191">
        <v>5</v>
      </c>
      <c r="P191">
        <v>4</v>
      </c>
      <c r="R191" t="s">
        <v>33</v>
      </c>
      <c r="S191">
        <v>35</v>
      </c>
      <c r="T191" t="s">
        <v>106</v>
      </c>
      <c r="U191" t="s">
        <v>35</v>
      </c>
      <c r="W191" s="2">
        <v>2138.8000000000002</v>
      </c>
      <c r="X191" s="3">
        <v>0.1</v>
      </c>
      <c r="Z191">
        <f t="shared" si="3"/>
        <v>1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5"/>
  <sheetViews>
    <sheetView topLeftCell="L154" workbookViewId="0">
      <selection activeCell="Z2" sqref="Z2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10.140625" bestFit="1" customWidth="1"/>
    <col min="5" max="5" width="19.28515625" bestFit="1" customWidth="1"/>
    <col min="6" max="6" width="15.42578125" bestFit="1" customWidth="1"/>
    <col min="7" max="7" width="13.140625" bestFit="1" customWidth="1"/>
    <col min="8" max="8" width="8.7109375" bestFit="1" customWidth="1"/>
    <col min="9" max="9" width="11.28515625" bestFit="1" customWidth="1"/>
    <col min="10" max="10" width="22.42578125" bestFit="1" customWidth="1"/>
    <col min="11" max="11" width="11.5703125" bestFit="1" customWidth="1"/>
    <col min="12" max="12" width="45.42578125" bestFit="1" customWidth="1"/>
    <col min="13" max="13" width="10.42578125" bestFit="1" customWidth="1"/>
    <col min="14" max="14" width="12.5703125" bestFit="1" customWidth="1"/>
    <col min="15" max="15" width="6.28515625" bestFit="1" customWidth="1"/>
    <col min="16" max="16" width="11.85546875" bestFit="1" customWidth="1"/>
    <col min="17" max="17" width="4.7109375" bestFit="1" customWidth="1"/>
    <col min="18" max="18" width="7" bestFit="1" customWidth="1"/>
    <col min="19" max="19" width="6.85546875" bestFit="1" customWidth="1"/>
    <col min="20" max="20" width="19.140625" customWidth="1"/>
    <col min="21" max="21" width="8.42578125" customWidth="1"/>
    <col min="22" max="22" width="13.42578125" customWidth="1"/>
    <col min="23" max="23" width="11.5703125" customWidth="1"/>
    <col min="24" max="24" width="7.28515625" customWidth="1"/>
    <col min="25" max="25" width="15.140625" customWidth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520</v>
      </c>
    </row>
    <row r="2" spans="1:26" x14ac:dyDescent="0.2">
      <c r="A2">
        <v>1001</v>
      </c>
      <c r="B2" t="s">
        <v>25</v>
      </c>
      <c r="C2" t="s">
        <v>26</v>
      </c>
      <c r="D2" s="1">
        <v>17051</v>
      </c>
      <c r="E2" s="1">
        <v>39356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 s="2">
        <v>2508.0500000000002</v>
      </c>
      <c r="X2" s="3">
        <v>8.7499999999999994E-2</v>
      </c>
      <c r="Z2">
        <f>ROUND(IF(R2="AT",S2/40,S2/35),2)</f>
        <v>1</v>
      </c>
    </row>
    <row r="3" spans="1:26" x14ac:dyDescent="0.2">
      <c r="A3">
        <v>1020</v>
      </c>
      <c r="B3" t="s">
        <v>36</v>
      </c>
      <c r="C3" t="s">
        <v>37</v>
      </c>
      <c r="D3" s="1">
        <v>23403</v>
      </c>
      <c r="E3" s="1">
        <v>39114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 s="2">
        <v>2084.21</v>
      </c>
      <c r="X3" s="3">
        <v>7.4999999999999997E-2</v>
      </c>
      <c r="Z3">
        <f t="shared" ref="Z3:Z66" si="0">ROUND(IF(R3="AT",S3/40,S3/35),2)</f>
        <v>1.1399999999999999</v>
      </c>
    </row>
    <row r="4" spans="1:26" x14ac:dyDescent="0.2">
      <c r="A4">
        <v>1027</v>
      </c>
      <c r="B4" t="s">
        <v>44</v>
      </c>
      <c r="C4" t="s">
        <v>45</v>
      </c>
      <c r="D4" s="1">
        <v>16438</v>
      </c>
      <c r="E4" s="1">
        <v>27973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25</v>
      </c>
      <c r="T4" t="s">
        <v>43</v>
      </c>
      <c r="U4" t="s">
        <v>35</v>
      </c>
      <c r="W4" s="2">
        <v>2084.21</v>
      </c>
      <c r="X4" s="3">
        <v>8.7499999999999994E-2</v>
      </c>
      <c r="Y4" s="2">
        <v>132</v>
      </c>
      <c r="Z4">
        <f t="shared" si="0"/>
        <v>0.71</v>
      </c>
    </row>
    <row r="5" spans="1:26" x14ac:dyDescent="0.2">
      <c r="A5">
        <v>1031</v>
      </c>
      <c r="B5" t="s">
        <v>51</v>
      </c>
      <c r="C5" t="s">
        <v>52</v>
      </c>
      <c r="D5" s="1">
        <v>21371</v>
      </c>
      <c r="E5" s="1">
        <v>39045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 s="2">
        <v>2508.0500000000002</v>
      </c>
      <c r="X5" s="3">
        <v>0.1</v>
      </c>
      <c r="Z5">
        <f t="shared" si="0"/>
        <v>1</v>
      </c>
    </row>
    <row r="6" spans="1:26" x14ac:dyDescent="0.2">
      <c r="A6">
        <v>1034</v>
      </c>
      <c r="B6" t="s">
        <v>57</v>
      </c>
      <c r="C6" t="s">
        <v>58</v>
      </c>
      <c r="D6" s="1">
        <v>17821</v>
      </c>
      <c r="E6" s="1">
        <v>38412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1</v>
      </c>
      <c r="P6">
        <v>5</v>
      </c>
      <c r="R6" t="s">
        <v>33</v>
      </c>
      <c r="S6">
        <v>35</v>
      </c>
      <c r="T6" t="s">
        <v>63</v>
      </c>
      <c r="U6" t="s">
        <v>35</v>
      </c>
      <c r="W6" s="2">
        <v>2011.08</v>
      </c>
      <c r="X6" s="3">
        <v>0.1</v>
      </c>
      <c r="Z6">
        <f t="shared" si="0"/>
        <v>1</v>
      </c>
    </row>
    <row r="7" spans="1:26" x14ac:dyDescent="0.2">
      <c r="A7">
        <v>1048</v>
      </c>
      <c r="B7" t="s">
        <v>64</v>
      </c>
      <c r="C7" t="s">
        <v>65</v>
      </c>
      <c r="D7" s="1">
        <v>22143</v>
      </c>
      <c r="E7" s="1">
        <v>39156</v>
      </c>
      <c r="H7" t="s">
        <v>66</v>
      </c>
      <c r="I7">
        <v>13200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39156</v>
      </c>
      <c r="W7" s="2">
        <v>3184.25</v>
      </c>
      <c r="X7" s="3">
        <v>0.1</v>
      </c>
      <c r="Z7">
        <f t="shared" si="0"/>
        <v>1</v>
      </c>
    </row>
    <row r="8" spans="1:26" x14ac:dyDescent="0.2">
      <c r="A8">
        <v>1061</v>
      </c>
      <c r="B8" t="s">
        <v>72</v>
      </c>
      <c r="C8" t="s">
        <v>73</v>
      </c>
      <c r="D8" s="1">
        <v>25919</v>
      </c>
      <c r="E8" s="1">
        <v>33604</v>
      </c>
      <c r="H8" t="s">
        <v>66</v>
      </c>
      <c r="I8">
        <v>13200</v>
      </c>
      <c r="J8" t="s">
        <v>67</v>
      </c>
      <c r="K8" t="s">
        <v>68</v>
      </c>
      <c r="L8" t="s">
        <v>74</v>
      </c>
      <c r="M8" t="s">
        <v>42</v>
      </c>
      <c r="N8" t="s">
        <v>50</v>
      </c>
      <c r="O8">
        <v>2</v>
      </c>
      <c r="P8">
        <v>5</v>
      </c>
      <c r="R8" t="s">
        <v>75</v>
      </c>
      <c r="S8">
        <v>40</v>
      </c>
      <c r="W8" s="2">
        <v>5201.34</v>
      </c>
      <c r="Z8">
        <f t="shared" si="0"/>
        <v>1</v>
      </c>
    </row>
    <row r="9" spans="1:26" x14ac:dyDescent="0.2">
      <c r="A9">
        <v>1062</v>
      </c>
      <c r="B9" t="s">
        <v>76</v>
      </c>
      <c r="C9" t="s">
        <v>77</v>
      </c>
      <c r="D9" s="1">
        <v>24835</v>
      </c>
      <c r="E9" s="1">
        <v>33604</v>
      </c>
      <c r="H9" t="s">
        <v>66</v>
      </c>
      <c r="I9">
        <v>13200</v>
      </c>
      <c r="J9" t="s">
        <v>67</v>
      </c>
      <c r="K9" t="s">
        <v>68</v>
      </c>
      <c r="L9" t="s">
        <v>78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79</v>
      </c>
      <c r="U9" t="s">
        <v>35</v>
      </c>
      <c r="W9" s="2">
        <v>2320.08</v>
      </c>
      <c r="X9" s="3">
        <v>8.7499999999999994E-2</v>
      </c>
      <c r="Y9" s="2">
        <v>256</v>
      </c>
      <c r="Z9">
        <f t="shared" si="0"/>
        <v>1.1000000000000001</v>
      </c>
    </row>
    <row r="10" spans="1:26" x14ac:dyDescent="0.2">
      <c r="A10">
        <v>1095</v>
      </c>
      <c r="B10" t="s">
        <v>80</v>
      </c>
      <c r="C10" t="s">
        <v>81</v>
      </c>
      <c r="D10" s="1">
        <v>27594</v>
      </c>
      <c r="E10" s="1">
        <v>34516</v>
      </c>
      <c r="H10" t="s">
        <v>59</v>
      </c>
      <c r="I10">
        <v>22010</v>
      </c>
      <c r="J10" t="s">
        <v>60</v>
      </c>
      <c r="K10" t="s">
        <v>61</v>
      </c>
      <c r="L10" t="s">
        <v>82</v>
      </c>
      <c r="M10" t="s">
        <v>42</v>
      </c>
      <c r="N10" t="s">
        <v>50</v>
      </c>
      <c r="O10">
        <v>1</v>
      </c>
      <c r="P10">
        <v>3</v>
      </c>
      <c r="R10" t="s">
        <v>75</v>
      </c>
      <c r="S10">
        <v>40</v>
      </c>
      <c r="W10" s="2">
        <v>4704.91</v>
      </c>
      <c r="Z10">
        <f t="shared" si="0"/>
        <v>1</v>
      </c>
    </row>
    <row r="11" spans="1:26" x14ac:dyDescent="0.2">
      <c r="A11">
        <v>1096</v>
      </c>
      <c r="B11" t="s">
        <v>83</v>
      </c>
      <c r="C11" t="s">
        <v>84</v>
      </c>
      <c r="D11" s="1">
        <v>27084</v>
      </c>
      <c r="E11" s="1">
        <v>34516</v>
      </c>
      <c r="H11" t="s">
        <v>85</v>
      </c>
      <c r="I11">
        <v>65000</v>
      </c>
      <c r="J11" t="s">
        <v>86</v>
      </c>
      <c r="K11" t="s">
        <v>87</v>
      </c>
      <c r="L11" t="s">
        <v>88</v>
      </c>
      <c r="M11" t="s">
        <v>42</v>
      </c>
      <c r="N11" t="s">
        <v>50</v>
      </c>
      <c r="O11">
        <v>2</v>
      </c>
      <c r="P11">
        <v>3</v>
      </c>
      <c r="R11" t="s">
        <v>75</v>
      </c>
      <c r="S11">
        <v>40</v>
      </c>
      <c r="W11" s="2">
        <v>5658.49</v>
      </c>
      <c r="Z11">
        <f t="shared" si="0"/>
        <v>1</v>
      </c>
    </row>
    <row r="12" spans="1:26" x14ac:dyDescent="0.2">
      <c r="A12">
        <v>1097</v>
      </c>
      <c r="B12" t="s">
        <v>83</v>
      </c>
      <c r="C12" t="s">
        <v>89</v>
      </c>
      <c r="D12" s="1">
        <v>28874</v>
      </c>
      <c r="E12" s="1">
        <v>36739</v>
      </c>
      <c r="H12" t="s">
        <v>90</v>
      </c>
      <c r="I12">
        <v>44000</v>
      </c>
      <c r="J12" t="s">
        <v>91</v>
      </c>
      <c r="K12" t="s">
        <v>92</v>
      </c>
      <c r="L12" t="s">
        <v>93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40</v>
      </c>
      <c r="T12" t="s">
        <v>63</v>
      </c>
      <c r="U12" t="s">
        <v>35</v>
      </c>
      <c r="W12" s="2">
        <v>2011.08</v>
      </c>
      <c r="X12" s="3">
        <v>8.7499999999999994E-2</v>
      </c>
      <c r="Z12">
        <f t="shared" si="0"/>
        <v>1.1399999999999999</v>
      </c>
    </row>
    <row r="13" spans="1:26" x14ac:dyDescent="0.2">
      <c r="A13">
        <v>1104</v>
      </c>
      <c r="B13" t="s">
        <v>94</v>
      </c>
      <c r="C13" t="s">
        <v>95</v>
      </c>
      <c r="D13" s="1">
        <v>27048</v>
      </c>
      <c r="E13" s="1">
        <v>34881</v>
      </c>
      <c r="H13" t="s">
        <v>27</v>
      </c>
      <c r="I13">
        <v>64000</v>
      </c>
      <c r="J13" t="s">
        <v>28</v>
      </c>
      <c r="K13" t="s">
        <v>29</v>
      </c>
      <c r="L13" t="s">
        <v>96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97</v>
      </c>
      <c r="U13" t="s">
        <v>35</v>
      </c>
      <c r="W13" s="2">
        <v>3090</v>
      </c>
      <c r="X13" s="3">
        <v>0.1</v>
      </c>
      <c r="Y13" s="2">
        <v>183</v>
      </c>
      <c r="Z13">
        <f t="shared" si="0"/>
        <v>1</v>
      </c>
    </row>
    <row r="14" spans="1:26" x14ac:dyDescent="0.2">
      <c r="A14">
        <v>1109</v>
      </c>
      <c r="B14" t="s">
        <v>98</v>
      </c>
      <c r="C14" t="s">
        <v>99</v>
      </c>
      <c r="D14" s="1">
        <v>27784</v>
      </c>
      <c r="E14" s="1">
        <v>35065</v>
      </c>
      <c r="H14" t="s">
        <v>46</v>
      </c>
      <c r="I14">
        <v>51000</v>
      </c>
      <c r="J14" t="s">
        <v>100</v>
      </c>
      <c r="K14" t="s">
        <v>48</v>
      </c>
      <c r="L14" t="s">
        <v>101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102</v>
      </c>
      <c r="U14" t="s">
        <v>35</v>
      </c>
      <c r="W14" s="2">
        <v>1963.7</v>
      </c>
      <c r="X14" s="3">
        <v>0.1</v>
      </c>
      <c r="Y14" s="2">
        <v>273</v>
      </c>
      <c r="Z14">
        <f t="shared" si="0"/>
        <v>1.1399999999999999</v>
      </c>
    </row>
    <row r="15" spans="1:26" x14ac:dyDescent="0.2">
      <c r="A15">
        <v>1110</v>
      </c>
      <c r="B15" t="s">
        <v>103</v>
      </c>
      <c r="C15" t="s">
        <v>104</v>
      </c>
      <c r="D15" s="1">
        <v>29032</v>
      </c>
      <c r="E15" s="1">
        <v>35247</v>
      </c>
      <c r="H15" t="s">
        <v>38</v>
      </c>
      <c r="I15">
        <v>25000</v>
      </c>
      <c r="J15" t="s">
        <v>39</v>
      </c>
      <c r="K15" t="s">
        <v>40</v>
      </c>
      <c r="L15" t="s">
        <v>105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106</v>
      </c>
      <c r="U15" t="s">
        <v>35</v>
      </c>
      <c r="W15" s="2">
        <v>2138.8000000000002</v>
      </c>
      <c r="X15" s="3">
        <v>7.4999999999999997E-2</v>
      </c>
      <c r="Z15">
        <f t="shared" si="0"/>
        <v>1</v>
      </c>
    </row>
    <row r="16" spans="1:26" x14ac:dyDescent="0.2">
      <c r="A16">
        <v>1116</v>
      </c>
      <c r="B16" t="s">
        <v>107</v>
      </c>
      <c r="C16" t="s">
        <v>108</v>
      </c>
      <c r="D16" s="1">
        <v>29579</v>
      </c>
      <c r="E16" s="1">
        <v>35431</v>
      </c>
      <c r="H16" t="s">
        <v>66</v>
      </c>
      <c r="I16">
        <v>13200</v>
      </c>
      <c r="J16" t="s">
        <v>67</v>
      </c>
      <c r="K16" t="s">
        <v>68</v>
      </c>
      <c r="L16" t="s">
        <v>109</v>
      </c>
      <c r="M16" t="s">
        <v>31</v>
      </c>
      <c r="N16" t="s">
        <v>50</v>
      </c>
      <c r="O16">
        <v>2</v>
      </c>
      <c r="P16">
        <v>3</v>
      </c>
      <c r="R16" t="s">
        <v>75</v>
      </c>
      <c r="S16">
        <v>40</v>
      </c>
      <c r="W16" s="2">
        <v>5746.01</v>
      </c>
      <c r="Z16">
        <f t="shared" si="0"/>
        <v>1</v>
      </c>
    </row>
    <row r="17" spans="1:26" x14ac:dyDescent="0.2">
      <c r="A17">
        <v>1117</v>
      </c>
      <c r="B17" t="s">
        <v>57</v>
      </c>
      <c r="C17" t="s">
        <v>108</v>
      </c>
      <c r="D17" s="1">
        <v>27965</v>
      </c>
      <c r="E17" s="1">
        <v>35431</v>
      </c>
      <c r="H17" t="s">
        <v>53</v>
      </c>
      <c r="I17">
        <v>55000</v>
      </c>
      <c r="J17" t="s">
        <v>54</v>
      </c>
      <c r="K17" t="s">
        <v>55</v>
      </c>
      <c r="L17" t="s">
        <v>110</v>
      </c>
      <c r="M17" t="s">
        <v>42</v>
      </c>
      <c r="N17" t="s">
        <v>50</v>
      </c>
      <c r="O17">
        <v>0</v>
      </c>
      <c r="P17">
        <v>3</v>
      </c>
      <c r="R17" t="s">
        <v>75</v>
      </c>
      <c r="S17">
        <v>40</v>
      </c>
      <c r="W17" s="2">
        <v>7836.39</v>
      </c>
      <c r="Z17">
        <f t="shared" si="0"/>
        <v>1</v>
      </c>
    </row>
    <row r="18" spans="1:26" x14ac:dyDescent="0.2">
      <c r="A18">
        <v>1127</v>
      </c>
      <c r="B18" t="s">
        <v>111</v>
      </c>
      <c r="C18" t="s">
        <v>112</v>
      </c>
      <c r="D18" s="1">
        <v>29215</v>
      </c>
      <c r="E18" s="1">
        <v>39814</v>
      </c>
      <c r="H18" t="s">
        <v>113</v>
      </c>
      <c r="I18">
        <v>31000</v>
      </c>
      <c r="J18" t="s">
        <v>114</v>
      </c>
      <c r="K18" t="s">
        <v>115</v>
      </c>
      <c r="L18" t="s">
        <v>116</v>
      </c>
      <c r="M18" t="s">
        <v>31</v>
      </c>
      <c r="N18" t="s">
        <v>32</v>
      </c>
      <c r="O18">
        <v>0</v>
      </c>
      <c r="P18">
        <v>1</v>
      </c>
      <c r="R18" t="s">
        <v>33</v>
      </c>
      <c r="S18">
        <v>35</v>
      </c>
      <c r="T18" t="s">
        <v>106</v>
      </c>
      <c r="U18" t="s">
        <v>35</v>
      </c>
      <c r="W18" s="2">
        <v>2138.8000000000002</v>
      </c>
      <c r="X18" s="3">
        <v>0.1</v>
      </c>
      <c r="Z18">
        <f t="shared" si="0"/>
        <v>1</v>
      </c>
    </row>
    <row r="19" spans="1:26" x14ac:dyDescent="0.2">
      <c r="A19">
        <v>1134</v>
      </c>
      <c r="B19" t="s">
        <v>51</v>
      </c>
      <c r="C19" t="s">
        <v>117</v>
      </c>
      <c r="D19" s="1">
        <v>24415</v>
      </c>
      <c r="E19" s="1">
        <v>36039</v>
      </c>
      <c r="H19" t="s">
        <v>85</v>
      </c>
      <c r="I19">
        <v>65000</v>
      </c>
      <c r="J19" t="s">
        <v>86</v>
      </c>
      <c r="K19" t="s">
        <v>87</v>
      </c>
      <c r="L19" t="s">
        <v>118</v>
      </c>
      <c r="M19" t="s">
        <v>31</v>
      </c>
      <c r="N19" t="s">
        <v>50</v>
      </c>
      <c r="O19">
        <v>0</v>
      </c>
      <c r="P19">
        <v>5</v>
      </c>
      <c r="R19" t="s">
        <v>33</v>
      </c>
      <c r="S19">
        <v>40</v>
      </c>
      <c r="T19" t="s">
        <v>79</v>
      </c>
      <c r="U19" t="s">
        <v>35</v>
      </c>
      <c r="W19" s="2">
        <v>2320.08</v>
      </c>
      <c r="X19" s="3">
        <v>0.1</v>
      </c>
      <c r="Z19">
        <f t="shared" si="0"/>
        <v>1.1399999999999999</v>
      </c>
    </row>
    <row r="20" spans="1:26" x14ac:dyDescent="0.2">
      <c r="A20">
        <v>1141</v>
      </c>
      <c r="B20" t="s">
        <v>119</v>
      </c>
      <c r="C20" t="s">
        <v>120</v>
      </c>
      <c r="D20" s="1">
        <v>30651</v>
      </c>
      <c r="E20" s="1">
        <v>38565</v>
      </c>
      <c r="H20" t="s">
        <v>46</v>
      </c>
      <c r="I20">
        <v>51000</v>
      </c>
      <c r="J20" t="s">
        <v>100</v>
      </c>
      <c r="K20" t="s">
        <v>48</v>
      </c>
      <c r="L20" t="s">
        <v>121</v>
      </c>
      <c r="M20" t="s">
        <v>31</v>
      </c>
      <c r="N20" t="s">
        <v>50</v>
      </c>
      <c r="O20">
        <v>4</v>
      </c>
      <c r="P20">
        <v>5</v>
      </c>
      <c r="R20" t="s">
        <v>33</v>
      </c>
      <c r="S20">
        <v>35</v>
      </c>
      <c r="T20" t="s">
        <v>79</v>
      </c>
      <c r="U20" t="s">
        <v>35</v>
      </c>
      <c r="W20" s="2">
        <v>2320.08</v>
      </c>
      <c r="X20" s="3">
        <v>8.7499999999999994E-2</v>
      </c>
      <c r="Y20" s="2">
        <v>113</v>
      </c>
      <c r="Z20">
        <f t="shared" si="0"/>
        <v>1</v>
      </c>
    </row>
    <row r="21" spans="1:26" x14ac:dyDescent="0.2">
      <c r="A21">
        <v>1142</v>
      </c>
      <c r="B21" t="s">
        <v>122</v>
      </c>
      <c r="C21" t="s">
        <v>123</v>
      </c>
      <c r="D21" s="1">
        <v>25901</v>
      </c>
      <c r="E21" s="1">
        <v>36404</v>
      </c>
      <c r="H21" t="s">
        <v>124</v>
      </c>
      <c r="I21">
        <v>49000</v>
      </c>
      <c r="J21" t="s">
        <v>125</v>
      </c>
      <c r="K21" t="s">
        <v>126</v>
      </c>
      <c r="L21" t="s">
        <v>127</v>
      </c>
      <c r="M21" t="s">
        <v>42</v>
      </c>
      <c r="N21" t="s">
        <v>50</v>
      </c>
      <c r="O21">
        <v>2</v>
      </c>
      <c r="P21">
        <v>3</v>
      </c>
      <c r="R21" t="s">
        <v>33</v>
      </c>
      <c r="S21">
        <v>40</v>
      </c>
      <c r="T21" t="s">
        <v>63</v>
      </c>
      <c r="U21" t="s">
        <v>35</v>
      </c>
      <c r="W21" s="2">
        <v>2011.08</v>
      </c>
      <c r="X21" s="3">
        <v>8.7499999999999994E-2</v>
      </c>
      <c r="Z21">
        <f t="shared" si="0"/>
        <v>1.1399999999999999</v>
      </c>
    </row>
    <row r="22" spans="1:26" x14ac:dyDescent="0.2">
      <c r="A22">
        <v>1147</v>
      </c>
      <c r="B22" t="s">
        <v>128</v>
      </c>
      <c r="C22" t="s">
        <v>129</v>
      </c>
      <c r="D22" s="1">
        <v>29829</v>
      </c>
      <c r="E22" s="1">
        <v>36617</v>
      </c>
      <c r="H22" t="s">
        <v>66</v>
      </c>
      <c r="I22">
        <v>13200</v>
      </c>
      <c r="J22" t="s">
        <v>67</v>
      </c>
      <c r="K22" t="s">
        <v>68</v>
      </c>
      <c r="L22" t="s">
        <v>130</v>
      </c>
      <c r="M22" t="s">
        <v>42</v>
      </c>
      <c r="N22" t="s">
        <v>50</v>
      </c>
      <c r="O22">
        <v>3</v>
      </c>
      <c r="P22">
        <v>4</v>
      </c>
      <c r="R22" t="s">
        <v>33</v>
      </c>
      <c r="S22">
        <v>40</v>
      </c>
      <c r="T22" t="s">
        <v>102</v>
      </c>
      <c r="U22" t="s">
        <v>35</v>
      </c>
      <c r="W22" s="2">
        <v>1963.7</v>
      </c>
      <c r="X22" s="3">
        <v>0.1</v>
      </c>
      <c r="Y22" s="2">
        <v>132</v>
      </c>
      <c r="Z22">
        <f t="shared" si="0"/>
        <v>1.1399999999999999</v>
      </c>
    </row>
    <row r="23" spans="1:26" x14ac:dyDescent="0.2">
      <c r="A23">
        <v>1148</v>
      </c>
      <c r="B23" t="s">
        <v>131</v>
      </c>
      <c r="C23" t="s">
        <v>132</v>
      </c>
      <c r="D23" s="1">
        <v>28078</v>
      </c>
      <c r="E23" s="1">
        <v>36722</v>
      </c>
      <c r="H23" t="s">
        <v>38</v>
      </c>
      <c r="I23">
        <v>25000</v>
      </c>
      <c r="J23" t="s">
        <v>39</v>
      </c>
      <c r="K23" t="s">
        <v>40</v>
      </c>
      <c r="L23" t="s">
        <v>133</v>
      </c>
      <c r="M23" t="s">
        <v>31</v>
      </c>
      <c r="N23" t="s">
        <v>50</v>
      </c>
      <c r="O23">
        <v>5</v>
      </c>
      <c r="P23">
        <v>5</v>
      </c>
      <c r="R23" t="s">
        <v>33</v>
      </c>
      <c r="S23">
        <v>40</v>
      </c>
      <c r="T23" t="s">
        <v>134</v>
      </c>
      <c r="U23" t="s">
        <v>135</v>
      </c>
      <c r="V23" s="1">
        <v>38718</v>
      </c>
      <c r="W23" s="2">
        <v>4185.92</v>
      </c>
      <c r="X23" s="3">
        <v>7.4999999999999997E-2</v>
      </c>
      <c r="Z23">
        <f t="shared" si="0"/>
        <v>1.1399999999999999</v>
      </c>
    </row>
    <row r="24" spans="1:26" x14ac:dyDescent="0.2">
      <c r="A24">
        <v>1159</v>
      </c>
      <c r="B24" t="s">
        <v>80</v>
      </c>
      <c r="C24" t="s">
        <v>136</v>
      </c>
      <c r="D24" s="1">
        <v>29613</v>
      </c>
      <c r="E24" s="1">
        <v>39448</v>
      </c>
      <c r="F24" s="1">
        <v>40178</v>
      </c>
      <c r="H24" t="s">
        <v>124</v>
      </c>
      <c r="I24">
        <v>48000</v>
      </c>
      <c r="J24" t="s">
        <v>137</v>
      </c>
      <c r="K24" t="s">
        <v>138</v>
      </c>
      <c r="L24" t="s">
        <v>139</v>
      </c>
      <c r="M24" t="s">
        <v>42</v>
      </c>
      <c r="N24" t="s">
        <v>32</v>
      </c>
      <c r="O24">
        <v>0</v>
      </c>
      <c r="P24">
        <v>1</v>
      </c>
      <c r="Q24">
        <v>60</v>
      </c>
      <c r="R24" t="s">
        <v>33</v>
      </c>
      <c r="S24">
        <v>40</v>
      </c>
      <c r="T24" t="s">
        <v>43</v>
      </c>
      <c r="U24" t="s">
        <v>35</v>
      </c>
      <c r="W24" s="2">
        <v>2084.21</v>
      </c>
      <c r="X24" s="3">
        <v>0.1</v>
      </c>
      <c r="Z24">
        <f t="shared" si="0"/>
        <v>1.1399999999999999</v>
      </c>
    </row>
    <row r="25" spans="1:26" x14ac:dyDescent="0.2">
      <c r="A25">
        <v>1160</v>
      </c>
      <c r="B25" t="s">
        <v>36</v>
      </c>
      <c r="C25" t="s">
        <v>140</v>
      </c>
      <c r="D25" s="1">
        <v>29405</v>
      </c>
      <c r="E25" s="1">
        <v>37622</v>
      </c>
      <c r="H25" t="s">
        <v>46</v>
      </c>
      <c r="I25">
        <v>51000</v>
      </c>
      <c r="J25" t="s">
        <v>100</v>
      </c>
      <c r="K25" t="s">
        <v>48</v>
      </c>
      <c r="L25" t="s">
        <v>141</v>
      </c>
      <c r="M25" t="s">
        <v>42</v>
      </c>
      <c r="N25" t="s">
        <v>50</v>
      </c>
      <c r="O25">
        <v>2</v>
      </c>
      <c r="P25">
        <v>5</v>
      </c>
      <c r="R25" t="s">
        <v>33</v>
      </c>
      <c r="S25">
        <v>40</v>
      </c>
      <c r="T25" t="s">
        <v>142</v>
      </c>
      <c r="U25" t="s">
        <v>35</v>
      </c>
      <c r="W25" s="2">
        <v>2041.98</v>
      </c>
      <c r="X25" s="3">
        <v>8.7499999999999994E-2</v>
      </c>
      <c r="Y25" s="2">
        <v>206</v>
      </c>
      <c r="Z25">
        <f t="shared" si="0"/>
        <v>1.1399999999999999</v>
      </c>
    </row>
    <row r="26" spans="1:26" x14ac:dyDescent="0.2">
      <c r="A26">
        <v>1161</v>
      </c>
      <c r="B26" t="s">
        <v>72</v>
      </c>
      <c r="C26" t="s">
        <v>143</v>
      </c>
      <c r="D26" s="1">
        <v>23129</v>
      </c>
      <c r="E26" s="1">
        <v>37653</v>
      </c>
      <c r="H26" t="s">
        <v>66</v>
      </c>
      <c r="I26">
        <v>13200</v>
      </c>
      <c r="J26" t="s">
        <v>67</v>
      </c>
      <c r="K26" t="s">
        <v>68</v>
      </c>
      <c r="L26" t="s">
        <v>78</v>
      </c>
      <c r="M26" t="s">
        <v>42</v>
      </c>
      <c r="N26" t="s">
        <v>50</v>
      </c>
      <c r="O26">
        <v>4</v>
      </c>
      <c r="P26">
        <v>4</v>
      </c>
      <c r="R26" t="s">
        <v>33</v>
      </c>
      <c r="S26">
        <v>40</v>
      </c>
      <c r="T26" t="s">
        <v>79</v>
      </c>
      <c r="U26" t="s">
        <v>35</v>
      </c>
      <c r="W26" s="2">
        <v>2320.08</v>
      </c>
      <c r="X26" s="3">
        <v>8.7499999999999994E-2</v>
      </c>
      <c r="Z26">
        <f t="shared" si="0"/>
        <v>1.1399999999999999</v>
      </c>
    </row>
    <row r="27" spans="1:26" x14ac:dyDescent="0.2">
      <c r="A27">
        <v>1162</v>
      </c>
      <c r="B27" t="s">
        <v>144</v>
      </c>
      <c r="C27" t="s">
        <v>145</v>
      </c>
      <c r="D27" s="1">
        <v>29212</v>
      </c>
      <c r="E27" s="1">
        <v>37698</v>
      </c>
      <c r="H27" t="s">
        <v>113</v>
      </c>
      <c r="I27">
        <v>31000</v>
      </c>
      <c r="J27" t="s">
        <v>114</v>
      </c>
      <c r="K27" t="s">
        <v>115</v>
      </c>
      <c r="L27" t="s">
        <v>146</v>
      </c>
      <c r="M27" t="s">
        <v>31</v>
      </c>
      <c r="N27" t="s">
        <v>50</v>
      </c>
      <c r="O27">
        <v>3</v>
      </c>
      <c r="P27">
        <v>5</v>
      </c>
      <c r="R27" t="s">
        <v>75</v>
      </c>
      <c r="S27">
        <v>40</v>
      </c>
      <c r="W27" s="2">
        <v>5850.91</v>
      </c>
      <c r="Z27">
        <f t="shared" si="0"/>
        <v>1</v>
      </c>
    </row>
    <row r="28" spans="1:26" x14ac:dyDescent="0.2">
      <c r="A28">
        <v>1175</v>
      </c>
      <c r="B28" t="s">
        <v>131</v>
      </c>
      <c r="C28" t="s">
        <v>147</v>
      </c>
      <c r="D28" s="1">
        <v>32171</v>
      </c>
      <c r="E28" s="1">
        <v>38261</v>
      </c>
      <c r="H28" t="s">
        <v>46</v>
      </c>
      <c r="I28">
        <v>51000</v>
      </c>
      <c r="J28" t="s">
        <v>100</v>
      </c>
      <c r="K28" t="s">
        <v>48</v>
      </c>
      <c r="L28" t="s">
        <v>148</v>
      </c>
      <c r="M28" t="s">
        <v>31</v>
      </c>
      <c r="N28" t="s">
        <v>32</v>
      </c>
      <c r="O28">
        <v>0</v>
      </c>
      <c r="P28">
        <v>1</v>
      </c>
      <c r="R28" t="s">
        <v>33</v>
      </c>
      <c r="S28">
        <v>35</v>
      </c>
      <c r="T28" t="s">
        <v>106</v>
      </c>
      <c r="U28" t="s">
        <v>35</v>
      </c>
      <c r="W28" s="2">
        <v>2138.8000000000002</v>
      </c>
      <c r="X28" s="3">
        <v>8.7499999999999994E-2</v>
      </c>
      <c r="Z28">
        <f t="shared" si="0"/>
        <v>1</v>
      </c>
    </row>
    <row r="29" spans="1:26" x14ac:dyDescent="0.2">
      <c r="A29">
        <v>1177</v>
      </c>
      <c r="B29" t="s">
        <v>76</v>
      </c>
      <c r="C29" t="s">
        <v>152</v>
      </c>
      <c r="D29" s="1">
        <v>28524</v>
      </c>
      <c r="E29" s="1">
        <v>38353</v>
      </c>
      <c r="H29" t="s">
        <v>124</v>
      </c>
      <c r="I29">
        <v>49000</v>
      </c>
      <c r="J29" t="s">
        <v>125</v>
      </c>
      <c r="K29" t="s">
        <v>126</v>
      </c>
      <c r="L29" t="s">
        <v>153</v>
      </c>
      <c r="M29" t="s">
        <v>42</v>
      </c>
      <c r="N29" t="s">
        <v>32</v>
      </c>
      <c r="O29">
        <v>0</v>
      </c>
      <c r="P29">
        <v>1</v>
      </c>
      <c r="R29" t="s">
        <v>75</v>
      </c>
      <c r="S29">
        <v>40</v>
      </c>
      <c r="W29" s="2">
        <v>5436.63</v>
      </c>
      <c r="Z29">
        <f t="shared" si="0"/>
        <v>1</v>
      </c>
    </row>
    <row r="30" spans="1:26" x14ac:dyDescent="0.2">
      <c r="A30">
        <v>1178</v>
      </c>
      <c r="B30" t="s">
        <v>131</v>
      </c>
      <c r="C30" t="s">
        <v>154</v>
      </c>
      <c r="D30" s="1">
        <v>28425</v>
      </c>
      <c r="E30" s="1">
        <v>38384</v>
      </c>
      <c r="H30" t="s">
        <v>59</v>
      </c>
      <c r="I30">
        <v>21000</v>
      </c>
      <c r="J30" t="s">
        <v>155</v>
      </c>
      <c r="K30" t="s">
        <v>61</v>
      </c>
      <c r="L30" t="s">
        <v>156</v>
      </c>
      <c r="M30" t="s">
        <v>31</v>
      </c>
      <c r="N30" t="s">
        <v>157</v>
      </c>
      <c r="O30">
        <v>0</v>
      </c>
      <c r="P30">
        <v>1</v>
      </c>
      <c r="R30" t="s">
        <v>33</v>
      </c>
      <c r="S30">
        <v>20</v>
      </c>
      <c r="T30" t="s">
        <v>142</v>
      </c>
      <c r="U30" t="s">
        <v>35</v>
      </c>
      <c r="W30" s="2">
        <v>2041.98</v>
      </c>
      <c r="X30" s="3">
        <v>0.1</v>
      </c>
      <c r="Z30">
        <f t="shared" si="0"/>
        <v>0.56999999999999995</v>
      </c>
    </row>
    <row r="31" spans="1:26" x14ac:dyDescent="0.2">
      <c r="A31">
        <v>1181</v>
      </c>
      <c r="B31" t="s">
        <v>131</v>
      </c>
      <c r="C31" t="s">
        <v>158</v>
      </c>
      <c r="D31" s="1">
        <v>29019</v>
      </c>
      <c r="E31" s="1">
        <v>39539</v>
      </c>
      <c r="F31" s="1">
        <v>40268</v>
      </c>
      <c r="H31" t="s">
        <v>46</v>
      </c>
      <c r="I31">
        <v>51020</v>
      </c>
      <c r="J31" t="s">
        <v>47</v>
      </c>
      <c r="K31" t="s">
        <v>48</v>
      </c>
      <c r="L31" t="s">
        <v>159</v>
      </c>
      <c r="M31" t="s">
        <v>31</v>
      </c>
      <c r="N31" t="s">
        <v>32</v>
      </c>
      <c r="O31">
        <v>0</v>
      </c>
      <c r="P31">
        <v>1</v>
      </c>
      <c r="R31" t="s">
        <v>33</v>
      </c>
      <c r="S31">
        <v>35</v>
      </c>
      <c r="T31" t="s">
        <v>160</v>
      </c>
      <c r="U31" t="s">
        <v>35</v>
      </c>
      <c r="W31" s="2">
        <v>1987.39</v>
      </c>
      <c r="X31" s="3">
        <v>0.1</v>
      </c>
      <c r="Y31" s="2">
        <v>63</v>
      </c>
      <c r="Z31">
        <f t="shared" si="0"/>
        <v>1</v>
      </c>
    </row>
    <row r="32" spans="1:26" x14ac:dyDescent="0.2">
      <c r="A32">
        <v>1183</v>
      </c>
      <c r="B32" t="s">
        <v>44</v>
      </c>
      <c r="C32" t="s">
        <v>161</v>
      </c>
      <c r="D32" s="1">
        <v>30702</v>
      </c>
      <c r="E32" s="1">
        <v>37289</v>
      </c>
      <c r="H32" t="s">
        <v>27</v>
      </c>
      <c r="I32">
        <v>64000</v>
      </c>
      <c r="J32" t="s">
        <v>28</v>
      </c>
      <c r="K32" t="s">
        <v>29</v>
      </c>
      <c r="L32" t="s">
        <v>162</v>
      </c>
      <c r="M32" t="s">
        <v>31</v>
      </c>
      <c r="N32" t="s">
        <v>32</v>
      </c>
      <c r="O32">
        <v>0</v>
      </c>
      <c r="P32">
        <v>1</v>
      </c>
      <c r="R32" t="s">
        <v>33</v>
      </c>
      <c r="S32">
        <v>35</v>
      </c>
      <c r="T32" t="s">
        <v>63</v>
      </c>
      <c r="U32" t="s">
        <v>35</v>
      </c>
      <c r="W32" s="2">
        <v>2011.08</v>
      </c>
      <c r="X32" s="3">
        <v>0.1</v>
      </c>
      <c r="Z32">
        <f t="shared" si="0"/>
        <v>1</v>
      </c>
    </row>
    <row r="33" spans="1:26" x14ac:dyDescent="0.2">
      <c r="A33">
        <v>1186</v>
      </c>
      <c r="B33" t="s">
        <v>119</v>
      </c>
      <c r="C33" t="s">
        <v>163</v>
      </c>
      <c r="D33" s="1">
        <v>32794</v>
      </c>
      <c r="E33" s="1">
        <v>38808</v>
      </c>
      <c r="H33" t="s">
        <v>59</v>
      </c>
      <c r="I33">
        <v>21000</v>
      </c>
      <c r="J33" t="s">
        <v>155</v>
      </c>
      <c r="K33" t="s">
        <v>61</v>
      </c>
      <c r="L33" t="s">
        <v>164</v>
      </c>
      <c r="M33" t="s">
        <v>31</v>
      </c>
      <c r="N33" t="s">
        <v>50</v>
      </c>
      <c r="O33">
        <v>3</v>
      </c>
      <c r="P33">
        <v>5</v>
      </c>
      <c r="R33" t="s">
        <v>33</v>
      </c>
      <c r="S33">
        <v>35</v>
      </c>
      <c r="T33" t="s">
        <v>70</v>
      </c>
      <c r="U33" t="s">
        <v>135</v>
      </c>
      <c r="V33" s="1">
        <v>38808</v>
      </c>
      <c r="W33" s="2">
        <v>3435</v>
      </c>
      <c r="X33" s="3">
        <v>0.1</v>
      </c>
      <c r="Z33">
        <f t="shared" si="0"/>
        <v>1</v>
      </c>
    </row>
    <row r="34" spans="1:26" x14ac:dyDescent="0.2">
      <c r="A34">
        <v>1188</v>
      </c>
      <c r="B34" t="s">
        <v>165</v>
      </c>
      <c r="C34" t="s">
        <v>166</v>
      </c>
      <c r="D34" s="1">
        <v>29077</v>
      </c>
      <c r="E34" s="1">
        <v>38473</v>
      </c>
      <c r="H34" t="s">
        <v>27</v>
      </c>
      <c r="I34">
        <v>64000</v>
      </c>
      <c r="J34" t="s">
        <v>28</v>
      </c>
      <c r="K34" t="s">
        <v>29</v>
      </c>
      <c r="L34" t="s">
        <v>167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168</v>
      </c>
      <c r="U34" t="s">
        <v>35</v>
      </c>
      <c r="W34" s="2">
        <v>2756.28</v>
      </c>
      <c r="X34" s="3">
        <v>0.1</v>
      </c>
      <c r="Z34">
        <f t="shared" si="0"/>
        <v>1</v>
      </c>
    </row>
    <row r="35" spans="1:26" x14ac:dyDescent="0.2">
      <c r="A35">
        <v>1193</v>
      </c>
      <c r="B35" t="s">
        <v>169</v>
      </c>
      <c r="C35" t="s">
        <v>170</v>
      </c>
      <c r="D35" s="1">
        <v>28411</v>
      </c>
      <c r="E35" s="1">
        <v>38565</v>
      </c>
      <c r="H35" t="s">
        <v>59</v>
      </c>
      <c r="I35">
        <v>21000</v>
      </c>
      <c r="J35" t="s">
        <v>155</v>
      </c>
      <c r="K35" t="s">
        <v>61</v>
      </c>
      <c r="L35" t="s">
        <v>171</v>
      </c>
      <c r="M35" t="s">
        <v>31</v>
      </c>
      <c r="N35" t="s">
        <v>50</v>
      </c>
      <c r="O35">
        <v>2</v>
      </c>
      <c r="P35">
        <v>4</v>
      </c>
      <c r="R35" t="s">
        <v>33</v>
      </c>
      <c r="S35">
        <v>40</v>
      </c>
      <c r="T35" t="s">
        <v>43</v>
      </c>
      <c r="U35" t="s">
        <v>35</v>
      </c>
      <c r="W35" s="2">
        <v>2084.21</v>
      </c>
      <c r="X35" s="3">
        <v>8.7499999999999994E-2</v>
      </c>
      <c r="Z35">
        <f t="shared" si="0"/>
        <v>1.1399999999999999</v>
      </c>
    </row>
    <row r="36" spans="1:26" x14ac:dyDescent="0.2">
      <c r="A36">
        <v>1194</v>
      </c>
      <c r="B36" t="s">
        <v>172</v>
      </c>
      <c r="C36" t="s">
        <v>173</v>
      </c>
      <c r="D36" s="1">
        <v>30177</v>
      </c>
      <c r="E36" s="1">
        <v>38579</v>
      </c>
      <c r="H36" t="s">
        <v>113</v>
      </c>
      <c r="I36">
        <v>31000</v>
      </c>
      <c r="J36" t="s">
        <v>114</v>
      </c>
      <c r="K36" t="s">
        <v>115</v>
      </c>
      <c r="L36" t="s">
        <v>174</v>
      </c>
      <c r="M36" t="s">
        <v>42</v>
      </c>
      <c r="N36" t="s">
        <v>50</v>
      </c>
      <c r="O36">
        <v>0</v>
      </c>
      <c r="P36">
        <v>4</v>
      </c>
      <c r="R36" t="s">
        <v>75</v>
      </c>
      <c r="S36">
        <v>40</v>
      </c>
      <c r="W36" s="2">
        <v>5085.8500000000004</v>
      </c>
      <c r="Z36">
        <f t="shared" si="0"/>
        <v>1</v>
      </c>
    </row>
    <row r="37" spans="1:26" x14ac:dyDescent="0.2">
      <c r="A37">
        <v>1197</v>
      </c>
      <c r="B37" t="s">
        <v>131</v>
      </c>
      <c r="C37" t="s">
        <v>175</v>
      </c>
      <c r="D37" s="1">
        <v>28366</v>
      </c>
      <c r="E37" s="1">
        <v>38626</v>
      </c>
      <c r="H37" t="s">
        <v>124</v>
      </c>
      <c r="I37">
        <v>48000</v>
      </c>
      <c r="J37" t="s">
        <v>137</v>
      </c>
      <c r="K37" t="s">
        <v>138</v>
      </c>
      <c r="L37" t="s">
        <v>176</v>
      </c>
      <c r="M37" t="s">
        <v>31</v>
      </c>
      <c r="N37" t="s">
        <v>50</v>
      </c>
      <c r="O37">
        <v>0</v>
      </c>
      <c r="P37">
        <v>4</v>
      </c>
      <c r="R37" t="s">
        <v>33</v>
      </c>
      <c r="S37">
        <v>25</v>
      </c>
      <c r="T37" t="s">
        <v>134</v>
      </c>
      <c r="U37" t="s">
        <v>135</v>
      </c>
      <c r="V37" s="1">
        <v>38718</v>
      </c>
      <c r="W37" s="2">
        <v>4185.92</v>
      </c>
      <c r="X37" s="3">
        <v>0.1</v>
      </c>
      <c r="Z37">
        <f t="shared" si="0"/>
        <v>0.71</v>
      </c>
    </row>
    <row r="38" spans="1:26" x14ac:dyDescent="0.2">
      <c r="A38">
        <v>1198</v>
      </c>
      <c r="B38" t="s">
        <v>177</v>
      </c>
      <c r="C38" t="s">
        <v>178</v>
      </c>
      <c r="D38" s="1">
        <v>27167</v>
      </c>
      <c r="E38" s="1">
        <v>38676</v>
      </c>
      <c r="H38" t="s">
        <v>46</v>
      </c>
      <c r="I38">
        <v>51000</v>
      </c>
      <c r="J38" t="s">
        <v>100</v>
      </c>
      <c r="K38" t="s">
        <v>48</v>
      </c>
      <c r="L38" t="s">
        <v>179</v>
      </c>
      <c r="M38" t="s">
        <v>31</v>
      </c>
      <c r="N38" t="s">
        <v>50</v>
      </c>
      <c r="O38">
        <v>1</v>
      </c>
      <c r="P38">
        <v>4</v>
      </c>
      <c r="R38" t="s">
        <v>33</v>
      </c>
      <c r="S38">
        <v>25</v>
      </c>
      <c r="T38" t="s">
        <v>180</v>
      </c>
      <c r="U38" t="s">
        <v>35</v>
      </c>
      <c r="W38" s="2">
        <v>2205.75</v>
      </c>
      <c r="X38" s="3">
        <v>0.1125</v>
      </c>
      <c r="Z38">
        <f t="shared" si="0"/>
        <v>0.71</v>
      </c>
    </row>
    <row r="39" spans="1:26" x14ac:dyDescent="0.2">
      <c r="A39">
        <v>1199</v>
      </c>
      <c r="B39" t="s">
        <v>72</v>
      </c>
      <c r="C39" t="s">
        <v>181</v>
      </c>
      <c r="D39" s="1">
        <v>30506</v>
      </c>
      <c r="E39" s="1">
        <v>39083</v>
      </c>
      <c r="H39" t="s">
        <v>59</v>
      </c>
      <c r="I39">
        <v>21000</v>
      </c>
      <c r="J39" t="s">
        <v>155</v>
      </c>
      <c r="K39" t="s">
        <v>61</v>
      </c>
      <c r="L39" t="s">
        <v>164</v>
      </c>
      <c r="M39" t="s">
        <v>42</v>
      </c>
      <c r="N39" t="s">
        <v>50</v>
      </c>
      <c r="O39">
        <v>2</v>
      </c>
      <c r="P39">
        <v>4</v>
      </c>
      <c r="R39" t="s">
        <v>33</v>
      </c>
      <c r="S39">
        <v>40</v>
      </c>
      <c r="T39" t="s">
        <v>70</v>
      </c>
      <c r="U39" t="s">
        <v>71</v>
      </c>
      <c r="V39" s="1">
        <v>39083</v>
      </c>
      <c r="W39" s="2">
        <v>3184.25</v>
      </c>
      <c r="X39" s="3">
        <v>0.1125</v>
      </c>
      <c r="Y39" s="2">
        <v>221</v>
      </c>
      <c r="Z39">
        <f t="shared" si="0"/>
        <v>1.1399999999999999</v>
      </c>
    </row>
    <row r="40" spans="1:26" x14ac:dyDescent="0.2">
      <c r="A40">
        <v>1200</v>
      </c>
      <c r="B40" t="s">
        <v>182</v>
      </c>
      <c r="C40" t="s">
        <v>183</v>
      </c>
      <c r="D40" s="1">
        <v>28105</v>
      </c>
      <c r="E40" s="1">
        <v>39142</v>
      </c>
      <c r="H40" t="s">
        <v>38</v>
      </c>
      <c r="I40">
        <v>25000</v>
      </c>
      <c r="J40" t="s">
        <v>39</v>
      </c>
      <c r="K40" t="s">
        <v>40</v>
      </c>
      <c r="L40" t="s">
        <v>184</v>
      </c>
      <c r="M40" t="s">
        <v>31</v>
      </c>
      <c r="N40" t="s">
        <v>50</v>
      </c>
      <c r="O40">
        <v>2</v>
      </c>
      <c r="P40">
        <v>3</v>
      </c>
      <c r="R40" t="s">
        <v>33</v>
      </c>
      <c r="S40">
        <v>35</v>
      </c>
      <c r="T40" t="s">
        <v>70</v>
      </c>
      <c r="U40" t="s">
        <v>71</v>
      </c>
      <c r="V40" s="1">
        <v>39142</v>
      </c>
      <c r="W40" s="2">
        <v>3184.25</v>
      </c>
      <c r="X40" s="3">
        <v>0.1125</v>
      </c>
      <c r="Z40">
        <f t="shared" si="0"/>
        <v>1</v>
      </c>
    </row>
    <row r="41" spans="1:26" x14ac:dyDescent="0.2">
      <c r="A41">
        <v>1201</v>
      </c>
      <c r="B41" t="s">
        <v>185</v>
      </c>
      <c r="C41" t="s">
        <v>186</v>
      </c>
      <c r="D41" s="1">
        <v>32336</v>
      </c>
      <c r="E41" s="1">
        <v>38808</v>
      </c>
      <c r="H41" t="s">
        <v>46</v>
      </c>
      <c r="I41">
        <v>51020</v>
      </c>
      <c r="J41" t="s">
        <v>47</v>
      </c>
      <c r="K41" t="s">
        <v>48</v>
      </c>
      <c r="L41" t="s">
        <v>187</v>
      </c>
      <c r="M41" t="s">
        <v>42</v>
      </c>
      <c r="N41" t="s">
        <v>50</v>
      </c>
      <c r="O41">
        <v>2</v>
      </c>
      <c r="P41">
        <v>4</v>
      </c>
      <c r="R41" t="s">
        <v>33</v>
      </c>
      <c r="S41">
        <v>40</v>
      </c>
      <c r="T41" t="s">
        <v>180</v>
      </c>
      <c r="U41" t="s">
        <v>35</v>
      </c>
      <c r="W41" s="2">
        <v>2205.75</v>
      </c>
      <c r="X41" s="3">
        <v>8.7499999999999994E-2</v>
      </c>
      <c r="Z41">
        <f t="shared" si="0"/>
        <v>1.1399999999999999</v>
      </c>
    </row>
    <row r="42" spans="1:26" x14ac:dyDescent="0.2">
      <c r="A42">
        <v>1203</v>
      </c>
      <c r="B42" t="s">
        <v>188</v>
      </c>
      <c r="C42" t="s">
        <v>189</v>
      </c>
      <c r="D42" s="1">
        <v>27696</v>
      </c>
      <c r="E42" s="1">
        <v>38961</v>
      </c>
      <c r="H42" t="s">
        <v>38</v>
      </c>
      <c r="I42">
        <v>25000</v>
      </c>
      <c r="J42" t="s">
        <v>39</v>
      </c>
      <c r="K42" t="s">
        <v>40</v>
      </c>
      <c r="L42" t="s">
        <v>133</v>
      </c>
      <c r="M42" t="s">
        <v>42</v>
      </c>
      <c r="N42" t="s">
        <v>32</v>
      </c>
      <c r="O42">
        <v>0</v>
      </c>
      <c r="P42">
        <v>1</v>
      </c>
      <c r="R42" t="s">
        <v>33</v>
      </c>
      <c r="S42">
        <v>40</v>
      </c>
      <c r="T42" t="s">
        <v>134</v>
      </c>
      <c r="U42" t="s">
        <v>190</v>
      </c>
      <c r="V42" s="1">
        <v>38961</v>
      </c>
      <c r="W42" s="2">
        <v>3767.74</v>
      </c>
      <c r="X42" s="3">
        <v>0.1</v>
      </c>
      <c r="Z42">
        <f t="shared" si="0"/>
        <v>1.1399999999999999</v>
      </c>
    </row>
    <row r="43" spans="1:26" x14ac:dyDescent="0.2">
      <c r="A43">
        <v>1204</v>
      </c>
      <c r="B43" t="s">
        <v>94</v>
      </c>
      <c r="C43" t="s">
        <v>191</v>
      </c>
      <c r="D43" s="1">
        <v>33110</v>
      </c>
      <c r="E43" s="1">
        <v>39722</v>
      </c>
      <c r="H43" t="s">
        <v>59</v>
      </c>
      <c r="I43">
        <v>21000</v>
      </c>
      <c r="J43" t="s">
        <v>155</v>
      </c>
      <c r="K43" t="s">
        <v>61</v>
      </c>
      <c r="L43" t="s">
        <v>192</v>
      </c>
      <c r="M43" t="s">
        <v>31</v>
      </c>
      <c r="N43" t="s">
        <v>50</v>
      </c>
      <c r="O43">
        <v>1</v>
      </c>
      <c r="P43">
        <v>4</v>
      </c>
      <c r="Q43">
        <v>60</v>
      </c>
      <c r="R43" t="s">
        <v>33</v>
      </c>
      <c r="S43">
        <v>35</v>
      </c>
      <c r="T43" t="s">
        <v>193</v>
      </c>
      <c r="U43" t="s">
        <v>194</v>
      </c>
      <c r="V43" s="1">
        <v>39722</v>
      </c>
      <c r="W43" s="2">
        <v>4042.75</v>
      </c>
      <c r="X43" s="3">
        <v>8.7499999999999994E-2</v>
      </c>
      <c r="Z43">
        <f t="shared" si="0"/>
        <v>1</v>
      </c>
    </row>
    <row r="44" spans="1:26" x14ac:dyDescent="0.2">
      <c r="A44">
        <v>1206</v>
      </c>
      <c r="B44" t="s">
        <v>195</v>
      </c>
      <c r="C44" t="s">
        <v>196</v>
      </c>
      <c r="D44" s="1">
        <v>27484</v>
      </c>
      <c r="E44" s="1">
        <v>38653</v>
      </c>
      <c r="H44" t="s">
        <v>38</v>
      </c>
      <c r="I44">
        <v>25000</v>
      </c>
      <c r="J44" t="s">
        <v>39</v>
      </c>
      <c r="K44" t="s">
        <v>40</v>
      </c>
      <c r="L44" t="s">
        <v>197</v>
      </c>
      <c r="M44" t="s">
        <v>42</v>
      </c>
      <c r="N44" t="s">
        <v>32</v>
      </c>
      <c r="O44">
        <v>0</v>
      </c>
      <c r="P44">
        <v>1</v>
      </c>
      <c r="R44" t="s">
        <v>33</v>
      </c>
      <c r="S44">
        <v>35</v>
      </c>
      <c r="T44" t="s">
        <v>134</v>
      </c>
      <c r="U44" t="s">
        <v>135</v>
      </c>
      <c r="V44" s="1">
        <v>38718</v>
      </c>
      <c r="W44" s="2">
        <v>4185.92</v>
      </c>
      <c r="X44" s="3">
        <v>0.1</v>
      </c>
      <c r="Y44" s="2">
        <v>99</v>
      </c>
      <c r="Z44">
        <f t="shared" si="0"/>
        <v>1</v>
      </c>
    </row>
    <row r="45" spans="1:26" x14ac:dyDescent="0.2">
      <c r="A45">
        <v>1210</v>
      </c>
      <c r="B45" t="s">
        <v>198</v>
      </c>
      <c r="C45" t="s">
        <v>199</v>
      </c>
      <c r="D45" s="1">
        <v>27783</v>
      </c>
      <c r="E45" s="1">
        <v>38961</v>
      </c>
      <c r="H45" t="s">
        <v>27</v>
      </c>
      <c r="I45">
        <v>64000</v>
      </c>
      <c r="J45" t="s">
        <v>28</v>
      </c>
      <c r="K45" t="s">
        <v>29</v>
      </c>
      <c r="L45" t="s">
        <v>200</v>
      </c>
      <c r="M45" t="s">
        <v>31</v>
      </c>
      <c r="N45" t="s">
        <v>50</v>
      </c>
      <c r="O45">
        <v>3</v>
      </c>
      <c r="P45">
        <v>5</v>
      </c>
      <c r="R45" t="s">
        <v>33</v>
      </c>
      <c r="S45">
        <v>16</v>
      </c>
      <c r="T45" t="s">
        <v>43</v>
      </c>
      <c r="U45" t="s">
        <v>35</v>
      </c>
      <c r="W45" s="2">
        <v>2084.21</v>
      </c>
      <c r="X45" s="3">
        <v>0.1</v>
      </c>
      <c r="Z45">
        <f t="shared" si="0"/>
        <v>0.46</v>
      </c>
    </row>
    <row r="46" spans="1:26" x14ac:dyDescent="0.2">
      <c r="A46">
        <v>1212</v>
      </c>
      <c r="B46" t="s">
        <v>72</v>
      </c>
      <c r="C46" t="s">
        <v>201</v>
      </c>
      <c r="D46" s="1">
        <v>31120</v>
      </c>
      <c r="E46" s="1">
        <v>39783</v>
      </c>
      <c r="F46" s="1">
        <v>40329</v>
      </c>
      <c r="H46" t="s">
        <v>85</v>
      </c>
      <c r="I46">
        <v>65010</v>
      </c>
      <c r="J46" t="s">
        <v>202</v>
      </c>
      <c r="K46" t="s">
        <v>87</v>
      </c>
      <c r="L46" t="s">
        <v>203</v>
      </c>
      <c r="M46" t="s">
        <v>42</v>
      </c>
      <c r="N46" t="s">
        <v>32</v>
      </c>
      <c r="O46">
        <v>0</v>
      </c>
      <c r="P46">
        <v>1</v>
      </c>
      <c r="R46" t="s">
        <v>33</v>
      </c>
      <c r="S46">
        <v>35</v>
      </c>
      <c r="T46" t="s">
        <v>34</v>
      </c>
      <c r="U46" t="s">
        <v>35</v>
      </c>
      <c r="W46" s="2">
        <v>2508.0500000000002</v>
      </c>
      <c r="X46" s="3">
        <v>0.1</v>
      </c>
      <c r="Z46">
        <f t="shared" si="0"/>
        <v>1</v>
      </c>
    </row>
    <row r="47" spans="1:26" x14ac:dyDescent="0.2">
      <c r="A47">
        <v>1215</v>
      </c>
      <c r="B47" t="s">
        <v>72</v>
      </c>
      <c r="C47" t="s">
        <v>204</v>
      </c>
      <c r="D47" s="1">
        <v>32902</v>
      </c>
      <c r="E47" s="1">
        <v>38749</v>
      </c>
      <c r="H47" t="s">
        <v>46</v>
      </c>
      <c r="I47">
        <v>51010</v>
      </c>
      <c r="J47" t="s">
        <v>205</v>
      </c>
      <c r="K47" t="s">
        <v>48</v>
      </c>
      <c r="L47" t="s">
        <v>206</v>
      </c>
      <c r="M47" t="s">
        <v>42</v>
      </c>
      <c r="N47" t="s">
        <v>50</v>
      </c>
      <c r="O47">
        <v>3</v>
      </c>
      <c r="P47">
        <v>5</v>
      </c>
      <c r="R47" t="s">
        <v>33</v>
      </c>
      <c r="S47">
        <v>40</v>
      </c>
      <c r="T47" t="s">
        <v>63</v>
      </c>
      <c r="U47" t="s">
        <v>35</v>
      </c>
      <c r="W47" s="2">
        <v>2011.08</v>
      </c>
      <c r="X47" s="3">
        <v>0.1125</v>
      </c>
      <c r="Z47">
        <f t="shared" si="0"/>
        <v>1.1399999999999999</v>
      </c>
    </row>
    <row r="48" spans="1:26" x14ac:dyDescent="0.2">
      <c r="A48">
        <v>1221</v>
      </c>
      <c r="B48" t="s">
        <v>207</v>
      </c>
      <c r="C48" t="s">
        <v>208</v>
      </c>
      <c r="D48" s="1">
        <v>32989</v>
      </c>
      <c r="E48" s="1">
        <v>38838</v>
      </c>
      <c r="H48" t="s">
        <v>46</v>
      </c>
      <c r="I48">
        <v>51010</v>
      </c>
      <c r="J48" t="s">
        <v>205</v>
      </c>
      <c r="K48" t="s">
        <v>48</v>
      </c>
      <c r="L48" t="s">
        <v>209</v>
      </c>
      <c r="M48" t="s">
        <v>42</v>
      </c>
      <c r="N48" t="s">
        <v>32</v>
      </c>
      <c r="O48">
        <v>0</v>
      </c>
      <c r="P48">
        <v>1</v>
      </c>
      <c r="R48" t="s">
        <v>75</v>
      </c>
      <c r="S48">
        <v>40</v>
      </c>
      <c r="W48" s="2">
        <v>1400</v>
      </c>
      <c r="Z48">
        <f t="shared" si="0"/>
        <v>1</v>
      </c>
    </row>
    <row r="49" spans="1:26" x14ac:dyDescent="0.2">
      <c r="A49">
        <v>1224</v>
      </c>
      <c r="B49" t="s">
        <v>72</v>
      </c>
      <c r="C49" t="s">
        <v>210</v>
      </c>
      <c r="D49" s="1">
        <v>30799</v>
      </c>
      <c r="E49" s="1">
        <v>38869</v>
      </c>
      <c r="H49" t="s">
        <v>46</v>
      </c>
      <c r="I49">
        <v>51010</v>
      </c>
      <c r="J49" t="s">
        <v>205</v>
      </c>
      <c r="K49" t="s">
        <v>48</v>
      </c>
      <c r="L49" t="s">
        <v>211</v>
      </c>
      <c r="M49" t="s">
        <v>42</v>
      </c>
      <c r="N49" t="s">
        <v>50</v>
      </c>
      <c r="O49">
        <v>2</v>
      </c>
      <c r="P49">
        <v>4</v>
      </c>
      <c r="R49" t="s">
        <v>75</v>
      </c>
      <c r="S49">
        <v>40</v>
      </c>
      <c r="W49" s="2">
        <v>1280</v>
      </c>
      <c r="Z49">
        <f t="shared" si="0"/>
        <v>1</v>
      </c>
    </row>
    <row r="50" spans="1:26" x14ac:dyDescent="0.2">
      <c r="A50">
        <v>1227</v>
      </c>
      <c r="B50" t="s">
        <v>212</v>
      </c>
      <c r="C50" t="s">
        <v>213</v>
      </c>
      <c r="D50" s="1">
        <v>29061</v>
      </c>
      <c r="E50" s="1">
        <v>38930</v>
      </c>
      <c r="H50" t="s">
        <v>53</v>
      </c>
      <c r="I50">
        <v>55000</v>
      </c>
      <c r="J50" t="s">
        <v>54</v>
      </c>
      <c r="K50" t="s">
        <v>55</v>
      </c>
      <c r="L50" t="s">
        <v>214</v>
      </c>
      <c r="M50" t="s">
        <v>31</v>
      </c>
      <c r="N50" t="s">
        <v>32</v>
      </c>
      <c r="O50">
        <v>0</v>
      </c>
      <c r="P50">
        <v>1</v>
      </c>
      <c r="R50" t="s">
        <v>33</v>
      </c>
      <c r="S50">
        <v>40</v>
      </c>
      <c r="T50" t="s">
        <v>160</v>
      </c>
      <c r="U50" t="s">
        <v>35</v>
      </c>
      <c r="W50" s="2">
        <v>1987.39</v>
      </c>
      <c r="X50" s="3">
        <v>7.4999999999999997E-2</v>
      </c>
      <c r="Z50">
        <f t="shared" si="0"/>
        <v>1.1399999999999999</v>
      </c>
    </row>
    <row r="51" spans="1:26" x14ac:dyDescent="0.2">
      <c r="A51">
        <v>1228</v>
      </c>
      <c r="B51" t="s">
        <v>51</v>
      </c>
      <c r="C51" t="s">
        <v>215</v>
      </c>
      <c r="D51" s="1">
        <v>30903</v>
      </c>
      <c r="E51" s="1">
        <v>38961</v>
      </c>
      <c r="H51" t="s">
        <v>46</v>
      </c>
      <c r="I51">
        <v>51000</v>
      </c>
      <c r="J51" t="s">
        <v>100</v>
      </c>
      <c r="K51" t="s">
        <v>48</v>
      </c>
      <c r="L51" t="s">
        <v>121</v>
      </c>
      <c r="M51" t="s">
        <v>31</v>
      </c>
      <c r="N51" t="s">
        <v>32</v>
      </c>
      <c r="O51">
        <v>0</v>
      </c>
      <c r="P51">
        <v>1</v>
      </c>
      <c r="R51" t="s">
        <v>33</v>
      </c>
      <c r="S51">
        <v>35</v>
      </c>
      <c r="T51" t="s">
        <v>79</v>
      </c>
      <c r="U51" t="s">
        <v>35</v>
      </c>
      <c r="W51" s="2">
        <v>2320.08</v>
      </c>
      <c r="X51" s="3">
        <v>7.4999999999999997E-2</v>
      </c>
      <c r="Y51" s="2">
        <v>147</v>
      </c>
      <c r="Z51">
        <f t="shared" si="0"/>
        <v>1</v>
      </c>
    </row>
    <row r="52" spans="1:26" x14ac:dyDescent="0.2">
      <c r="A52">
        <v>1229</v>
      </c>
      <c r="B52" t="s">
        <v>216</v>
      </c>
      <c r="C52" t="s">
        <v>217</v>
      </c>
      <c r="D52" s="1">
        <v>28724</v>
      </c>
      <c r="E52" s="1">
        <v>38961</v>
      </c>
      <c r="H52" t="s">
        <v>38</v>
      </c>
      <c r="I52">
        <v>25000</v>
      </c>
      <c r="J52" t="s">
        <v>39</v>
      </c>
      <c r="K52" t="s">
        <v>40</v>
      </c>
      <c r="L52" t="s">
        <v>218</v>
      </c>
      <c r="M52" t="s">
        <v>42</v>
      </c>
      <c r="N52" t="s">
        <v>32</v>
      </c>
      <c r="O52">
        <v>0</v>
      </c>
      <c r="P52">
        <v>1</v>
      </c>
      <c r="R52" t="s">
        <v>33</v>
      </c>
      <c r="S52">
        <v>40</v>
      </c>
      <c r="T52" t="s">
        <v>180</v>
      </c>
      <c r="U52" t="s">
        <v>35</v>
      </c>
      <c r="W52" s="2">
        <v>2205.75</v>
      </c>
      <c r="X52" s="3">
        <v>8.7499999999999994E-2</v>
      </c>
      <c r="Y52" s="2">
        <v>165</v>
      </c>
      <c r="Z52">
        <f t="shared" si="0"/>
        <v>1.1399999999999999</v>
      </c>
    </row>
    <row r="53" spans="1:26" x14ac:dyDescent="0.2">
      <c r="A53">
        <v>1231</v>
      </c>
      <c r="B53" t="s">
        <v>219</v>
      </c>
      <c r="C53" t="s">
        <v>220</v>
      </c>
      <c r="D53" s="1">
        <v>21956</v>
      </c>
      <c r="E53" s="1">
        <v>38961</v>
      </c>
      <c r="H53" t="s">
        <v>124</v>
      </c>
      <c r="I53">
        <v>48000</v>
      </c>
      <c r="J53" t="s">
        <v>137</v>
      </c>
      <c r="K53" t="s">
        <v>138</v>
      </c>
      <c r="L53" t="s">
        <v>221</v>
      </c>
      <c r="M53" t="s">
        <v>31</v>
      </c>
      <c r="N53" t="s">
        <v>32</v>
      </c>
      <c r="O53">
        <v>0</v>
      </c>
      <c r="P53">
        <v>1</v>
      </c>
      <c r="R53" t="s">
        <v>33</v>
      </c>
      <c r="S53">
        <v>35</v>
      </c>
      <c r="T53" t="s">
        <v>168</v>
      </c>
      <c r="U53" t="s">
        <v>35</v>
      </c>
      <c r="W53" s="2">
        <v>2756.28</v>
      </c>
      <c r="X53" s="3">
        <v>0.1</v>
      </c>
      <c r="Z53">
        <f t="shared" si="0"/>
        <v>1</v>
      </c>
    </row>
    <row r="54" spans="1:26" x14ac:dyDescent="0.2">
      <c r="A54">
        <v>1232</v>
      </c>
      <c r="B54" t="s">
        <v>222</v>
      </c>
      <c r="C54" t="s">
        <v>223</v>
      </c>
      <c r="D54" s="1">
        <v>28880</v>
      </c>
      <c r="E54" s="1">
        <v>38991</v>
      </c>
      <c r="H54" t="s">
        <v>46</v>
      </c>
      <c r="I54">
        <v>51000</v>
      </c>
      <c r="J54" t="s">
        <v>100</v>
      </c>
      <c r="K54" t="s">
        <v>48</v>
      </c>
      <c r="L54" t="s">
        <v>224</v>
      </c>
      <c r="M54" t="s">
        <v>42</v>
      </c>
      <c r="N54" t="s">
        <v>32</v>
      </c>
      <c r="O54">
        <v>0</v>
      </c>
      <c r="P54">
        <v>1</v>
      </c>
      <c r="R54" t="s">
        <v>33</v>
      </c>
      <c r="S54">
        <v>35</v>
      </c>
      <c r="T54" t="s">
        <v>34</v>
      </c>
      <c r="U54" t="s">
        <v>35</v>
      </c>
      <c r="W54" s="2">
        <v>2508.0500000000002</v>
      </c>
      <c r="X54" s="3">
        <v>0.1</v>
      </c>
      <c r="Z54">
        <f t="shared" si="0"/>
        <v>1</v>
      </c>
    </row>
    <row r="55" spans="1:26" x14ac:dyDescent="0.2">
      <c r="A55">
        <v>1233</v>
      </c>
      <c r="B55" t="s">
        <v>225</v>
      </c>
      <c r="C55" t="s">
        <v>226</v>
      </c>
      <c r="D55" s="1">
        <v>31340</v>
      </c>
      <c r="E55" s="1">
        <v>38991</v>
      </c>
      <c r="H55" t="s">
        <v>59</v>
      </c>
      <c r="I55">
        <v>21000</v>
      </c>
      <c r="J55" t="s">
        <v>155</v>
      </c>
      <c r="K55" t="s">
        <v>61</v>
      </c>
      <c r="L55" t="s">
        <v>156</v>
      </c>
      <c r="M55" t="s">
        <v>42</v>
      </c>
      <c r="N55" t="s">
        <v>50</v>
      </c>
      <c r="O55">
        <v>4</v>
      </c>
      <c r="P55">
        <v>5</v>
      </c>
      <c r="R55" t="s">
        <v>33</v>
      </c>
      <c r="S55">
        <v>40</v>
      </c>
      <c r="T55" t="s">
        <v>142</v>
      </c>
      <c r="U55" t="s">
        <v>35</v>
      </c>
      <c r="W55" s="2">
        <v>2041.98</v>
      </c>
      <c r="X55" s="3">
        <v>7.4999999999999997E-2</v>
      </c>
      <c r="Y55" s="2">
        <v>262</v>
      </c>
      <c r="Z55">
        <f t="shared" si="0"/>
        <v>1.1399999999999999</v>
      </c>
    </row>
    <row r="56" spans="1:26" x14ac:dyDescent="0.2">
      <c r="A56">
        <v>1234</v>
      </c>
      <c r="B56" t="s">
        <v>227</v>
      </c>
      <c r="C56" t="s">
        <v>228</v>
      </c>
      <c r="D56" s="1">
        <v>32870</v>
      </c>
      <c r="E56" s="1">
        <v>39022</v>
      </c>
      <c r="H56" t="s">
        <v>229</v>
      </c>
      <c r="I56">
        <v>26000</v>
      </c>
      <c r="J56" t="s">
        <v>230</v>
      </c>
      <c r="K56" t="s">
        <v>231</v>
      </c>
      <c r="L56" t="s">
        <v>232</v>
      </c>
      <c r="M56" t="s">
        <v>42</v>
      </c>
      <c r="N56" t="s">
        <v>50</v>
      </c>
      <c r="O56">
        <v>3</v>
      </c>
      <c r="P56">
        <v>4</v>
      </c>
      <c r="R56" t="s">
        <v>33</v>
      </c>
      <c r="S56">
        <v>40</v>
      </c>
      <c r="T56" t="s">
        <v>97</v>
      </c>
      <c r="U56" t="s">
        <v>35</v>
      </c>
      <c r="W56" s="2">
        <v>3090</v>
      </c>
      <c r="X56" s="3">
        <v>0.1125</v>
      </c>
      <c r="Z56">
        <f t="shared" si="0"/>
        <v>1.1399999999999999</v>
      </c>
    </row>
    <row r="57" spans="1:26" x14ac:dyDescent="0.2">
      <c r="A57">
        <v>1235</v>
      </c>
      <c r="B57" t="s">
        <v>36</v>
      </c>
      <c r="C57" t="s">
        <v>233</v>
      </c>
      <c r="D57" s="1">
        <v>32489</v>
      </c>
      <c r="E57" s="1">
        <v>39814</v>
      </c>
      <c r="F57" s="1">
        <v>40178</v>
      </c>
      <c r="H57" t="s">
        <v>46</v>
      </c>
      <c r="I57">
        <v>51000</v>
      </c>
      <c r="J57" t="s">
        <v>100</v>
      </c>
      <c r="K57" t="s">
        <v>48</v>
      </c>
      <c r="L57" t="s">
        <v>234</v>
      </c>
      <c r="M57" t="s">
        <v>42</v>
      </c>
      <c r="N57" t="s">
        <v>50</v>
      </c>
      <c r="O57">
        <v>1</v>
      </c>
      <c r="P57">
        <v>3</v>
      </c>
      <c r="R57" t="s">
        <v>33</v>
      </c>
      <c r="S57">
        <v>40</v>
      </c>
      <c r="T57" t="s">
        <v>97</v>
      </c>
      <c r="U57" t="s">
        <v>35</v>
      </c>
      <c r="W57" s="2">
        <v>3090</v>
      </c>
      <c r="X57" s="3">
        <v>0.1125</v>
      </c>
      <c r="Z57">
        <f t="shared" si="0"/>
        <v>1.1399999999999999</v>
      </c>
    </row>
    <row r="58" spans="1:26" x14ac:dyDescent="0.2">
      <c r="A58">
        <v>1236</v>
      </c>
      <c r="B58" t="s">
        <v>188</v>
      </c>
      <c r="C58" t="s">
        <v>235</v>
      </c>
      <c r="D58" s="1">
        <v>25835</v>
      </c>
      <c r="E58" s="1">
        <v>39600</v>
      </c>
      <c r="F58" s="1">
        <v>40329</v>
      </c>
      <c r="H58" t="s">
        <v>236</v>
      </c>
      <c r="I58">
        <v>46000</v>
      </c>
      <c r="J58" t="s">
        <v>237</v>
      </c>
      <c r="K58" t="s">
        <v>238</v>
      </c>
      <c r="L58" t="s">
        <v>239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70</v>
      </c>
      <c r="U58" t="s">
        <v>71</v>
      </c>
      <c r="V58" s="1">
        <v>39600</v>
      </c>
      <c r="W58" s="2">
        <v>3184.25</v>
      </c>
      <c r="X58" s="3">
        <v>7.4999999999999997E-2</v>
      </c>
      <c r="Z58">
        <f t="shared" si="0"/>
        <v>1</v>
      </c>
    </row>
    <row r="59" spans="1:26" x14ac:dyDescent="0.2">
      <c r="A59">
        <v>1238</v>
      </c>
      <c r="B59" t="s">
        <v>240</v>
      </c>
      <c r="C59" t="s">
        <v>241</v>
      </c>
      <c r="D59" s="1">
        <v>29253</v>
      </c>
      <c r="E59" s="1">
        <v>39264</v>
      </c>
      <c r="H59" t="s">
        <v>46</v>
      </c>
      <c r="I59">
        <v>51020</v>
      </c>
      <c r="J59" t="s">
        <v>47</v>
      </c>
      <c r="K59" t="s">
        <v>48</v>
      </c>
      <c r="L59" t="s">
        <v>242</v>
      </c>
      <c r="M59" t="s">
        <v>42</v>
      </c>
      <c r="N59" t="s">
        <v>50</v>
      </c>
      <c r="O59">
        <v>3</v>
      </c>
      <c r="P59">
        <v>5</v>
      </c>
      <c r="R59" t="s">
        <v>33</v>
      </c>
      <c r="S59">
        <v>40</v>
      </c>
      <c r="T59" t="s">
        <v>134</v>
      </c>
      <c r="U59" t="s">
        <v>190</v>
      </c>
      <c r="V59" s="1">
        <v>39264</v>
      </c>
      <c r="W59" s="2">
        <v>3767.74</v>
      </c>
      <c r="X59" s="3">
        <v>0.1125</v>
      </c>
      <c r="Z59">
        <f t="shared" si="0"/>
        <v>1.1399999999999999</v>
      </c>
    </row>
    <row r="60" spans="1:26" x14ac:dyDescent="0.2">
      <c r="A60">
        <v>2004</v>
      </c>
      <c r="B60" t="s">
        <v>243</v>
      </c>
      <c r="C60" t="s">
        <v>244</v>
      </c>
      <c r="D60" s="1">
        <v>22961</v>
      </c>
      <c r="E60" s="1">
        <v>38925</v>
      </c>
      <c r="H60" t="s">
        <v>245</v>
      </c>
      <c r="I60">
        <v>41000</v>
      </c>
      <c r="J60" t="s">
        <v>246</v>
      </c>
      <c r="K60" t="s">
        <v>247</v>
      </c>
      <c r="L60" t="s">
        <v>248</v>
      </c>
      <c r="M60" t="s">
        <v>42</v>
      </c>
      <c r="N60" t="s">
        <v>32</v>
      </c>
      <c r="O60">
        <v>0</v>
      </c>
      <c r="P60">
        <v>1</v>
      </c>
      <c r="R60" t="s">
        <v>33</v>
      </c>
      <c r="S60">
        <v>35</v>
      </c>
      <c r="T60" t="s">
        <v>63</v>
      </c>
      <c r="U60" t="s">
        <v>35</v>
      </c>
      <c r="W60" s="2">
        <v>2011.08</v>
      </c>
      <c r="X60" s="3">
        <v>0.1125</v>
      </c>
      <c r="Z60">
        <f t="shared" si="0"/>
        <v>1</v>
      </c>
    </row>
    <row r="61" spans="1:26" x14ac:dyDescent="0.2">
      <c r="A61">
        <v>2017</v>
      </c>
      <c r="B61" t="s">
        <v>249</v>
      </c>
      <c r="C61" t="s">
        <v>250</v>
      </c>
      <c r="D61" s="1">
        <v>17197</v>
      </c>
      <c r="E61" s="1">
        <v>39309</v>
      </c>
      <c r="H61" t="s">
        <v>245</v>
      </c>
      <c r="I61">
        <v>41000</v>
      </c>
      <c r="J61" t="s">
        <v>246</v>
      </c>
      <c r="K61" t="s">
        <v>247</v>
      </c>
      <c r="L61" t="s">
        <v>251</v>
      </c>
      <c r="M61" t="s">
        <v>42</v>
      </c>
      <c r="N61" t="s">
        <v>50</v>
      </c>
      <c r="O61">
        <v>0</v>
      </c>
      <c r="P61">
        <v>5</v>
      </c>
      <c r="R61" t="s">
        <v>33</v>
      </c>
      <c r="S61">
        <v>35</v>
      </c>
      <c r="T61" t="s">
        <v>43</v>
      </c>
      <c r="U61" t="s">
        <v>35</v>
      </c>
      <c r="W61" s="2">
        <v>2084.21</v>
      </c>
      <c r="X61" s="3">
        <v>0.1</v>
      </c>
      <c r="Z61">
        <f t="shared" si="0"/>
        <v>1</v>
      </c>
    </row>
    <row r="62" spans="1:26" x14ac:dyDescent="0.2">
      <c r="A62">
        <v>2024</v>
      </c>
      <c r="B62" t="s">
        <v>252</v>
      </c>
      <c r="C62" t="s">
        <v>253</v>
      </c>
      <c r="D62" s="1">
        <v>21887</v>
      </c>
      <c r="E62" s="1">
        <v>39630</v>
      </c>
      <c r="H62" t="s">
        <v>245</v>
      </c>
      <c r="I62">
        <v>41000</v>
      </c>
      <c r="J62" t="s">
        <v>246</v>
      </c>
      <c r="K62" t="s">
        <v>247</v>
      </c>
      <c r="L62" t="s">
        <v>254</v>
      </c>
      <c r="M62" t="s">
        <v>31</v>
      </c>
      <c r="N62" t="s">
        <v>50</v>
      </c>
      <c r="O62">
        <v>3</v>
      </c>
      <c r="P62">
        <v>5</v>
      </c>
      <c r="R62" t="s">
        <v>33</v>
      </c>
      <c r="S62">
        <v>35</v>
      </c>
      <c r="T62" t="s">
        <v>134</v>
      </c>
      <c r="U62" t="s">
        <v>255</v>
      </c>
      <c r="V62" s="1">
        <v>39630</v>
      </c>
      <c r="W62" s="2">
        <v>3558.65</v>
      </c>
      <c r="X62" s="3">
        <v>8.7499999999999994E-2</v>
      </c>
      <c r="Z62">
        <f t="shared" si="0"/>
        <v>1</v>
      </c>
    </row>
    <row r="63" spans="1:26" x14ac:dyDescent="0.2">
      <c r="A63">
        <v>2055</v>
      </c>
      <c r="B63" t="s">
        <v>36</v>
      </c>
      <c r="C63" t="s">
        <v>256</v>
      </c>
      <c r="D63" s="1">
        <v>18176</v>
      </c>
      <c r="E63" s="1">
        <v>39295</v>
      </c>
      <c r="H63" t="s">
        <v>236</v>
      </c>
      <c r="I63">
        <v>46000</v>
      </c>
      <c r="J63" t="s">
        <v>237</v>
      </c>
      <c r="K63" t="s">
        <v>238</v>
      </c>
      <c r="L63" t="s">
        <v>257</v>
      </c>
      <c r="M63" t="s">
        <v>42</v>
      </c>
      <c r="N63" t="s">
        <v>32</v>
      </c>
      <c r="O63">
        <v>0</v>
      </c>
      <c r="P63">
        <v>1</v>
      </c>
      <c r="R63" t="s">
        <v>33</v>
      </c>
      <c r="S63">
        <v>35</v>
      </c>
      <c r="T63" t="s">
        <v>193</v>
      </c>
      <c r="U63" t="s">
        <v>258</v>
      </c>
      <c r="V63" s="1">
        <v>39295</v>
      </c>
      <c r="W63" s="2">
        <v>4295.62</v>
      </c>
      <c r="X63" s="3">
        <v>7.4999999999999997E-2</v>
      </c>
      <c r="Z63">
        <f t="shared" si="0"/>
        <v>1</v>
      </c>
    </row>
    <row r="64" spans="1:26" x14ac:dyDescent="0.2">
      <c r="A64">
        <v>2094</v>
      </c>
      <c r="B64" t="s">
        <v>240</v>
      </c>
      <c r="C64" t="s">
        <v>259</v>
      </c>
      <c r="D64" s="1">
        <v>22255</v>
      </c>
      <c r="E64" s="1">
        <v>39188</v>
      </c>
      <c r="H64" t="s">
        <v>260</v>
      </c>
      <c r="I64">
        <v>43000</v>
      </c>
      <c r="J64" t="s">
        <v>261</v>
      </c>
      <c r="K64" t="s">
        <v>262</v>
      </c>
      <c r="L64" t="s">
        <v>263</v>
      </c>
      <c r="M64" t="s">
        <v>42</v>
      </c>
      <c r="N64" t="s">
        <v>50</v>
      </c>
      <c r="O64">
        <v>3</v>
      </c>
      <c r="P64">
        <v>4</v>
      </c>
      <c r="R64" t="s">
        <v>33</v>
      </c>
      <c r="S64">
        <v>35</v>
      </c>
      <c r="T64" t="s">
        <v>134</v>
      </c>
      <c r="U64" t="s">
        <v>190</v>
      </c>
      <c r="V64" s="1">
        <v>39188</v>
      </c>
      <c r="W64" s="2">
        <v>3767.74</v>
      </c>
      <c r="X64" s="3">
        <v>0.1</v>
      </c>
      <c r="Y64" s="2">
        <v>166</v>
      </c>
      <c r="Z64">
        <f t="shared" si="0"/>
        <v>1</v>
      </c>
    </row>
    <row r="65" spans="1:26" x14ac:dyDescent="0.2">
      <c r="A65">
        <v>2114</v>
      </c>
      <c r="B65" t="s">
        <v>72</v>
      </c>
      <c r="C65" t="s">
        <v>264</v>
      </c>
      <c r="D65" s="1">
        <v>21507</v>
      </c>
      <c r="E65" s="1">
        <v>38978</v>
      </c>
      <c r="H65" t="s">
        <v>245</v>
      </c>
      <c r="I65">
        <v>41000</v>
      </c>
      <c r="J65" t="s">
        <v>246</v>
      </c>
      <c r="K65" t="s">
        <v>247</v>
      </c>
      <c r="L65" t="s">
        <v>265</v>
      </c>
      <c r="M65" t="s">
        <v>42</v>
      </c>
      <c r="N65" t="s">
        <v>50</v>
      </c>
      <c r="O65">
        <v>1</v>
      </c>
      <c r="P65">
        <v>5</v>
      </c>
      <c r="R65" t="s">
        <v>33</v>
      </c>
      <c r="S65">
        <v>35</v>
      </c>
      <c r="T65" t="s">
        <v>97</v>
      </c>
      <c r="U65" t="s">
        <v>35</v>
      </c>
      <c r="W65" s="2">
        <v>3090</v>
      </c>
      <c r="X65" s="3">
        <v>0.1125</v>
      </c>
      <c r="Z65">
        <f t="shared" si="0"/>
        <v>1</v>
      </c>
    </row>
    <row r="66" spans="1:26" x14ac:dyDescent="0.2">
      <c r="A66">
        <v>2115</v>
      </c>
      <c r="B66" t="s">
        <v>195</v>
      </c>
      <c r="C66" t="s">
        <v>266</v>
      </c>
      <c r="D66" s="1">
        <v>24886</v>
      </c>
      <c r="E66" s="1">
        <v>38976</v>
      </c>
      <c r="H66" t="s">
        <v>245</v>
      </c>
      <c r="I66">
        <v>41000</v>
      </c>
      <c r="J66" t="s">
        <v>246</v>
      </c>
      <c r="K66" t="s">
        <v>247</v>
      </c>
      <c r="L66" t="s">
        <v>254</v>
      </c>
      <c r="M66" t="s">
        <v>42</v>
      </c>
      <c r="N66" t="s">
        <v>50</v>
      </c>
      <c r="O66">
        <v>5</v>
      </c>
      <c r="P66">
        <v>5</v>
      </c>
      <c r="R66" t="s">
        <v>33</v>
      </c>
      <c r="S66">
        <v>35</v>
      </c>
      <c r="T66" t="s">
        <v>134</v>
      </c>
      <c r="U66" t="s">
        <v>190</v>
      </c>
      <c r="V66" s="1">
        <v>38976</v>
      </c>
      <c r="W66" s="2">
        <v>3767.74</v>
      </c>
      <c r="X66" s="3">
        <v>0.1</v>
      </c>
      <c r="Z66">
        <f t="shared" si="0"/>
        <v>1</v>
      </c>
    </row>
    <row r="67" spans="1:26" x14ac:dyDescent="0.2">
      <c r="A67">
        <v>2117</v>
      </c>
      <c r="B67" t="s">
        <v>267</v>
      </c>
      <c r="C67" t="s">
        <v>268</v>
      </c>
      <c r="D67" s="1">
        <v>23360</v>
      </c>
      <c r="E67" s="1">
        <v>38976</v>
      </c>
      <c r="H67" t="s">
        <v>245</v>
      </c>
      <c r="I67">
        <v>41000</v>
      </c>
      <c r="J67" t="s">
        <v>246</v>
      </c>
      <c r="K67" t="s">
        <v>247</v>
      </c>
      <c r="L67" t="s">
        <v>269</v>
      </c>
      <c r="M67" t="s">
        <v>42</v>
      </c>
      <c r="N67" t="s">
        <v>50</v>
      </c>
      <c r="O67">
        <v>1</v>
      </c>
      <c r="P67">
        <v>5</v>
      </c>
      <c r="R67" t="s">
        <v>33</v>
      </c>
      <c r="S67">
        <v>35</v>
      </c>
      <c r="T67" t="s">
        <v>180</v>
      </c>
      <c r="U67" t="s">
        <v>35</v>
      </c>
      <c r="W67" s="2">
        <v>2205.75</v>
      </c>
      <c r="X67" s="3">
        <v>0.1125</v>
      </c>
      <c r="Z67">
        <f t="shared" ref="Z67:Z130" si="1">ROUND(IF(R67="AT",S67/40,S67/35),2)</f>
        <v>1</v>
      </c>
    </row>
    <row r="68" spans="1:26" x14ac:dyDescent="0.2">
      <c r="A68">
        <v>2123</v>
      </c>
      <c r="B68" t="s">
        <v>270</v>
      </c>
      <c r="C68" t="s">
        <v>271</v>
      </c>
      <c r="D68" s="1">
        <v>16998</v>
      </c>
      <c r="E68" s="1">
        <v>38963</v>
      </c>
      <c r="H68" t="s">
        <v>245</v>
      </c>
      <c r="I68">
        <v>41000</v>
      </c>
      <c r="J68" t="s">
        <v>246</v>
      </c>
      <c r="K68" t="s">
        <v>247</v>
      </c>
      <c r="L68" t="s">
        <v>272</v>
      </c>
      <c r="M68" t="s">
        <v>31</v>
      </c>
      <c r="N68" t="s">
        <v>50</v>
      </c>
      <c r="O68">
        <v>5</v>
      </c>
      <c r="P68">
        <v>3</v>
      </c>
      <c r="Q68">
        <v>50</v>
      </c>
      <c r="R68" t="s">
        <v>33</v>
      </c>
      <c r="S68">
        <v>35</v>
      </c>
      <c r="T68" t="s">
        <v>142</v>
      </c>
      <c r="U68" t="s">
        <v>35</v>
      </c>
      <c r="W68" s="2">
        <v>2041.98</v>
      </c>
      <c r="X68" s="3">
        <v>7.4999999999999997E-2</v>
      </c>
      <c r="Y68" s="2">
        <v>117</v>
      </c>
      <c r="Z68">
        <f t="shared" si="1"/>
        <v>1</v>
      </c>
    </row>
    <row r="69" spans="1:26" x14ac:dyDescent="0.2">
      <c r="A69">
        <v>2145</v>
      </c>
      <c r="B69" t="s">
        <v>131</v>
      </c>
      <c r="C69" t="s">
        <v>273</v>
      </c>
      <c r="D69" s="1">
        <v>22235</v>
      </c>
      <c r="E69" s="1">
        <v>38364</v>
      </c>
      <c r="H69" t="s">
        <v>229</v>
      </c>
      <c r="I69">
        <v>26000</v>
      </c>
      <c r="J69" t="s">
        <v>230</v>
      </c>
      <c r="K69" t="s">
        <v>231</v>
      </c>
      <c r="L69" t="s">
        <v>274</v>
      </c>
      <c r="M69" t="s">
        <v>31</v>
      </c>
      <c r="N69" t="s">
        <v>32</v>
      </c>
      <c r="O69">
        <v>0</v>
      </c>
      <c r="P69">
        <v>1</v>
      </c>
      <c r="R69" t="s">
        <v>33</v>
      </c>
      <c r="S69">
        <v>35</v>
      </c>
      <c r="T69" t="s">
        <v>34</v>
      </c>
      <c r="U69" t="s">
        <v>35</v>
      </c>
      <c r="W69" s="2">
        <v>2508.0500000000002</v>
      </c>
      <c r="X69" s="3">
        <v>0.1125</v>
      </c>
      <c r="Z69">
        <f t="shared" si="1"/>
        <v>1</v>
      </c>
    </row>
    <row r="70" spans="1:26" x14ac:dyDescent="0.2">
      <c r="A70">
        <v>2152</v>
      </c>
      <c r="B70" t="s">
        <v>275</v>
      </c>
      <c r="C70" t="s">
        <v>276</v>
      </c>
      <c r="D70" s="1">
        <v>23389</v>
      </c>
      <c r="E70" s="1">
        <v>38373</v>
      </c>
      <c r="H70" t="s">
        <v>38</v>
      </c>
      <c r="I70">
        <v>25000</v>
      </c>
      <c r="J70" t="s">
        <v>39</v>
      </c>
      <c r="K70" t="s">
        <v>40</v>
      </c>
      <c r="L70" t="s">
        <v>277</v>
      </c>
      <c r="M70" t="s">
        <v>42</v>
      </c>
      <c r="N70" t="s">
        <v>50</v>
      </c>
      <c r="O70">
        <v>3</v>
      </c>
      <c r="P70">
        <v>5</v>
      </c>
      <c r="R70" t="s">
        <v>33</v>
      </c>
      <c r="S70">
        <v>35</v>
      </c>
      <c r="T70" t="s">
        <v>168</v>
      </c>
      <c r="U70" t="s">
        <v>35</v>
      </c>
      <c r="W70" s="2">
        <v>2756.28</v>
      </c>
      <c r="X70" s="3">
        <v>0.1</v>
      </c>
      <c r="Z70">
        <f t="shared" si="1"/>
        <v>1</v>
      </c>
    </row>
    <row r="71" spans="1:26" x14ac:dyDescent="0.2">
      <c r="A71">
        <v>2197</v>
      </c>
      <c r="B71" t="s">
        <v>36</v>
      </c>
      <c r="C71" t="s">
        <v>278</v>
      </c>
      <c r="D71" s="1">
        <v>22387</v>
      </c>
      <c r="E71" s="1">
        <v>38553</v>
      </c>
      <c r="H71" t="s">
        <v>245</v>
      </c>
      <c r="I71">
        <v>41000</v>
      </c>
      <c r="J71" t="s">
        <v>246</v>
      </c>
      <c r="K71" t="s">
        <v>247</v>
      </c>
      <c r="L71" t="s">
        <v>251</v>
      </c>
      <c r="M71" t="s">
        <v>42</v>
      </c>
      <c r="N71" t="s">
        <v>32</v>
      </c>
      <c r="O71">
        <v>0</v>
      </c>
      <c r="P71">
        <v>1</v>
      </c>
      <c r="R71" t="s">
        <v>33</v>
      </c>
      <c r="S71">
        <v>35</v>
      </c>
      <c r="T71" t="s">
        <v>43</v>
      </c>
      <c r="U71" t="s">
        <v>35</v>
      </c>
      <c r="W71" s="2">
        <v>2084.21</v>
      </c>
      <c r="X71" s="3">
        <v>0.1</v>
      </c>
      <c r="Z71">
        <f t="shared" si="1"/>
        <v>1</v>
      </c>
    </row>
    <row r="72" spans="1:26" x14ac:dyDescent="0.2">
      <c r="A72">
        <v>2203</v>
      </c>
      <c r="B72" t="s">
        <v>279</v>
      </c>
      <c r="C72" t="s">
        <v>280</v>
      </c>
      <c r="D72" s="1">
        <v>18719</v>
      </c>
      <c r="E72" s="1">
        <v>38580</v>
      </c>
      <c r="H72" t="s">
        <v>245</v>
      </c>
      <c r="I72">
        <v>41000</v>
      </c>
      <c r="J72" t="s">
        <v>246</v>
      </c>
      <c r="K72" t="s">
        <v>247</v>
      </c>
      <c r="L72" t="s">
        <v>281</v>
      </c>
      <c r="M72" t="s">
        <v>42</v>
      </c>
      <c r="N72" t="s">
        <v>32</v>
      </c>
      <c r="O72">
        <v>0</v>
      </c>
      <c r="P72">
        <v>1</v>
      </c>
      <c r="R72" t="s">
        <v>33</v>
      </c>
      <c r="S72">
        <v>35</v>
      </c>
      <c r="T72" t="s">
        <v>97</v>
      </c>
      <c r="U72" t="s">
        <v>35</v>
      </c>
      <c r="W72" s="2">
        <v>3090</v>
      </c>
      <c r="X72" s="3">
        <v>8.7499999999999994E-2</v>
      </c>
      <c r="Y72" s="2">
        <v>258</v>
      </c>
      <c r="Z72">
        <f t="shared" si="1"/>
        <v>1</v>
      </c>
    </row>
    <row r="73" spans="1:26" x14ac:dyDescent="0.2">
      <c r="A73">
        <v>2209</v>
      </c>
      <c r="B73" t="s">
        <v>282</v>
      </c>
      <c r="C73" t="s">
        <v>283</v>
      </c>
      <c r="D73" s="1">
        <v>22241</v>
      </c>
      <c r="E73" s="1">
        <v>38596</v>
      </c>
      <c r="H73" t="s">
        <v>229</v>
      </c>
      <c r="I73">
        <v>26000</v>
      </c>
      <c r="J73" t="s">
        <v>230</v>
      </c>
      <c r="K73" t="s">
        <v>231</v>
      </c>
      <c r="L73" t="s">
        <v>284</v>
      </c>
      <c r="M73" t="s">
        <v>31</v>
      </c>
      <c r="N73" t="s">
        <v>32</v>
      </c>
      <c r="O73">
        <v>1</v>
      </c>
      <c r="P73">
        <v>1</v>
      </c>
      <c r="Q73">
        <v>50</v>
      </c>
      <c r="R73" t="s">
        <v>33</v>
      </c>
      <c r="S73">
        <v>35</v>
      </c>
      <c r="T73" t="s">
        <v>180</v>
      </c>
      <c r="U73" t="s">
        <v>35</v>
      </c>
      <c r="W73" s="2">
        <v>2205.75</v>
      </c>
      <c r="X73" s="3">
        <v>0.1</v>
      </c>
      <c r="Z73">
        <f t="shared" si="1"/>
        <v>1</v>
      </c>
    </row>
    <row r="74" spans="1:26" x14ac:dyDescent="0.2">
      <c r="A74">
        <v>2219</v>
      </c>
      <c r="B74" t="s">
        <v>267</v>
      </c>
      <c r="C74" t="s">
        <v>285</v>
      </c>
      <c r="D74" s="1">
        <v>23427</v>
      </c>
      <c r="E74" s="1">
        <v>38644</v>
      </c>
      <c r="H74" t="s">
        <v>38</v>
      </c>
      <c r="I74">
        <v>25000</v>
      </c>
      <c r="J74" t="s">
        <v>39</v>
      </c>
      <c r="K74" t="s">
        <v>40</v>
      </c>
      <c r="L74" t="s">
        <v>214</v>
      </c>
      <c r="M74" t="s">
        <v>42</v>
      </c>
      <c r="N74" t="s">
        <v>50</v>
      </c>
      <c r="O74">
        <v>1</v>
      </c>
      <c r="P74">
        <v>5</v>
      </c>
      <c r="R74" t="s">
        <v>33</v>
      </c>
      <c r="S74">
        <v>35</v>
      </c>
      <c r="T74" t="s">
        <v>160</v>
      </c>
      <c r="U74" t="s">
        <v>35</v>
      </c>
      <c r="W74" s="2">
        <v>1987.39</v>
      </c>
      <c r="X74" s="3">
        <v>8.7499999999999994E-2</v>
      </c>
      <c r="Y74" s="2">
        <v>295</v>
      </c>
      <c r="Z74">
        <f t="shared" si="1"/>
        <v>1</v>
      </c>
    </row>
    <row r="75" spans="1:26" x14ac:dyDescent="0.2">
      <c r="A75">
        <v>2234</v>
      </c>
      <c r="B75" t="s">
        <v>195</v>
      </c>
      <c r="C75" t="s">
        <v>286</v>
      </c>
      <c r="D75" s="1">
        <v>22425</v>
      </c>
      <c r="E75" s="1">
        <v>31489</v>
      </c>
      <c r="H75" t="s">
        <v>59</v>
      </c>
      <c r="I75">
        <v>22020</v>
      </c>
      <c r="J75" t="s">
        <v>60</v>
      </c>
      <c r="K75" t="s">
        <v>61</v>
      </c>
      <c r="L75" t="s">
        <v>287</v>
      </c>
      <c r="M75" t="s">
        <v>42</v>
      </c>
      <c r="N75" t="s">
        <v>50</v>
      </c>
      <c r="O75">
        <v>0</v>
      </c>
      <c r="P75">
        <v>3</v>
      </c>
      <c r="R75" t="s">
        <v>33</v>
      </c>
      <c r="S75">
        <v>35</v>
      </c>
      <c r="T75" t="s">
        <v>63</v>
      </c>
      <c r="U75" t="s">
        <v>35</v>
      </c>
      <c r="W75" s="2">
        <v>2011.08</v>
      </c>
      <c r="X75" s="3">
        <v>7.4999999999999997E-2</v>
      </c>
      <c r="Y75" s="2">
        <v>203</v>
      </c>
      <c r="Z75">
        <f t="shared" si="1"/>
        <v>1</v>
      </c>
    </row>
    <row r="76" spans="1:26" x14ac:dyDescent="0.2">
      <c r="A76">
        <v>2239</v>
      </c>
      <c r="B76" t="s">
        <v>76</v>
      </c>
      <c r="C76" t="s">
        <v>288</v>
      </c>
      <c r="D76" s="1">
        <v>22359</v>
      </c>
      <c r="E76" s="1">
        <v>31542</v>
      </c>
      <c r="H76" t="s">
        <v>59</v>
      </c>
      <c r="I76">
        <v>22030</v>
      </c>
      <c r="J76" t="s">
        <v>289</v>
      </c>
      <c r="K76" t="s">
        <v>61</v>
      </c>
      <c r="L76" t="s">
        <v>290</v>
      </c>
      <c r="M76" t="s">
        <v>42</v>
      </c>
      <c r="N76" t="s">
        <v>50</v>
      </c>
      <c r="O76">
        <v>2</v>
      </c>
      <c r="P76">
        <v>5</v>
      </c>
      <c r="R76" t="s">
        <v>33</v>
      </c>
      <c r="S76">
        <v>35</v>
      </c>
      <c r="T76" t="s">
        <v>134</v>
      </c>
      <c r="U76" t="s">
        <v>135</v>
      </c>
      <c r="V76" s="1">
        <v>38718</v>
      </c>
      <c r="W76" s="2">
        <v>4185.92</v>
      </c>
      <c r="X76" s="3">
        <v>0.1</v>
      </c>
      <c r="Z76">
        <f t="shared" si="1"/>
        <v>1</v>
      </c>
    </row>
    <row r="77" spans="1:26" x14ac:dyDescent="0.2">
      <c r="A77">
        <v>2271</v>
      </c>
      <c r="B77" t="s">
        <v>291</v>
      </c>
      <c r="C77" t="s">
        <v>292</v>
      </c>
      <c r="D77" s="1">
        <v>22139</v>
      </c>
      <c r="E77" s="1">
        <v>31941</v>
      </c>
      <c r="H77" t="s">
        <v>260</v>
      </c>
      <c r="I77">
        <v>43000</v>
      </c>
      <c r="J77" t="s">
        <v>261</v>
      </c>
      <c r="K77" t="s">
        <v>262</v>
      </c>
      <c r="L77" t="s">
        <v>293</v>
      </c>
      <c r="M77" t="s">
        <v>42</v>
      </c>
      <c r="N77" t="s">
        <v>50</v>
      </c>
      <c r="O77">
        <v>2</v>
      </c>
      <c r="P77">
        <v>5</v>
      </c>
      <c r="R77" t="s">
        <v>33</v>
      </c>
      <c r="S77">
        <v>35</v>
      </c>
      <c r="T77" t="s">
        <v>63</v>
      </c>
      <c r="U77" t="s">
        <v>35</v>
      </c>
      <c r="W77" s="2">
        <v>2011.08</v>
      </c>
      <c r="X77" s="3">
        <v>0.1</v>
      </c>
      <c r="Z77">
        <f t="shared" si="1"/>
        <v>1</v>
      </c>
    </row>
    <row r="78" spans="1:26" x14ac:dyDescent="0.2">
      <c r="A78">
        <v>2341</v>
      </c>
      <c r="B78" t="s">
        <v>294</v>
      </c>
      <c r="C78" t="s">
        <v>295</v>
      </c>
      <c r="D78" s="1">
        <v>21371</v>
      </c>
      <c r="E78" s="1">
        <v>32964</v>
      </c>
      <c r="H78" t="s">
        <v>66</v>
      </c>
      <c r="I78">
        <v>13200</v>
      </c>
      <c r="J78" t="s">
        <v>67</v>
      </c>
      <c r="K78" t="s">
        <v>68</v>
      </c>
      <c r="L78" t="s">
        <v>296</v>
      </c>
      <c r="M78" t="s">
        <v>42</v>
      </c>
      <c r="N78" t="s">
        <v>50</v>
      </c>
      <c r="O78">
        <v>4</v>
      </c>
      <c r="P78">
        <v>4</v>
      </c>
      <c r="Q78">
        <v>50</v>
      </c>
      <c r="R78" t="s">
        <v>33</v>
      </c>
      <c r="S78">
        <v>35</v>
      </c>
      <c r="T78" t="s">
        <v>142</v>
      </c>
      <c r="U78" t="s">
        <v>35</v>
      </c>
      <c r="W78" s="2">
        <v>2041.98</v>
      </c>
      <c r="X78" s="3">
        <v>7.4999999999999997E-2</v>
      </c>
      <c r="Y78" s="2">
        <v>64</v>
      </c>
      <c r="Z78">
        <f t="shared" si="1"/>
        <v>1</v>
      </c>
    </row>
    <row r="79" spans="1:26" x14ac:dyDescent="0.2">
      <c r="A79">
        <v>2342</v>
      </c>
      <c r="B79" t="s">
        <v>297</v>
      </c>
      <c r="C79" t="s">
        <v>298</v>
      </c>
      <c r="D79" s="1">
        <v>24137</v>
      </c>
      <c r="E79" s="1">
        <v>32964</v>
      </c>
      <c r="H79" t="s">
        <v>229</v>
      </c>
      <c r="I79">
        <v>26000</v>
      </c>
      <c r="J79" t="s">
        <v>230</v>
      </c>
      <c r="K79" t="s">
        <v>231</v>
      </c>
      <c r="L79" t="s">
        <v>299</v>
      </c>
      <c r="M79" t="s">
        <v>42</v>
      </c>
      <c r="N79" t="s">
        <v>32</v>
      </c>
      <c r="O79">
        <v>0</v>
      </c>
      <c r="P79">
        <v>1</v>
      </c>
      <c r="R79" t="s">
        <v>33</v>
      </c>
      <c r="S79">
        <v>35</v>
      </c>
      <c r="T79" t="s">
        <v>142</v>
      </c>
      <c r="U79" t="s">
        <v>35</v>
      </c>
      <c r="W79" s="2">
        <v>2041.98</v>
      </c>
      <c r="X79" s="3">
        <v>0.1</v>
      </c>
      <c r="Z79">
        <f t="shared" si="1"/>
        <v>1</v>
      </c>
    </row>
    <row r="80" spans="1:26" x14ac:dyDescent="0.2">
      <c r="A80">
        <v>2372</v>
      </c>
      <c r="B80" t="s">
        <v>300</v>
      </c>
      <c r="C80" t="s">
        <v>301</v>
      </c>
      <c r="D80" s="1">
        <v>22356</v>
      </c>
      <c r="E80" s="1">
        <v>33286</v>
      </c>
      <c r="H80" t="s">
        <v>229</v>
      </c>
      <c r="I80">
        <v>26000</v>
      </c>
      <c r="J80" t="s">
        <v>230</v>
      </c>
      <c r="K80" t="s">
        <v>231</v>
      </c>
      <c r="L80" t="s">
        <v>302</v>
      </c>
      <c r="M80" t="s">
        <v>31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193</v>
      </c>
      <c r="U80" t="s">
        <v>135</v>
      </c>
      <c r="V80" s="1">
        <v>38718</v>
      </c>
      <c r="W80" s="2">
        <v>5054.7299999999996</v>
      </c>
      <c r="X80" s="3">
        <v>0.1125</v>
      </c>
      <c r="Z80">
        <f t="shared" si="1"/>
        <v>1</v>
      </c>
    </row>
    <row r="81" spans="1:26" x14ac:dyDescent="0.2">
      <c r="A81">
        <v>2389</v>
      </c>
      <c r="B81" t="s">
        <v>195</v>
      </c>
      <c r="C81" t="s">
        <v>303</v>
      </c>
      <c r="D81" s="1">
        <v>26611</v>
      </c>
      <c r="E81" s="1">
        <v>33420</v>
      </c>
      <c r="H81" t="s">
        <v>245</v>
      </c>
      <c r="I81">
        <v>41000</v>
      </c>
      <c r="J81" t="s">
        <v>246</v>
      </c>
      <c r="K81" t="s">
        <v>247</v>
      </c>
      <c r="L81" t="s">
        <v>269</v>
      </c>
      <c r="M81" t="s">
        <v>42</v>
      </c>
      <c r="N81" t="s">
        <v>50</v>
      </c>
      <c r="O81">
        <v>3</v>
      </c>
      <c r="P81">
        <v>5</v>
      </c>
      <c r="R81" t="s">
        <v>33</v>
      </c>
      <c r="S81">
        <v>35</v>
      </c>
      <c r="T81" t="s">
        <v>180</v>
      </c>
      <c r="U81" t="s">
        <v>35</v>
      </c>
      <c r="W81" s="2">
        <v>2205.75</v>
      </c>
      <c r="X81" s="3">
        <v>8.7499999999999994E-2</v>
      </c>
      <c r="Z81">
        <f t="shared" si="1"/>
        <v>1</v>
      </c>
    </row>
    <row r="82" spans="1:26" x14ac:dyDescent="0.2">
      <c r="A82">
        <v>2399</v>
      </c>
      <c r="B82" t="s">
        <v>279</v>
      </c>
      <c r="C82" t="s">
        <v>304</v>
      </c>
      <c r="D82" s="1">
        <v>24845</v>
      </c>
      <c r="E82" s="1">
        <v>33451</v>
      </c>
      <c r="H82" t="s">
        <v>229</v>
      </c>
      <c r="I82">
        <v>26000</v>
      </c>
      <c r="J82" t="s">
        <v>230</v>
      </c>
      <c r="K82" t="s">
        <v>231</v>
      </c>
      <c r="L82" t="s">
        <v>274</v>
      </c>
      <c r="M82" t="s">
        <v>42</v>
      </c>
      <c r="N82" t="s">
        <v>50</v>
      </c>
      <c r="O82">
        <v>3</v>
      </c>
      <c r="P82">
        <v>5</v>
      </c>
      <c r="R82" t="s">
        <v>33</v>
      </c>
      <c r="S82">
        <v>35</v>
      </c>
      <c r="T82" t="s">
        <v>34</v>
      </c>
      <c r="U82" t="s">
        <v>35</v>
      </c>
      <c r="W82" s="2">
        <v>2508.0500000000002</v>
      </c>
      <c r="X82" s="3">
        <v>8.7499999999999994E-2</v>
      </c>
      <c r="Z82">
        <f t="shared" si="1"/>
        <v>1</v>
      </c>
    </row>
    <row r="83" spans="1:26" x14ac:dyDescent="0.2">
      <c r="A83">
        <v>2401</v>
      </c>
      <c r="B83" t="s">
        <v>222</v>
      </c>
      <c r="C83" t="s">
        <v>305</v>
      </c>
      <c r="D83" s="1">
        <v>23035</v>
      </c>
      <c r="E83" s="1">
        <v>33477</v>
      </c>
      <c r="H83" t="s">
        <v>124</v>
      </c>
      <c r="I83">
        <v>48000</v>
      </c>
      <c r="J83" t="s">
        <v>137</v>
      </c>
      <c r="K83" t="s">
        <v>138</v>
      </c>
      <c r="L83" t="s">
        <v>306</v>
      </c>
      <c r="M83" t="s">
        <v>42</v>
      </c>
      <c r="N83" t="s">
        <v>50</v>
      </c>
      <c r="O83">
        <v>1</v>
      </c>
      <c r="P83">
        <v>4</v>
      </c>
      <c r="R83" t="s">
        <v>33</v>
      </c>
      <c r="S83">
        <v>35</v>
      </c>
      <c r="T83" t="s">
        <v>102</v>
      </c>
      <c r="U83" t="s">
        <v>35</v>
      </c>
      <c r="W83" s="2">
        <v>1963.7</v>
      </c>
      <c r="X83" s="3">
        <v>0.1</v>
      </c>
      <c r="Y83" s="2">
        <v>56</v>
      </c>
      <c r="Z83">
        <f t="shared" si="1"/>
        <v>1</v>
      </c>
    </row>
    <row r="84" spans="1:26" x14ac:dyDescent="0.2">
      <c r="A84">
        <v>2429</v>
      </c>
      <c r="B84" t="s">
        <v>307</v>
      </c>
      <c r="C84" t="s">
        <v>308</v>
      </c>
      <c r="D84" s="1">
        <v>26482</v>
      </c>
      <c r="E84" s="1">
        <v>39612</v>
      </c>
      <c r="F84" s="1">
        <v>40147</v>
      </c>
      <c r="H84" t="s">
        <v>38</v>
      </c>
      <c r="I84">
        <v>25000</v>
      </c>
      <c r="J84" t="s">
        <v>39</v>
      </c>
      <c r="K84" t="s">
        <v>40</v>
      </c>
      <c r="L84" t="s">
        <v>277</v>
      </c>
      <c r="M84" t="s">
        <v>31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168</v>
      </c>
      <c r="U84" t="s">
        <v>35</v>
      </c>
      <c r="W84" s="2">
        <v>2756.28</v>
      </c>
      <c r="X84" s="3">
        <v>0.1</v>
      </c>
      <c r="Y84" s="2">
        <v>223</v>
      </c>
      <c r="Z84">
        <f t="shared" si="1"/>
        <v>1</v>
      </c>
    </row>
    <row r="85" spans="1:26" x14ac:dyDescent="0.2">
      <c r="A85">
        <v>2430</v>
      </c>
      <c r="B85" t="s">
        <v>309</v>
      </c>
      <c r="C85" t="s">
        <v>310</v>
      </c>
      <c r="D85" s="1">
        <v>22745</v>
      </c>
      <c r="E85" s="1">
        <v>33782</v>
      </c>
      <c r="H85" t="s">
        <v>229</v>
      </c>
      <c r="I85">
        <v>26000</v>
      </c>
      <c r="J85" t="s">
        <v>230</v>
      </c>
      <c r="K85" t="s">
        <v>231</v>
      </c>
      <c r="L85" t="s">
        <v>311</v>
      </c>
      <c r="M85" t="s">
        <v>42</v>
      </c>
      <c r="N85" t="s">
        <v>50</v>
      </c>
      <c r="O85">
        <v>5</v>
      </c>
      <c r="P85">
        <v>4</v>
      </c>
      <c r="R85" t="s">
        <v>33</v>
      </c>
      <c r="S85">
        <v>35</v>
      </c>
      <c r="T85" t="s">
        <v>43</v>
      </c>
      <c r="U85" t="s">
        <v>35</v>
      </c>
      <c r="W85" s="2">
        <v>2084.21</v>
      </c>
      <c r="X85" s="3">
        <v>8.7499999999999994E-2</v>
      </c>
      <c r="Z85">
        <f t="shared" si="1"/>
        <v>1</v>
      </c>
    </row>
    <row r="86" spans="1:26" x14ac:dyDescent="0.2">
      <c r="A86">
        <v>2444</v>
      </c>
      <c r="B86" t="s">
        <v>57</v>
      </c>
      <c r="C86" t="s">
        <v>312</v>
      </c>
      <c r="D86" s="1">
        <v>25588</v>
      </c>
      <c r="E86" s="1">
        <v>33810</v>
      </c>
      <c r="H86" t="s">
        <v>229</v>
      </c>
      <c r="I86">
        <v>26000</v>
      </c>
      <c r="J86" t="s">
        <v>230</v>
      </c>
      <c r="K86" t="s">
        <v>231</v>
      </c>
      <c r="L86" t="s">
        <v>299</v>
      </c>
      <c r="M86" t="s">
        <v>42</v>
      </c>
      <c r="N86" t="s">
        <v>50</v>
      </c>
      <c r="O86">
        <v>4</v>
      </c>
      <c r="P86">
        <v>3</v>
      </c>
      <c r="R86" t="s">
        <v>33</v>
      </c>
      <c r="S86">
        <v>35</v>
      </c>
      <c r="T86" t="s">
        <v>142</v>
      </c>
      <c r="U86" t="s">
        <v>35</v>
      </c>
      <c r="W86" s="2">
        <v>2041.98</v>
      </c>
      <c r="X86" s="3">
        <v>8.7499999999999994E-2</v>
      </c>
      <c r="Y86" s="2">
        <v>208</v>
      </c>
      <c r="Z86">
        <f t="shared" si="1"/>
        <v>1</v>
      </c>
    </row>
    <row r="87" spans="1:26" x14ac:dyDescent="0.2">
      <c r="A87">
        <v>2446</v>
      </c>
      <c r="B87" t="s">
        <v>313</v>
      </c>
      <c r="C87" t="s">
        <v>314</v>
      </c>
      <c r="D87" s="1">
        <v>33448</v>
      </c>
      <c r="E87" s="1">
        <v>39661</v>
      </c>
      <c r="H87" t="s">
        <v>66</v>
      </c>
      <c r="I87">
        <v>13200</v>
      </c>
      <c r="J87" t="s">
        <v>67</v>
      </c>
      <c r="K87" t="s">
        <v>68</v>
      </c>
      <c r="L87" t="s">
        <v>315</v>
      </c>
      <c r="M87" t="s">
        <v>42</v>
      </c>
      <c r="N87" t="s">
        <v>32</v>
      </c>
      <c r="O87">
        <v>0</v>
      </c>
      <c r="P87">
        <v>1</v>
      </c>
      <c r="R87" t="s">
        <v>316</v>
      </c>
      <c r="S87">
        <v>35</v>
      </c>
      <c r="T87" t="s">
        <v>317</v>
      </c>
      <c r="U87" t="s">
        <v>318</v>
      </c>
      <c r="V87" s="1">
        <v>39661</v>
      </c>
      <c r="W87" s="2">
        <v>766.04</v>
      </c>
      <c r="Z87">
        <f t="shared" si="1"/>
        <v>1</v>
      </c>
    </row>
    <row r="88" spans="1:26" x14ac:dyDescent="0.2">
      <c r="A88">
        <v>2449</v>
      </c>
      <c r="B88" t="s">
        <v>319</v>
      </c>
      <c r="C88" t="s">
        <v>320</v>
      </c>
      <c r="D88" s="1">
        <v>25102</v>
      </c>
      <c r="E88" s="1">
        <v>33817</v>
      </c>
      <c r="H88" t="s">
        <v>229</v>
      </c>
      <c r="I88">
        <v>26000</v>
      </c>
      <c r="J88" t="s">
        <v>230</v>
      </c>
      <c r="K88" t="s">
        <v>231</v>
      </c>
      <c r="L88" t="s">
        <v>302</v>
      </c>
      <c r="M88" t="s">
        <v>42</v>
      </c>
      <c r="N88" t="s">
        <v>50</v>
      </c>
      <c r="O88">
        <v>5</v>
      </c>
      <c r="P88">
        <v>5</v>
      </c>
      <c r="R88" t="s">
        <v>33</v>
      </c>
      <c r="S88">
        <v>35</v>
      </c>
      <c r="T88" t="s">
        <v>193</v>
      </c>
      <c r="U88" t="s">
        <v>135</v>
      </c>
      <c r="V88" s="1">
        <v>38718</v>
      </c>
      <c r="W88" s="2">
        <v>5054.7299999999996</v>
      </c>
      <c r="X88" s="3">
        <v>0.1</v>
      </c>
      <c r="Z88">
        <f t="shared" si="1"/>
        <v>1</v>
      </c>
    </row>
    <row r="89" spans="1:26" x14ac:dyDescent="0.2">
      <c r="A89">
        <v>2452</v>
      </c>
      <c r="B89" t="s">
        <v>321</v>
      </c>
      <c r="C89" t="s">
        <v>322</v>
      </c>
      <c r="D89" s="1">
        <v>26756</v>
      </c>
      <c r="E89" s="1">
        <v>33848</v>
      </c>
      <c r="H89" t="s">
        <v>245</v>
      </c>
      <c r="I89">
        <v>41000</v>
      </c>
      <c r="J89" t="s">
        <v>246</v>
      </c>
      <c r="K89" t="s">
        <v>247</v>
      </c>
      <c r="L89" t="s">
        <v>265</v>
      </c>
      <c r="M89" t="s">
        <v>42</v>
      </c>
      <c r="N89" t="s">
        <v>50</v>
      </c>
      <c r="O89">
        <v>0</v>
      </c>
      <c r="P89">
        <v>3</v>
      </c>
      <c r="R89" t="s">
        <v>33</v>
      </c>
      <c r="S89">
        <v>40</v>
      </c>
      <c r="T89" t="s">
        <v>106</v>
      </c>
      <c r="U89" t="s">
        <v>35</v>
      </c>
      <c r="W89" s="2">
        <v>2138.8000000000002</v>
      </c>
      <c r="X89" s="3">
        <v>0.1</v>
      </c>
      <c r="Z89">
        <f t="shared" si="1"/>
        <v>1.1399999999999999</v>
      </c>
    </row>
    <row r="90" spans="1:26" x14ac:dyDescent="0.2">
      <c r="A90">
        <v>2461</v>
      </c>
      <c r="B90" t="s">
        <v>323</v>
      </c>
      <c r="C90" t="s">
        <v>324</v>
      </c>
      <c r="D90" s="1">
        <v>25395</v>
      </c>
      <c r="E90" s="1">
        <v>33971</v>
      </c>
      <c r="H90" t="s">
        <v>124</v>
      </c>
      <c r="I90">
        <v>48000</v>
      </c>
      <c r="J90" t="s">
        <v>137</v>
      </c>
      <c r="K90" t="s">
        <v>138</v>
      </c>
      <c r="L90" t="s">
        <v>306</v>
      </c>
      <c r="M90" t="s">
        <v>42</v>
      </c>
      <c r="N90" t="s">
        <v>50</v>
      </c>
      <c r="O90">
        <v>4</v>
      </c>
      <c r="P90">
        <v>4</v>
      </c>
      <c r="R90" t="s">
        <v>33</v>
      </c>
      <c r="S90">
        <v>35</v>
      </c>
      <c r="T90" t="s">
        <v>102</v>
      </c>
      <c r="U90" t="s">
        <v>35</v>
      </c>
      <c r="W90" s="2">
        <v>1963.7</v>
      </c>
      <c r="X90" s="3">
        <v>0.1</v>
      </c>
      <c r="Y90" s="2">
        <v>66</v>
      </c>
      <c r="Z90">
        <f t="shared" si="1"/>
        <v>1</v>
      </c>
    </row>
    <row r="91" spans="1:26" x14ac:dyDescent="0.2">
      <c r="A91">
        <v>2462</v>
      </c>
      <c r="B91" t="s">
        <v>325</v>
      </c>
      <c r="C91" t="s">
        <v>326</v>
      </c>
      <c r="D91" s="1">
        <v>26796</v>
      </c>
      <c r="E91" s="1">
        <v>34013</v>
      </c>
      <c r="H91" t="s">
        <v>245</v>
      </c>
      <c r="I91">
        <v>41000</v>
      </c>
      <c r="J91" t="s">
        <v>246</v>
      </c>
      <c r="K91" t="s">
        <v>247</v>
      </c>
      <c r="L91" t="s">
        <v>327</v>
      </c>
      <c r="M91" t="s">
        <v>31</v>
      </c>
      <c r="N91" t="s">
        <v>50</v>
      </c>
      <c r="O91">
        <v>3</v>
      </c>
      <c r="P91">
        <v>3</v>
      </c>
      <c r="R91" t="s">
        <v>33</v>
      </c>
      <c r="S91">
        <v>35</v>
      </c>
      <c r="T91" t="s">
        <v>102</v>
      </c>
      <c r="U91" t="s">
        <v>35</v>
      </c>
      <c r="W91" s="2">
        <v>1963.7</v>
      </c>
      <c r="X91" s="3">
        <v>0.1</v>
      </c>
      <c r="Y91" s="2">
        <v>199</v>
      </c>
      <c r="Z91">
        <f t="shared" si="1"/>
        <v>1</v>
      </c>
    </row>
    <row r="92" spans="1:26" x14ac:dyDescent="0.2">
      <c r="A92">
        <v>2477</v>
      </c>
      <c r="B92" t="s">
        <v>328</v>
      </c>
      <c r="C92" t="s">
        <v>329</v>
      </c>
      <c r="D92" s="1">
        <v>28463</v>
      </c>
      <c r="E92" s="1">
        <v>36333</v>
      </c>
      <c r="H92" t="s">
        <v>229</v>
      </c>
      <c r="I92">
        <v>26000</v>
      </c>
      <c r="J92" t="s">
        <v>230</v>
      </c>
      <c r="K92" t="s">
        <v>231</v>
      </c>
      <c r="L92" t="s">
        <v>311</v>
      </c>
      <c r="M92" t="s">
        <v>42</v>
      </c>
      <c r="N92" t="s">
        <v>50</v>
      </c>
      <c r="O92">
        <v>4</v>
      </c>
      <c r="P92">
        <v>3</v>
      </c>
      <c r="R92" t="s">
        <v>33</v>
      </c>
      <c r="S92">
        <v>35</v>
      </c>
      <c r="T92" t="s">
        <v>43</v>
      </c>
      <c r="U92" t="s">
        <v>35</v>
      </c>
      <c r="W92" s="2">
        <v>2084.21</v>
      </c>
      <c r="X92" s="3">
        <v>0.1125</v>
      </c>
      <c r="Y92" s="2">
        <v>189</v>
      </c>
      <c r="Z92">
        <f t="shared" si="1"/>
        <v>1</v>
      </c>
    </row>
    <row r="93" spans="1:26" x14ac:dyDescent="0.2">
      <c r="A93">
        <v>2492</v>
      </c>
      <c r="B93" t="s">
        <v>83</v>
      </c>
      <c r="C93" t="s">
        <v>329</v>
      </c>
      <c r="D93" s="1">
        <v>23204</v>
      </c>
      <c r="E93" s="1">
        <v>34160</v>
      </c>
      <c r="H93" t="s">
        <v>245</v>
      </c>
      <c r="I93">
        <v>41000</v>
      </c>
      <c r="J93" t="s">
        <v>246</v>
      </c>
      <c r="K93" t="s">
        <v>247</v>
      </c>
      <c r="L93" t="s">
        <v>330</v>
      </c>
      <c r="M93" t="s">
        <v>42</v>
      </c>
      <c r="N93" t="s">
        <v>50</v>
      </c>
      <c r="O93">
        <v>3</v>
      </c>
      <c r="P93">
        <v>4</v>
      </c>
      <c r="R93" t="s">
        <v>33</v>
      </c>
      <c r="S93">
        <v>35</v>
      </c>
      <c r="T93" t="s">
        <v>134</v>
      </c>
      <c r="U93" t="s">
        <v>135</v>
      </c>
      <c r="V93" s="1">
        <v>38718</v>
      </c>
      <c r="W93" s="2">
        <v>4185.92</v>
      </c>
      <c r="X93" s="3">
        <v>0.1</v>
      </c>
      <c r="Z93">
        <f t="shared" si="1"/>
        <v>1</v>
      </c>
    </row>
    <row r="94" spans="1:26" x14ac:dyDescent="0.2">
      <c r="A94">
        <v>2506</v>
      </c>
      <c r="B94" t="s">
        <v>72</v>
      </c>
      <c r="C94" t="s">
        <v>331</v>
      </c>
      <c r="D94" s="1">
        <v>27459</v>
      </c>
      <c r="E94" s="1">
        <v>34189</v>
      </c>
      <c r="H94" t="s">
        <v>245</v>
      </c>
      <c r="I94">
        <v>41000</v>
      </c>
      <c r="J94" t="s">
        <v>246</v>
      </c>
      <c r="K94" t="s">
        <v>247</v>
      </c>
      <c r="L94" t="s">
        <v>332</v>
      </c>
      <c r="M94" t="s">
        <v>42</v>
      </c>
      <c r="N94" t="s">
        <v>50</v>
      </c>
      <c r="O94">
        <v>4</v>
      </c>
      <c r="P94">
        <v>3</v>
      </c>
      <c r="R94" t="s">
        <v>33</v>
      </c>
      <c r="S94">
        <v>35</v>
      </c>
      <c r="T94" t="s">
        <v>97</v>
      </c>
      <c r="U94" t="s">
        <v>35</v>
      </c>
      <c r="W94" s="2">
        <v>3090</v>
      </c>
      <c r="X94" s="3">
        <v>7.4999999999999997E-2</v>
      </c>
      <c r="Z94">
        <f t="shared" si="1"/>
        <v>1</v>
      </c>
    </row>
    <row r="95" spans="1:26" x14ac:dyDescent="0.2">
      <c r="A95">
        <v>2522</v>
      </c>
      <c r="B95" t="s">
        <v>333</v>
      </c>
      <c r="C95" t="s">
        <v>334</v>
      </c>
      <c r="D95" s="1">
        <v>23509</v>
      </c>
      <c r="E95" s="1">
        <v>39500</v>
      </c>
      <c r="F95" s="1">
        <v>40237</v>
      </c>
      <c r="H95" t="s">
        <v>38</v>
      </c>
      <c r="I95">
        <v>25000</v>
      </c>
      <c r="J95" t="s">
        <v>39</v>
      </c>
      <c r="K95" t="s">
        <v>40</v>
      </c>
      <c r="L95" t="s">
        <v>335</v>
      </c>
      <c r="M95" t="s">
        <v>31</v>
      </c>
      <c r="N95" t="s">
        <v>32</v>
      </c>
      <c r="O95">
        <v>0</v>
      </c>
      <c r="P95">
        <v>1</v>
      </c>
      <c r="R95" t="s">
        <v>33</v>
      </c>
      <c r="S95">
        <v>35</v>
      </c>
      <c r="T95" t="s">
        <v>97</v>
      </c>
      <c r="U95" t="s">
        <v>35</v>
      </c>
      <c r="W95" s="2">
        <v>3090</v>
      </c>
      <c r="X95" s="3">
        <v>7.4999999999999997E-2</v>
      </c>
      <c r="Z95">
        <f t="shared" si="1"/>
        <v>1</v>
      </c>
    </row>
    <row r="96" spans="1:26" x14ac:dyDescent="0.2">
      <c r="A96">
        <v>2528</v>
      </c>
      <c r="B96" t="s">
        <v>80</v>
      </c>
      <c r="C96" t="s">
        <v>336</v>
      </c>
      <c r="D96" s="1">
        <v>26348</v>
      </c>
      <c r="E96" s="1">
        <v>34241</v>
      </c>
      <c r="H96" t="s">
        <v>245</v>
      </c>
      <c r="I96">
        <v>41000</v>
      </c>
      <c r="J96" t="s">
        <v>246</v>
      </c>
      <c r="K96" t="s">
        <v>247</v>
      </c>
      <c r="L96" t="s">
        <v>337</v>
      </c>
      <c r="M96" t="s">
        <v>42</v>
      </c>
      <c r="N96" t="s">
        <v>50</v>
      </c>
      <c r="O96">
        <v>3</v>
      </c>
      <c r="P96">
        <v>4</v>
      </c>
      <c r="R96" t="s">
        <v>33</v>
      </c>
      <c r="S96">
        <v>40</v>
      </c>
      <c r="T96" t="s">
        <v>160</v>
      </c>
      <c r="U96" t="s">
        <v>35</v>
      </c>
      <c r="W96" s="2">
        <v>1987.39</v>
      </c>
      <c r="X96" s="3">
        <v>7.4999999999999997E-2</v>
      </c>
      <c r="Z96">
        <f t="shared" si="1"/>
        <v>1.1399999999999999</v>
      </c>
    </row>
    <row r="97" spans="1:26" x14ac:dyDescent="0.2">
      <c r="A97">
        <v>2531</v>
      </c>
      <c r="B97" t="s">
        <v>36</v>
      </c>
      <c r="C97" t="s">
        <v>338</v>
      </c>
      <c r="D97" s="1">
        <v>16749</v>
      </c>
      <c r="E97" s="1">
        <v>34245</v>
      </c>
      <c r="H97" t="s">
        <v>66</v>
      </c>
      <c r="I97">
        <v>13200</v>
      </c>
      <c r="J97" t="s">
        <v>67</v>
      </c>
      <c r="K97" t="s">
        <v>68</v>
      </c>
      <c r="L97" t="s">
        <v>339</v>
      </c>
      <c r="M97" t="s">
        <v>42</v>
      </c>
      <c r="N97" t="s">
        <v>50</v>
      </c>
      <c r="O97">
        <v>1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 s="2">
        <v>2084.21</v>
      </c>
      <c r="X97" s="3">
        <v>0.1</v>
      </c>
      <c r="Y97" s="2">
        <v>170</v>
      </c>
      <c r="Z97">
        <f t="shared" si="1"/>
        <v>1</v>
      </c>
    </row>
    <row r="98" spans="1:26" x14ac:dyDescent="0.2">
      <c r="A98">
        <v>2532</v>
      </c>
      <c r="B98" t="s">
        <v>340</v>
      </c>
      <c r="C98" t="s">
        <v>341</v>
      </c>
      <c r="D98" s="1">
        <v>27642</v>
      </c>
      <c r="E98" s="1">
        <v>34251</v>
      </c>
      <c r="H98" t="s">
        <v>124</v>
      </c>
      <c r="I98">
        <v>48000</v>
      </c>
      <c r="J98" t="s">
        <v>137</v>
      </c>
      <c r="K98" t="s">
        <v>138</v>
      </c>
      <c r="L98" t="s">
        <v>221</v>
      </c>
      <c r="M98" t="s">
        <v>31</v>
      </c>
      <c r="N98" t="s">
        <v>50</v>
      </c>
      <c r="O98">
        <v>4</v>
      </c>
      <c r="P98">
        <v>4</v>
      </c>
      <c r="R98" t="s">
        <v>33</v>
      </c>
      <c r="S98">
        <v>35</v>
      </c>
      <c r="T98" t="s">
        <v>168</v>
      </c>
      <c r="U98" t="s">
        <v>35</v>
      </c>
      <c r="W98" s="2">
        <v>2756.28</v>
      </c>
      <c r="X98" s="3">
        <v>7.4999999999999997E-2</v>
      </c>
      <c r="Z98">
        <f t="shared" si="1"/>
        <v>1</v>
      </c>
    </row>
    <row r="99" spans="1:26" x14ac:dyDescent="0.2">
      <c r="A99">
        <v>2535</v>
      </c>
      <c r="B99" t="s">
        <v>342</v>
      </c>
      <c r="C99" t="s">
        <v>343</v>
      </c>
      <c r="D99" s="1">
        <v>23649</v>
      </c>
      <c r="E99" s="1">
        <v>34255</v>
      </c>
      <c r="H99" t="s">
        <v>245</v>
      </c>
      <c r="I99">
        <v>41000</v>
      </c>
      <c r="J99" t="s">
        <v>246</v>
      </c>
      <c r="K99" t="s">
        <v>247</v>
      </c>
      <c r="L99" t="s">
        <v>327</v>
      </c>
      <c r="M99" t="s">
        <v>42</v>
      </c>
      <c r="N99" t="s">
        <v>50</v>
      </c>
      <c r="O99">
        <v>4</v>
      </c>
      <c r="P99">
        <v>5</v>
      </c>
      <c r="R99" t="s">
        <v>33</v>
      </c>
      <c r="S99">
        <v>35</v>
      </c>
      <c r="T99" t="s">
        <v>102</v>
      </c>
      <c r="U99" t="s">
        <v>35</v>
      </c>
      <c r="W99" s="2">
        <v>1963.7</v>
      </c>
      <c r="X99" s="3">
        <v>0.1</v>
      </c>
      <c r="Y99" s="2">
        <v>164</v>
      </c>
      <c r="Z99">
        <f t="shared" si="1"/>
        <v>1</v>
      </c>
    </row>
    <row r="100" spans="1:26" x14ac:dyDescent="0.2">
      <c r="A100">
        <v>2539</v>
      </c>
      <c r="B100" t="s">
        <v>72</v>
      </c>
      <c r="C100" t="s">
        <v>344</v>
      </c>
      <c r="D100" s="1">
        <v>22846</v>
      </c>
      <c r="E100" s="1">
        <v>34308</v>
      </c>
      <c r="H100" t="s">
        <v>59</v>
      </c>
      <c r="I100">
        <v>21000</v>
      </c>
      <c r="J100" t="s">
        <v>155</v>
      </c>
      <c r="K100" t="s">
        <v>61</v>
      </c>
      <c r="L100" t="s">
        <v>345</v>
      </c>
      <c r="M100" t="s">
        <v>42</v>
      </c>
      <c r="N100" t="s">
        <v>50</v>
      </c>
      <c r="O100">
        <v>0</v>
      </c>
      <c r="P100">
        <v>4</v>
      </c>
      <c r="R100" t="s">
        <v>33</v>
      </c>
      <c r="S100">
        <v>35</v>
      </c>
      <c r="T100" t="s">
        <v>193</v>
      </c>
      <c r="U100" t="s">
        <v>135</v>
      </c>
      <c r="V100" s="1">
        <v>38718</v>
      </c>
      <c r="W100" s="2">
        <v>5054.7299999999996</v>
      </c>
      <c r="X100" s="3">
        <v>7.4999999999999997E-2</v>
      </c>
      <c r="Y100" s="2">
        <v>86</v>
      </c>
      <c r="Z100">
        <f t="shared" si="1"/>
        <v>1</v>
      </c>
    </row>
    <row r="101" spans="1:26" x14ac:dyDescent="0.2">
      <c r="A101">
        <v>2541</v>
      </c>
      <c r="B101" t="s">
        <v>72</v>
      </c>
      <c r="C101" t="s">
        <v>346</v>
      </c>
      <c r="D101" s="1">
        <v>27930</v>
      </c>
      <c r="E101" s="1">
        <v>34337</v>
      </c>
      <c r="H101" t="s">
        <v>229</v>
      </c>
      <c r="I101">
        <v>26000</v>
      </c>
      <c r="J101" t="s">
        <v>230</v>
      </c>
      <c r="K101" t="s">
        <v>231</v>
      </c>
      <c r="L101" t="s">
        <v>347</v>
      </c>
      <c r="M101" t="s">
        <v>42</v>
      </c>
      <c r="N101" t="s">
        <v>50</v>
      </c>
      <c r="O101">
        <v>2</v>
      </c>
      <c r="P101">
        <v>3</v>
      </c>
      <c r="R101" t="s">
        <v>33</v>
      </c>
      <c r="S101">
        <v>35</v>
      </c>
      <c r="T101" t="s">
        <v>79</v>
      </c>
      <c r="U101" t="s">
        <v>35</v>
      </c>
      <c r="W101" s="2">
        <v>2320.08</v>
      </c>
      <c r="X101" s="3">
        <v>0.1</v>
      </c>
      <c r="Z101">
        <f t="shared" si="1"/>
        <v>1</v>
      </c>
    </row>
    <row r="102" spans="1:26" x14ac:dyDescent="0.2">
      <c r="A102">
        <v>2545</v>
      </c>
      <c r="B102" t="s">
        <v>348</v>
      </c>
      <c r="C102" t="s">
        <v>349</v>
      </c>
      <c r="D102" s="1">
        <v>26914</v>
      </c>
      <c r="E102" s="1">
        <v>34356</v>
      </c>
      <c r="H102" t="s">
        <v>229</v>
      </c>
      <c r="I102">
        <v>26000</v>
      </c>
      <c r="J102" t="s">
        <v>230</v>
      </c>
      <c r="K102" t="s">
        <v>231</v>
      </c>
      <c r="L102" t="s">
        <v>350</v>
      </c>
      <c r="M102" t="s">
        <v>42</v>
      </c>
      <c r="N102" t="s">
        <v>50</v>
      </c>
      <c r="O102">
        <v>1</v>
      </c>
      <c r="P102">
        <v>5</v>
      </c>
      <c r="R102" t="s">
        <v>33</v>
      </c>
      <c r="S102">
        <v>35</v>
      </c>
      <c r="T102" t="s">
        <v>102</v>
      </c>
      <c r="U102" t="s">
        <v>35</v>
      </c>
      <c r="W102" s="2">
        <v>1963.7</v>
      </c>
      <c r="X102" s="3">
        <v>7.4999999999999997E-2</v>
      </c>
      <c r="Y102" s="2">
        <v>244</v>
      </c>
      <c r="Z102">
        <f t="shared" si="1"/>
        <v>1</v>
      </c>
    </row>
    <row r="103" spans="1:26" x14ac:dyDescent="0.2">
      <c r="A103">
        <v>2550</v>
      </c>
      <c r="B103" t="s">
        <v>351</v>
      </c>
      <c r="C103" t="s">
        <v>352</v>
      </c>
      <c r="D103" s="1">
        <v>27997</v>
      </c>
      <c r="E103" s="1">
        <v>34366</v>
      </c>
      <c r="H103" t="s">
        <v>66</v>
      </c>
      <c r="I103">
        <v>13200</v>
      </c>
      <c r="J103" t="s">
        <v>67</v>
      </c>
      <c r="K103" t="s">
        <v>68</v>
      </c>
      <c r="L103" t="s">
        <v>130</v>
      </c>
      <c r="M103" t="s">
        <v>42</v>
      </c>
      <c r="N103" t="s">
        <v>50</v>
      </c>
      <c r="O103">
        <v>5</v>
      </c>
      <c r="P103">
        <v>5</v>
      </c>
      <c r="R103" t="s">
        <v>33</v>
      </c>
      <c r="S103">
        <v>35</v>
      </c>
      <c r="T103" t="s">
        <v>102</v>
      </c>
      <c r="U103" t="s">
        <v>35</v>
      </c>
      <c r="W103" s="2">
        <v>1963.7</v>
      </c>
      <c r="X103" s="3">
        <v>0.1</v>
      </c>
      <c r="Y103" s="2">
        <v>101</v>
      </c>
      <c r="Z103">
        <f t="shared" si="1"/>
        <v>1</v>
      </c>
    </row>
    <row r="104" spans="1:26" x14ac:dyDescent="0.2">
      <c r="A104">
        <v>2551</v>
      </c>
      <c r="B104" t="s">
        <v>353</v>
      </c>
      <c r="C104" t="s">
        <v>354</v>
      </c>
      <c r="D104" s="1">
        <v>23660</v>
      </c>
      <c r="E104" s="1">
        <v>34370</v>
      </c>
      <c r="H104" t="s">
        <v>59</v>
      </c>
      <c r="I104">
        <v>22020</v>
      </c>
      <c r="J104" t="s">
        <v>60</v>
      </c>
      <c r="K104" t="s">
        <v>61</v>
      </c>
      <c r="L104" t="s">
        <v>355</v>
      </c>
      <c r="M104" t="s">
        <v>42</v>
      </c>
      <c r="N104" t="s">
        <v>50</v>
      </c>
      <c r="O104">
        <v>3</v>
      </c>
      <c r="P104">
        <v>4</v>
      </c>
      <c r="R104" t="s">
        <v>33</v>
      </c>
      <c r="S104">
        <v>35</v>
      </c>
      <c r="T104" t="s">
        <v>43</v>
      </c>
      <c r="U104" t="s">
        <v>35</v>
      </c>
      <c r="W104" s="2">
        <v>2084.21</v>
      </c>
      <c r="X104" s="3">
        <v>8.7499999999999994E-2</v>
      </c>
      <c r="Z104">
        <f t="shared" si="1"/>
        <v>1</v>
      </c>
    </row>
    <row r="105" spans="1:26" x14ac:dyDescent="0.2">
      <c r="A105">
        <v>2560</v>
      </c>
      <c r="B105" t="s">
        <v>356</v>
      </c>
      <c r="C105" t="s">
        <v>357</v>
      </c>
      <c r="D105" s="1">
        <v>33106</v>
      </c>
      <c r="E105" s="1">
        <v>39295</v>
      </c>
      <c r="H105" t="s">
        <v>66</v>
      </c>
      <c r="I105">
        <v>13200</v>
      </c>
      <c r="J105" t="s">
        <v>67</v>
      </c>
      <c r="K105" t="s">
        <v>68</v>
      </c>
      <c r="L105" t="s">
        <v>315</v>
      </c>
      <c r="M105" t="s">
        <v>31</v>
      </c>
      <c r="N105" t="s">
        <v>50</v>
      </c>
      <c r="O105">
        <v>1</v>
      </c>
      <c r="P105">
        <v>5</v>
      </c>
      <c r="R105" t="s">
        <v>316</v>
      </c>
      <c r="S105">
        <v>35</v>
      </c>
      <c r="T105" t="s">
        <v>317</v>
      </c>
      <c r="U105" t="s">
        <v>358</v>
      </c>
      <c r="V105" s="1">
        <v>39295</v>
      </c>
      <c r="W105" s="2">
        <v>804.18</v>
      </c>
      <c r="Z105">
        <f t="shared" si="1"/>
        <v>1</v>
      </c>
    </row>
    <row r="106" spans="1:26" x14ac:dyDescent="0.2">
      <c r="A106">
        <v>2564</v>
      </c>
      <c r="B106" t="s">
        <v>36</v>
      </c>
      <c r="C106" t="s">
        <v>359</v>
      </c>
      <c r="D106" s="1">
        <v>26890</v>
      </c>
      <c r="E106" s="1">
        <v>34426</v>
      </c>
      <c r="H106" t="s">
        <v>229</v>
      </c>
      <c r="I106">
        <v>26000</v>
      </c>
      <c r="J106" t="s">
        <v>230</v>
      </c>
      <c r="K106" t="s">
        <v>231</v>
      </c>
      <c r="L106" t="s">
        <v>274</v>
      </c>
      <c r="M106" t="s">
        <v>42</v>
      </c>
      <c r="N106" t="s">
        <v>50</v>
      </c>
      <c r="O106">
        <v>0</v>
      </c>
      <c r="P106">
        <v>5</v>
      </c>
      <c r="R106" t="s">
        <v>33</v>
      </c>
      <c r="S106">
        <v>35</v>
      </c>
      <c r="T106" t="s">
        <v>34</v>
      </c>
      <c r="U106" t="s">
        <v>35</v>
      </c>
      <c r="W106" s="2">
        <v>2508.0500000000002</v>
      </c>
      <c r="X106" s="3">
        <v>0.1125</v>
      </c>
      <c r="Z106">
        <f t="shared" si="1"/>
        <v>1</v>
      </c>
    </row>
    <row r="107" spans="1:26" x14ac:dyDescent="0.2">
      <c r="A107">
        <v>2567</v>
      </c>
      <c r="B107" t="s">
        <v>222</v>
      </c>
      <c r="C107" t="s">
        <v>360</v>
      </c>
      <c r="D107" s="1">
        <v>27558</v>
      </c>
      <c r="E107" s="1">
        <v>34426</v>
      </c>
      <c r="H107" t="s">
        <v>229</v>
      </c>
      <c r="I107">
        <v>26000</v>
      </c>
      <c r="J107" t="s">
        <v>230</v>
      </c>
      <c r="K107" t="s">
        <v>231</v>
      </c>
      <c r="L107" t="s">
        <v>299</v>
      </c>
      <c r="M107" t="s">
        <v>42</v>
      </c>
      <c r="N107" t="s">
        <v>50</v>
      </c>
      <c r="O107">
        <v>4</v>
      </c>
      <c r="P107">
        <v>4</v>
      </c>
      <c r="R107" t="s">
        <v>33</v>
      </c>
      <c r="S107">
        <v>35</v>
      </c>
      <c r="T107" t="s">
        <v>142</v>
      </c>
      <c r="U107" t="s">
        <v>35</v>
      </c>
      <c r="W107" s="2">
        <v>2041.98</v>
      </c>
      <c r="X107" s="3">
        <v>0.1</v>
      </c>
      <c r="Z107">
        <f t="shared" si="1"/>
        <v>1</v>
      </c>
    </row>
    <row r="108" spans="1:26" x14ac:dyDescent="0.2">
      <c r="A108">
        <v>2570</v>
      </c>
      <c r="B108" t="s">
        <v>36</v>
      </c>
      <c r="C108" t="s">
        <v>360</v>
      </c>
      <c r="D108" s="1">
        <v>26632</v>
      </c>
      <c r="E108" s="1">
        <v>34441</v>
      </c>
      <c r="H108" t="s">
        <v>229</v>
      </c>
      <c r="I108">
        <v>26000</v>
      </c>
      <c r="J108" t="s">
        <v>230</v>
      </c>
      <c r="K108" t="s">
        <v>231</v>
      </c>
      <c r="L108" t="s">
        <v>361</v>
      </c>
      <c r="M108" t="s">
        <v>42</v>
      </c>
      <c r="N108" t="s">
        <v>50</v>
      </c>
      <c r="O108">
        <v>1</v>
      </c>
      <c r="P108">
        <v>5</v>
      </c>
      <c r="R108" t="s">
        <v>33</v>
      </c>
      <c r="S108">
        <v>35</v>
      </c>
      <c r="T108" t="s">
        <v>142</v>
      </c>
      <c r="U108" t="s">
        <v>35</v>
      </c>
      <c r="W108" s="2">
        <v>2041.98</v>
      </c>
      <c r="X108" s="3">
        <v>7.4999999999999997E-2</v>
      </c>
      <c r="Y108" s="2">
        <v>136</v>
      </c>
      <c r="Z108">
        <f t="shared" si="1"/>
        <v>1</v>
      </c>
    </row>
    <row r="109" spans="1:26" x14ac:dyDescent="0.2">
      <c r="A109">
        <v>2593</v>
      </c>
      <c r="B109" t="s">
        <v>72</v>
      </c>
      <c r="C109" t="s">
        <v>362</v>
      </c>
      <c r="D109" s="1">
        <v>23018</v>
      </c>
      <c r="E109" s="1">
        <v>34536</v>
      </c>
      <c r="H109" t="s">
        <v>124</v>
      </c>
      <c r="I109">
        <v>48000</v>
      </c>
      <c r="J109" t="s">
        <v>137</v>
      </c>
      <c r="K109" t="s">
        <v>138</v>
      </c>
      <c r="L109" t="s">
        <v>363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79</v>
      </c>
      <c r="U109" t="s">
        <v>35</v>
      </c>
      <c r="W109" s="2">
        <v>2320.08</v>
      </c>
      <c r="X109" s="3">
        <v>0.1</v>
      </c>
      <c r="Z109">
        <f t="shared" si="1"/>
        <v>1</v>
      </c>
    </row>
    <row r="110" spans="1:26" x14ac:dyDescent="0.2">
      <c r="A110">
        <v>2596</v>
      </c>
      <c r="B110" t="s">
        <v>364</v>
      </c>
      <c r="C110" t="s">
        <v>365</v>
      </c>
      <c r="D110" s="1">
        <v>24962</v>
      </c>
      <c r="E110" s="1">
        <v>34590</v>
      </c>
      <c r="H110" t="s">
        <v>236</v>
      </c>
      <c r="I110">
        <v>46000</v>
      </c>
      <c r="J110" t="s">
        <v>237</v>
      </c>
      <c r="K110" t="s">
        <v>238</v>
      </c>
      <c r="L110" t="s">
        <v>366</v>
      </c>
      <c r="M110" t="s">
        <v>42</v>
      </c>
      <c r="N110" t="s">
        <v>50</v>
      </c>
      <c r="O110">
        <v>3</v>
      </c>
      <c r="P110">
        <v>3</v>
      </c>
      <c r="R110" t="s">
        <v>33</v>
      </c>
      <c r="S110">
        <v>35</v>
      </c>
      <c r="T110" t="s">
        <v>193</v>
      </c>
      <c r="U110" t="s">
        <v>135</v>
      </c>
      <c r="V110" s="1">
        <v>38718</v>
      </c>
      <c r="W110" s="2">
        <v>5054.7299999999996</v>
      </c>
      <c r="X110" s="3">
        <v>7.4999999999999997E-2</v>
      </c>
      <c r="Z110">
        <f t="shared" si="1"/>
        <v>1</v>
      </c>
    </row>
    <row r="111" spans="1:26" x14ac:dyDescent="0.2">
      <c r="A111">
        <v>2602</v>
      </c>
      <c r="B111" t="s">
        <v>107</v>
      </c>
      <c r="C111" t="s">
        <v>367</v>
      </c>
      <c r="D111" s="1">
        <v>26361</v>
      </c>
      <c r="E111" s="1">
        <v>34153</v>
      </c>
      <c r="H111" t="s">
        <v>66</v>
      </c>
      <c r="I111">
        <v>13200</v>
      </c>
      <c r="J111" t="s">
        <v>67</v>
      </c>
      <c r="K111" t="s">
        <v>68</v>
      </c>
      <c r="L111" t="s">
        <v>368</v>
      </c>
      <c r="M111" t="s">
        <v>31</v>
      </c>
      <c r="N111" t="s">
        <v>32</v>
      </c>
      <c r="O111">
        <v>0</v>
      </c>
      <c r="P111">
        <v>1</v>
      </c>
      <c r="R111" t="s">
        <v>33</v>
      </c>
      <c r="S111">
        <v>35</v>
      </c>
      <c r="T111" t="s">
        <v>70</v>
      </c>
      <c r="U111" t="s">
        <v>135</v>
      </c>
      <c r="V111" s="1">
        <v>38718</v>
      </c>
      <c r="W111" s="2">
        <v>3538.05</v>
      </c>
      <c r="X111" s="3">
        <v>0.1</v>
      </c>
      <c r="Z111">
        <f t="shared" si="1"/>
        <v>1</v>
      </c>
    </row>
    <row r="112" spans="1:26" x14ac:dyDescent="0.2">
      <c r="A112">
        <v>2604</v>
      </c>
      <c r="B112" t="s">
        <v>369</v>
      </c>
      <c r="C112" t="s">
        <v>370</v>
      </c>
      <c r="D112" s="1">
        <v>25170</v>
      </c>
      <c r="E112" s="1">
        <v>34759</v>
      </c>
      <c r="H112" t="s">
        <v>229</v>
      </c>
      <c r="I112">
        <v>26000</v>
      </c>
      <c r="J112" t="s">
        <v>230</v>
      </c>
      <c r="K112" t="s">
        <v>231</v>
      </c>
      <c r="L112" t="s">
        <v>347</v>
      </c>
      <c r="M112" t="s">
        <v>31</v>
      </c>
      <c r="N112" t="s">
        <v>50</v>
      </c>
      <c r="O112">
        <v>5</v>
      </c>
      <c r="P112">
        <v>5</v>
      </c>
      <c r="R112" t="s">
        <v>33</v>
      </c>
      <c r="S112">
        <v>35</v>
      </c>
      <c r="T112" t="s">
        <v>79</v>
      </c>
      <c r="U112" t="s">
        <v>35</v>
      </c>
      <c r="W112" s="2">
        <v>2320.08</v>
      </c>
      <c r="X112" s="3">
        <v>8.7499999999999994E-2</v>
      </c>
      <c r="Z112">
        <f t="shared" si="1"/>
        <v>1</v>
      </c>
    </row>
    <row r="113" spans="1:26" x14ac:dyDescent="0.2">
      <c r="A113">
        <v>2605</v>
      </c>
      <c r="B113" t="s">
        <v>219</v>
      </c>
      <c r="C113" t="s">
        <v>371</v>
      </c>
      <c r="D113" s="1">
        <v>27180</v>
      </c>
      <c r="E113" s="1">
        <v>34759</v>
      </c>
      <c r="H113" t="s">
        <v>229</v>
      </c>
      <c r="I113">
        <v>26000</v>
      </c>
      <c r="J113" t="s">
        <v>230</v>
      </c>
      <c r="K113" t="s">
        <v>231</v>
      </c>
      <c r="L113" t="s">
        <v>372</v>
      </c>
      <c r="M113" t="s">
        <v>31</v>
      </c>
      <c r="N113" t="s">
        <v>50</v>
      </c>
      <c r="O113">
        <v>0</v>
      </c>
      <c r="P113">
        <v>4</v>
      </c>
      <c r="R113" t="s">
        <v>33</v>
      </c>
      <c r="S113">
        <v>35</v>
      </c>
      <c r="T113" t="s">
        <v>63</v>
      </c>
      <c r="U113" t="s">
        <v>35</v>
      </c>
      <c r="W113" s="2">
        <v>2011.08</v>
      </c>
      <c r="X113" s="3">
        <v>0.1</v>
      </c>
      <c r="Z113">
        <f t="shared" si="1"/>
        <v>1</v>
      </c>
    </row>
    <row r="114" spans="1:26" x14ac:dyDescent="0.2">
      <c r="A114">
        <v>2608</v>
      </c>
      <c r="B114" t="s">
        <v>57</v>
      </c>
      <c r="C114" t="s">
        <v>373</v>
      </c>
      <c r="D114" s="1">
        <v>27661</v>
      </c>
      <c r="E114" s="1">
        <v>34751</v>
      </c>
      <c r="H114" t="s">
        <v>229</v>
      </c>
      <c r="I114">
        <v>26000</v>
      </c>
      <c r="J114" t="s">
        <v>230</v>
      </c>
      <c r="K114" t="s">
        <v>231</v>
      </c>
      <c r="L114" t="s">
        <v>284</v>
      </c>
      <c r="M114" t="s">
        <v>42</v>
      </c>
      <c r="N114" t="s">
        <v>50</v>
      </c>
      <c r="O114">
        <v>4</v>
      </c>
      <c r="P114">
        <v>5</v>
      </c>
      <c r="R114" t="s">
        <v>33</v>
      </c>
      <c r="S114">
        <v>35</v>
      </c>
      <c r="T114" t="s">
        <v>180</v>
      </c>
      <c r="U114" t="s">
        <v>35</v>
      </c>
      <c r="W114" s="2">
        <v>2205.75</v>
      </c>
      <c r="X114" s="3">
        <v>8.7499999999999994E-2</v>
      </c>
      <c r="Y114" s="2">
        <v>111</v>
      </c>
      <c r="Z114">
        <f t="shared" si="1"/>
        <v>1</v>
      </c>
    </row>
    <row r="115" spans="1:26" x14ac:dyDescent="0.2">
      <c r="A115">
        <v>2621</v>
      </c>
      <c r="B115" t="s">
        <v>36</v>
      </c>
      <c r="C115" t="s">
        <v>374</v>
      </c>
      <c r="D115" s="1">
        <v>21361</v>
      </c>
      <c r="E115" s="1">
        <v>34867</v>
      </c>
      <c r="H115" t="s">
        <v>38</v>
      </c>
      <c r="I115">
        <v>25000</v>
      </c>
      <c r="J115" t="s">
        <v>39</v>
      </c>
      <c r="K115" t="s">
        <v>40</v>
      </c>
      <c r="L115" t="s">
        <v>335</v>
      </c>
      <c r="M115" t="s">
        <v>42</v>
      </c>
      <c r="N115" t="s">
        <v>32</v>
      </c>
      <c r="O115">
        <v>0</v>
      </c>
      <c r="P115">
        <v>1</v>
      </c>
      <c r="R115" t="s">
        <v>33</v>
      </c>
      <c r="S115">
        <v>35</v>
      </c>
      <c r="T115" t="s">
        <v>97</v>
      </c>
      <c r="U115" t="s">
        <v>35</v>
      </c>
      <c r="W115" s="2">
        <v>3090</v>
      </c>
      <c r="X115" s="3">
        <v>0.1</v>
      </c>
      <c r="Z115">
        <f t="shared" si="1"/>
        <v>1</v>
      </c>
    </row>
    <row r="116" spans="1:26" x14ac:dyDescent="0.2">
      <c r="A116">
        <v>2624</v>
      </c>
      <c r="B116" t="s">
        <v>36</v>
      </c>
      <c r="C116" t="s">
        <v>375</v>
      </c>
      <c r="D116" s="1">
        <v>29383</v>
      </c>
      <c r="E116" s="1">
        <v>35977</v>
      </c>
      <c r="H116" t="s">
        <v>66</v>
      </c>
      <c r="I116">
        <v>13200</v>
      </c>
      <c r="J116" t="s">
        <v>67</v>
      </c>
      <c r="K116" t="s">
        <v>68</v>
      </c>
      <c r="L116" t="s">
        <v>376</v>
      </c>
      <c r="M116" t="s">
        <v>42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34</v>
      </c>
      <c r="U116" t="s">
        <v>35</v>
      </c>
      <c r="W116" s="2">
        <v>2508.0500000000002</v>
      </c>
      <c r="X116" s="3">
        <v>0.1125</v>
      </c>
      <c r="Z116">
        <f t="shared" si="1"/>
        <v>1</v>
      </c>
    </row>
    <row r="117" spans="1:26" x14ac:dyDescent="0.2">
      <c r="A117">
        <v>2644</v>
      </c>
      <c r="B117" t="s">
        <v>240</v>
      </c>
      <c r="C117" t="s">
        <v>377</v>
      </c>
      <c r="D117" s="1">
        <v>25554</v>
      </c>
      <c r="E117" s="1">
        <v>34924</v>
      </c>
      <c r="H117" t="s">
        <v>229</v>
      </c>
      <c r="I117">
        <v>26000</v>
      </c>
      <c r="J117" t="s">
        <v>230</v>
      </c>
      <c r="K117" t="s">
        <v>231</v>
      </c>
      <c r="L117" t="s">
        <v>378</v>
      </c>
      <c r="M117" t="s">
        <v>42</v>
      </c>
      <c r="N117" t="s">
        <v>50</v>
      </c>
      <c r="O117">
        <v>2</v>
      </c>
      <c r="P117">
        <v>4</v>
      </c>
      <c r="R117" t="s">
        <v>33</v>
      </c>
      <c r="S117">
        <v>35</v>
      </c>
      <c r="T117" t="s">
        <v>160</v>
      </c>
      <c r="U117" t="s">
        <v>35</v>
      </c>
      <c r="W117" s="2">
        <v>1987.39</v>
      </c>
      <c r="X117" s="3">
        <v>0.1</v>
      </c>
      <c r="Z117">
        <f t="shared" si="1"/>
        <v>1</v>
      </c>
    </row>
    <row r="118" spans="1:26" x14ac:dyDescent="0.2">
      <c r="A118">
        <v>2675</v>
      </c>
      <c r="B118" t="s">
        <v>72</v>
      </c>
      <c r="C118" t="s">
        <v>379</v>
      </c>
      <c r="D118" s="1">
        <v>27379</v>
      </c>
      <c r="E118" s="1">
        <v>35176</v>
      </c>
      <c r="H118" t="s">
        <v>260</v>
      </c>
      <c r="I118">
        <v>43000</v>
      </c>
      <c r="J118" t="s">
        <v>261</v>
      </c>
      <c r="K118" t="s">
        <v>262</v>
      </c>
      <c r="L118" t="s">
        <v>380</v>
      </c>
      <c r="M118" t="s">
        <v>42</v>
      </c>
      <c r="N118" t="s">
        <v>50</v>
      </c>
      <c r="O118">
        <v>5</v>
      </c>
      <c r="P118">
        <v>3</v>
      </c>
      <c r="R118" t="s">
        <v>33</v>
      </c>
      <c r="S118">
        <v>35</v>
      </c>
      <c r="T118" t="s">
        <v>34</v>
      </c>
      <c r="U118" t="s">
        <v>35</v>
      </c>
      <c r="W118" s="2">
        <v>2508.0500000000002</v>
      </c>
      <c r="X118" s="3">
        <v>0.1</v>
      </c>
      <c r="Z118">
        <f t="shared" si="1"/>
        <v>1</v>
      </c>
    </row>
    <row r="119" spans="1:26" x14ac:dyDescent="0.2">
      <c r="A119">
        <v>2679</v>
      </c>
      <c r="B119" t="s">
        <v>297</v>
      </c>
      <c r="C119" t="s">
        <v>381</v>
      </c>
      <c r="D119" s="1">
        <v>27257</v>
      </c>
      <c r="E119" s="1">
        <v>35190</v>
      </c>
      <c r="H119" t="s">
        <v>124</v>
      </c>
      <c r="I119">
        <v>48000</v>
      </c>
      <c r="J119" t="s">
        <v>137</v>
      </c>
      <c r="K119" t="s">
        <v>138</v>
      </c>
      <c r="L119" t="s">
        <v>306</v>
      </c>
      <c r="M119" t="s">
        <v>42</v>
      </c>
      <c r="N119" t="s">
        <v>50</v>
      </c>
      <c r="O119">
        <v>5</v>
      </c>
      <c r="P119">
        <v>5</v>
      </c>
      <c r="R119" t="s">
        <v>33</v>
      </c>
      <c r="S119">
        <v>35</v>
      </c>
      <c r="T119" t="s">
        <v>102</v>
      </c>
      <c r="U119" t="s">
        <v>35</v>
      </c>
      <c r="W119" s="2">
        <v>1963.7</v>
      </c>
      <c r="X119" s="3">
        <v>0.1</v>
      </c>
      <c r="Y119" s="2">
        <v>124</v>
      </c>
      <c r="Z119">
        <f t="shared" si="1"/>
        <v>1</v>
      </c>
    </row>
    <row r="120" spans="1:26" x14ac:dyDescent="0.2">
      <c r="A120">
        <v>2688</v>
      </c>
      <c r="B120" t="s">
        <v>382</v>
      </c>
      <c r="C120" t="s">
        <v>383</v>
      </c>
      <c r="D120" s="1">
        <v>25738</v>
      </c>
      <c r="E120" s="1">
        <v>35206</v>
      </c>
      <c r="H120" t="s">
        <v>229</v>
      </c>
      <c r="I120">
        <v>26000</v>
      </c>
      <c r="J120" t="s">
        <v>230</v>
      </c>
      <c r="K120" t="s">
        <v>231</v>
      </c>
      <c r="L120" t="s">
        <v>378</v>
      </c>
      <c r="M120" t="s">
        <v>31</v>
      </c>
      <c r="N120" t="s">
        <v>50</v>
      </c>
      <c r="O120">
        <v>3</v>
      </c>
      <c r="P120">
        <v>3</v>
      </c>
      <c r="R120" t="s">
        <v>33</v>
      </c>
      <c r="S120">
        <v>35</v>
      </c>
      <c r="T120" t="s">
        <v>160</v>
      </c>
      <c r="U120" t="s">
        <v>35</v>
      </c>
      <c r="W120" s="2">
        <v>1987.39</v>
      </c>
      <c r="X120" s="3">
        <v>0.1</v>
      </c>
      <c r="Y120" s="2">
        <v>136</v>
      </c>
      <c r="Z120">
        <f t="shared" si="1"/>
        <v>1</v>
      </c>
    </row>
    <row r="121" spans="1:26" x14ac:dyDescent="0.2">
      <c r="A121">
        <v>2689</v>
      </c>
      <c r="B121" t="s">
        <v>57</v>
      </c>
      <c r="C121" t="s">
        <v>384</v>
      </c>
      <c r="D121" s="1">
        <v>24581</v>
      </c>
      <c r="E121" s="1">
        <v>39142</v>
      </c>
      <c r="H121" t="s">
        <v>236</v>
      </c>
      <c r="I121">
        <v>46000</v>
      </c>
      <c r="J121" t="s">
        <v>237</v>
      </c>
      <c r="K121" t="s">
        <v>238</v>
      </c>
      <c r="L121" t="s">
        <v>366</v>
      </c>
      <c r="M121" t="s">
        <v>42</v>
      </c>
      <c r="N121" t="s">
        <v>50</v>
      </c>
      <c r="O121">
        <v>2</v>
      </c>
      <c r="P121">
        <v>3</v>
      </c>
      <c r="R121" t="s">
        <v>33</v>
      </c>
      <c r="S121">
        <v>35</v>
      </c>
      <c r="T121" t="s">
        <v>193</v>
      </c>
      <c r="U121" t="s">
        <v>457</v>
      </c>
      <c r="V121" s="1">
        <v>39142</v>
      </c>
      <c r="W121" s="2">
        <v>4416</v>
      </c>
      <c r="X121" s="3">
        <v>0.1</v>
      </c>
      <c r="Z121">
        <f t="shared" si="1"/>
        <v>1</v>
      </c>
    </row>
    <row r="122" spans="1:26" x14ac:dyDescent="0.2">
      <c r="A122">
        <v>2695</v>
      </c>
      <c r="B122" t="s">
        <v>195</v>
      </c>
      <c r="C122" t="s">
        <v>385</v>
      </c>
      <c r="D122" s="1">
        <v>27523</v>
      </c>
      <c r="E122" s="1">
        <v>35249</v>
      </c>
      <c r="H122" t="s">
        <v>59</v>
      </c>
      <c r="I122">
        <v>22020</v>
      </c>
      <c r="J122" t="s">
        <v>60</v>
      </c>
      <c r="K122" t="s">
        <v>61</v>
      </c>
      <c r="L122" t="s">
        <v>386</v>
      </c>
      <c r="M122" t="s">
        <v>42</v>
      </c>
      <c r="N122" t="s">
        <v>50</v>
      </c>
      <c r="O122">
        <v>3</v>
      </c>
      <c r="P122">
        <v>5</v>
      </c>
      <c r="R122" t="s">
        <v>33</v>
      </c>
      <c r="S122">
        <v>35</v>
      </c>
      <c r="T122" t="s">
        <v>134</v>
      </c>
      <c r="U122" t="s">
        <v>135</v>
      </c>
      <c r="V122" s="1">
        <v>38718</v>
      </c>
      <c r="W122" s="2">
        <v>4185.92</v>
      </c>
      <c r="X122" s="3">
        <v>0.1</v>
      </c>
      <c r="Y122" s="2">
        <v>80</v>
      </c>
      <c r="Z122">
        <f t="shared" si="1"/>
        <v>1</v>
      </c>
    </row>
    <row r="123" spans="1:26" x14ac:dyDescent="0.2">
      <c r="A123">
        <v>2717</v>
      </c>
      <c r="B123" t="s">
        <v>57</v>
      </c>
      <c r="C123" t="s">
        <v>387</v>
      </c>
      <c r="D123" s="1">
        <v>33305</v>
      </c>
      <c r="E123" s="1">
        <v>39661</v>
      </c>
      <c r="H123" t="s">
        <v>66</v>
      </c>
      <c r="I123">
        <v>13200</v>
      </c>
      <c r="J123" t="s">
        <v>67</v>
      </c>
      <c r="K123" t="s">
        <v>68</v>
      </c>
      <c r="L123" t="s">
        <v>315</v>
      </c>
      <c r="M123" t="s">
        <v>42</v>
      </c>
      <c r="N123" t="s">
        <v>32</v>
      </c>
      <c r="O123">
        <v>0</v>
      </c>
      <c r="P123">
        <v>1</v>
      </c>
      <c r="R123" t="s">
        <v>316</v>
      </c>
      <c r="S123">
        <v>35</v>
      </c>
      <c r="T123" t="s">
        <v>317</v>
      </c>
      <c r="U123" t="s">
        <v>318</v>
      </c>
      <c r="V123" s="1">
        <v>39661</v>
      </c>
      <c r="W123" s="2">
        <v>766.04</v>
      </c>
      <c r="Z123">
        <f t="shared" si="1"/>
        <v>1</v>
      </c>
    </row>
    <row r="124" spans="1:26" x14ac:dyDescent="0.2">
      <c r="A124">
        <v>2735</v>
      </c>
      <c r="B124" t="s">
        <v>388</v>
      </c>
      <c r="C124" t="s">
        <v>389</v>
      </c>
      <c r="D124" s="1">
        <v>22365</v>
      </c>
      <c r="E124" s="1">
        <v>35462</v>
      </c>
      <c r="H124" t="s">
        <v>245</v>
      </c>
      <c r="I124">
        <v>41000</v>
      </c>
      <c r="J124" t="s">
        <v>246</v>
      </c>
      <c r="K124" t="s">
        <v>247</v>
      </c>
      <c r="L124" t="s">
        <v>390</v>
      </c>
      <c r="M124" t="s">
        <v>31</v>
      </c>
      <c r="N124" t="s">
        <v>50</v>
      </c>
      <c r="O124">
        <v>0</v>
      </c>
      <c r="P124">
        <v>5</v>
      </c>
      <c r="R124" t="s">
        <v>33</v>
      </c>
      <c r="S124">
        <v>35</v>
      </c>
      <c r="T124" t="s">
        <v>168</v>
      </c>
      <c r="U124" t="s">
        <v>35</v>
      </c>
      <c r="W124" s="2">
        <v>2756.28</v>
      </c>
      <c r="X124" s="3">
        <v>0.1</v>
      </c>
      <c r="Z124">
        <f t="shared" si="1"/>
        <v>1</v>
      </c>
    </row>
    <row r="125" spans="1:26" x14ac:dyDescent="0.2">
      <c r="A125">
        <v>2763</v>
      </c>
      <c r="B125" t="s">
        <v>328</v>
      </c>
      <c r="C125" t="s">
        <v>391</v>
      </c>
      <c r="D125" s="1">
        <v>29151</v>
      </c>
      <c r="E125" s="1">
        <v>35582</v>
      </c>
      <c r="H125" t="s">
        <v>236</v>
      </c>
      <c r="I125">
        <v>46000</v>
      </c>
      <c r="J125" t="s">
        <v>237</v>
      </c>
      <c r="K125" t="s">
        <v>238</v>
      </c>
      <c r="L125" t="s">
        <v>392</v>
      </c>
      <c r="M125" t="s">
        <v>42</v>
      </c>
      <c r="N125" t="s">
        <v>50</v>
      </c>
      <c r="O125">
        <v>5</v>
      </c>
      <c r="P125">
        <v>4</v>
      </c>
      <c r="R125" t="s">
        <v>33</v>
      </c>
      <c r="S125">
        <v>35</v>
      </c>
      <c r="T125" t="s">
        <v>193</v>
      </c>
      <c r="U125" t="s">
        <v>135</v>
      </c>
      <c r="V125" s="1">
        <v>38718</v>
      </c>
      <c r="W125" s="2">
        <v>5054.7299999999996</v>
      </c>
      <c r="X125" s="3">
        <v>0.1</v>
      </c>
      <c r="Z125">
        <f t="shared" si="1"/>
        <v>1</v>
      </c>
    </row>
    <row r="126" spans="1:26" x14ac:dyDescent="0.2">
      <c r="A126">
        <v>2767</v>
      </c>
      <c r="B126" t="s">
        <v>36</v>
      </c>
      <c r="C126" t="s">
        <v>393</v>
      </c>
      <c r="D126" s="1">
        <v>29221</v>
      </c>
      <c r="E126" s="1">
        <v>35582</v>
      </c>
      <c r="H126" t="s">
        <v>229</v>
      </c>
      <c r="I126">
        <v>26000</v>
      </c>
      <c r="J126" t="s">
        <v>230</v>
      </c>
      <c r="K126" t="s">
        <v>231</v>
      </c>
      <c r="L126" t="s">
        <v>394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134</v>
      </c>
      <c r="U126" t="s">
        <v>135</v>
      </c>
      <c r="V126" s="1">
        <v>38718</v>
      </c>
      <c r="W126" s="2">
        <v>4185.92</v>
      </c>
      <c r="X126" s="3">
        <v>0.1</v>
      </c>
      <c r="Z126">
        <f t="shared" si="1"/>
        <v>1</v>
      </c>
    </row>
    <row r="127" spans="1:26" x14ac:dyDescent="0.2">
      <c r="A127">
        <v>2769</v>
      </c>
      <c r="B127" t="s">
        <v>57</v>
      </c>
      <c r="C127" t="s">
        <v>395</v>
      </c>
      <c r="D127" s="1">
        <v>24774</v>
      </c>
      <c r="E127" s="1">
        <v>35604</v>
      </c>
      <c r="H127" t="s">
        <v>59</v>
      </c>
      <c r="I127">
        <v>22020</v>
      </c>
      <c r="J127" t="s">
        <v>60</v>
      </c>
      <c r="K127" t="s">
        <v>61</v>
      </c>
      <c r="L127" t="s">
        <v>355</v>
      </c>
      <c r="M127" t="s">
        <v>42</v>
      </c>
      <c r="N127" t="s">
        <v>50</v>
      </c>
      <c r="O127">
        <v>0</v>
      </c>
      <c r="P127">
        <v>3</v>
      </c>
      <c r="R127" t="s">
        <v>33</v>
      </c>
      <c r="S127">
        <v>35</v>
      </c>
      <c r="T127" t="s">
        <v>43</v>
      </c>
      <c r="U127" t="s">
        <v>35</v>
      </c>
      <c r="W127" s="2">
        <v>2084.21</v>
      </c>
      <c r="X127" s="3">
        <v>8.7499999999999994E-2</v>
      </c>
      <c r="Z127">
        <f t="shared" si="1"/>
        <v>1</v>
      </c>
    </row>
    <row r="128" spans="1:26" x14ac:dyDescent="0.2">
      <c r="A128">
        <v>2770</v>
      </c>
      <c r="B128" t="s">
        <v>57</v>
      </c>
      <c r="C128" t="s">
        <v>396</v>
      </c>
      <c r="D128" s="1">
        <v>29562</v>
      </c>
      <c r="E128" s="1">
        <v>35613</v>
      </c>
      <c r="H128" t="s">
        <v>236</v>
      </c>
      <c r="I128">
        <v>46000</v>
      </c>
      <c r="J128" t="s">
        <v>237</v>
      </c>
      <c r="K128" t="s">
        <v>238</v>
      </c>
      <c r="L128" t="s">
        <v>397</v>
      </c>
      <c r="M128" t="s">
        <v>42</v>
      </c>
      <c r="N128" t="s">
        <v>50</v>
      </c>
      <c r="O128">
        <v>0</v>
      </c>
      <c r="P128">
        <v>4</v>
      </c>
      <c r="R128" t="s">
        <v>33</v>
      </c>
      <c r="S128">
        <v>35</v>
      </c>
      <c r="T128" t="s">
        <v>97</v>
      </c>
      <c r="U128" t="s">
        <v>35</v>
      </c>
      <c r="W128" s="2">
        <v>3090</v>
      </c>
      <c r="X128" s="3">
        <v>0.1125</v>
      </c>
      <c r="Z128">
        <f t="shared" si="1"/>
        <v>1</v>
      </c>
    </row>
    <row r="129" spans="1:26" x14ac:dyDescent="0.2">
      <c r="A129">
        <v>2791</v>
      </c>
      <c r="B129" t="s">
        <v>398</v>
      </c>
      <c r="C129" t="s">
        <v>399</v>
      </c>
      <c r="D129" s="1">
        <v>27508</v>
      </c>
      <c r="E129" s="1">
        <v>35651</v>
      </c>
      <c r="H129" t="s">
        <v>229</v>
      </c>
      <c r="I129">
        <v>26000</v>
      </c>
      <c r="J129" t="s">
        <v>230</v>
      </c>
      <c r="K129" t="s">
        <v>231</v>
      </c>
      <c r="L129" t="s">
        <v>400</v>
      </c>
      <c r="M129" t="s">
        <v>31</v>
      </c>
      <c r="N129" t="s">
        <v>50</v>
      </c>
      <c r="O129">
        <v>2</v>
      </c>
      <c r="P129">
        <v>4</v>
      </c>
      <c r="R129" t="s">
        <v>33</v>
      </c>
      <c r="S129">
        <v>35</v>
      </c>
      <c r="T129" t="s">
        <v>168</v>
      </c>
      <c r="U129" t="s">
        <v>35</v>
      </c>
      <c r="W129" s="2">
        <v>2756.28</v>
      </c>
      <c r="X129" s="3">
        <v>0.1</v>
      </c>
      <c r="Z129">
        <f t="shared" si="1"/>
        <v>1</v>
      </c>
    </row>
    <row r="130" spans="1:26" x14ac:dyDescent="0.2">
      <c r="A130">
        <v>2848</v>
      </c>
      <c r="B130" t="s">
        <v>36</v>
      </c>
      <c r="C130" t="s">
        <v>401</v>
      </c>
      <c r="D130" s="1">
        <v>29208</v>
      </c>
      <c r="E130" s="1">
        <v>36101</v>
      </c>
      <c r="H130" t="s">
        <v>260</v>
      </c>
      <c r="I130">
        <v>43000</v>
      </c>
      <c r="J130" t="s">
        <v>261</v>
      </c>
      <c r="K130" t="s">
        <v>262</v>
      </c>
      <c r="L130" t="s">
        <v>402</v>
      </c>
      <c r="M130" t="s">
        <v>42</v>
      </c>
      <c r="N130" t="s">
        <v>50</v>
      </c>
      <c r="O130">
        <v>3</v>
      </c>
      <c r="P130">
        <v>3</v>
      </c>
      <c r="R130" t="s">
        <v>33</v>
      </c>
      <c r="S130">
        <v>35</v>
      </c>
      <c r="T130" t="s">
        <v>134</v>
      </c>
      <c r="U130" t="s">
        <v>135</v>
      </c>
      <c r="V130" s="1">
        <v>38718</v>
      </c>
      <c r="W130" s="2">
        <v>4185.92</v>
      </c>
      <c r="X130" s="3">
        <v>0.1125</v>
      </c>
      <c r="Z130">
        <f t="shared" si="1"/>
        <v>1</v>
      </c>
    </row>
    <row r="131" spans="1:26" x14ac:dyDescent="0.2">
      <c r="A131">
        <v>2874</v>
      </c>
      <c r="B131" t="s">
        <v>36</v>
      </c>
      <c r="C131" t="s">
        <v>403</v>
      </c>
      <c r="D131" s="1">
        <v>29254</v>
      </c>
      <c r="E131" s="1">
        <v>36281</v>
      </c>
      <c r="H131" t="s">
        <v>229</v>
      </c>
      <c r="I131">
        <v>26000</v>
      </c>
      <c r="J131" t="s">
        <v>230</v>
      </c>
      <c r="K131" t="s">
        <v>231</v>
      </c>
      <c r="L131" t="s">
        <v>284</v>
      </c>
      <c r="M131" t="s">
        <v>42</v>
      </c>
      <c r="N131" t="s">
        <v>50</v>
      </c>
      <c r="O131">
        <v>2</v>
      </c>
      <c r="P131">
        <v>3</v>
      </c>
      <c r="R131" t="s">
        <v>33</v>
      </c>
      <c r="S131">
        <v>35</v>
      </c>
      <c r="T131" t="s">
        <v>180</v>
      </c>
      <c r="U131" t="s">
        <v>35</v>
      </c>
      <c r="W131" s="2">
        <v>2205.75</v>
      </c>
      <c r="X131" s="3">
        <v>0.1</v>
      </c>
      <c r="Z131">
        <f t="shared" ref="Z131:Z182" si="2">ROUND(IF(R131="AT",S131/40,S131/35),2)</f>
        <v>1</v>
      </c>
    </row>
    <row r="132" spans="1:26" x14ac:dyDescent="0.2">
      <c r="A132">
        <v>2969</v>
      </c>
      <c r="B132" t="s">
        <v>72</v>
      </c>
      <c r="C132" t="s">
        <v>404</v>
      </c>
      <c r="D132" s="1">
        <v>25732</v>
      </c>
      <c r="E132" s="1">
        <v>36925</v>
      </c>
      <c r="H132" t="s">
        <v>245</v>
      </c>
      <c r="I132">
        <v>41000</v>
      </c>
      <c r="J132" t="s">
        <v>246</v>
      </c>
      <c r="K132" t="s">
        <v>247</v>
      </c>
      <c r="L132" t="s">
        <v>405</v>
      </c>
      <c r="M132" t="s">
        <v>42</v>
      </c>
      <c r="N132" t="s">
        <v>32</v>
      </c>
      <c r="O132">
        <v>0</v>
      </c>
      <c r="P132">
        <v>1</v>
      </c>
      <c r="R132" t="s">
        <v>33</v>
      </c>
      <c r="S132">
        <v>35</v>
      </c>
      <c r="T132" t="s">
        <v>160</v>
      </c>
      <c r="U132" t="s">
        <v>35</v>
      </c>
      <c r="W132" s="2">
        <v>1987.39</v>
      </c>
      <c r="X132" s="3">
        <v>7.4999999999999997E-2</v>
      </c>
      <c r="Y132" s="2">
        <v>87</v>
      </c>
      <c r="Z132">
        <f t="shared" si="2"/>
        <v>1</v>
      </c>
    </row>
    <row r="133" spans="1:26" x14ac:dyDescent="0.2">
      <c r="A133">
        <v>2990</v>
      </c>
      <c r="B133" t="s">
        <v>72</v>
      </c>
      <c r="C133" t="s">
        <v>406</v>
      </c>
      <c r="D133" s="1">
        <v>30767</v>
      </c>
      <c r="E133" s="1">
        <v>37044</v>
      </c>
      <c r="H133" t="s">
        <v>245</v>
      </c>
      <c r="I133">
        <v>41000</v>
      </c>
      <c r="J133" t="s">
        <v>246</v>
      </c>
      <c r="K133" t="s">
        <v>247</v>
      </c>
      <c r="L133" t="s">
        <v>405</v>
      </c>
      <c r="M133" t="s">
        <v>42</v>
      </c>
      <c r="N133" t="s">
        <v>50</v>
      </c>
      <c r="O133">
        <v>1</v>
      </c>
      <c r="P133">
        <v>5</v>
      </c>
      <c r="R133" t="s">
        <v>33</v>
      </c>
      <c r="S133">
        <v>35</v>
      </c>
      <c r="T133" t="s">
        <v>160</v>
      </c>
      <c r="U133" t="s">
        <v>35</v>
      </c>
      <c r="W133" s="2">
        <v>1987.39</v>
      </c>
      <c r="X133" s="3">
        <v>0.1</v>
      </c>
      <c r="Z133">
        <f t="shared" si="2"/>
        <v>1</v>
      </c>
    </row>
    <row r="134" spans="1:26" x14ac:dyDescent="0.2">
      <c r="A134">
        <v>3037</v>
      </c>
      <c r="B134" t="s">
        <v>351</v>
      </c>
      <c r="C134" t="s">
        <v>407</v>
      </c>
      <c r="D134" s="1">
        <v>29817</v>
      </c>
      <c r="E134" s="1">
        <v>37149</v>
      </c>
      <c r="H134" t="s">
        <v>245</v>
      </c>
      <c r="I134">
        <v>41000</v>
      </c>
      <c r="J134" t="s">
        <v>246</v>
      </c>
      <c r="K134" t="s">
        <v>247</v>
      </c>
      <c r="L134" t="s">
        <v>408</v>
      </c>
      <c r="M134" t="s">
        <v>42</v>
      </c>
      <c r="N134" t="s">
        <v>50</v>
      </c>
      <c r="O134">
        <v>5</v>
      </c>
      <c r="P134">
        <v>4</v>
      </c>
      <c r="R134" t="s">
        <v>33</v>
      </c>
      <c r="S134">
        <v>35</v>
      </c>
      <c r="T134" t="s">
        <v>102</v>
      </c>
      <c r="U134" t="s">
        <v>35</v>
      </c>
      <c r="W134" s="2">
        <v>1963.7</v>
      </c>
      <c r="X134" s="3">
        <v>0.1125</v>
      </c>
      <c r="Y134" s="2">
        <v>249</v>
      </c>
      <c r="Z134">
        <f t="shared" si="2"/>
        <v>1</v>
      </c>
    </row>
    <row r="135" spans="1:26" x14ac:dyDescent="0.2">
      <c r="A135">
        <v>3041</v>
      </c>
      <c r="B135" t="s">
        <v>227</v>
      </c>
      <c r="C135" t="s">
        <v>409</v>
      </c>
      <c r="D135" s="1">
        <v>26246</v>
      </c>
      <c r="E135" s="1">
        <v>37261</v>
      </c>
      <c r="H135" t="s">
        <v>245</v>
      </c>
      <c r="I135">
        <v>41000</v>
      </c>
      <c r="J135" t="s">
        <v>246</v>
      </c>
      <c r="K135" t="s">
        <v>247</v>
      </c>
      <c r="L135" t="s">
        <v>410</v>
      </c>
      <c r="M135" t="s">
        <v>42</v>
      </c>
      <c r="N135" t="s">
        <v>50</v>
      </c>
      <c r="O135">
        <v>4</v>
      </c>
      <c r="P135">
        <v>3</v>
      </c>
      <c r="R135" t="s">
        <v>33</v>
      </c>
      <c r="S135">
        <v>35</v>
      </c>
      <c r="T135" t="s">
        <v>70</v>
      </c>
      <c r="U135" t="s">
        <v>135</v>
      </c>
      <c r="V135" s="1">
        <v>38718</v>
      </c>
      <c r="W135" s="2">
        <v>3538.05</v>
      </c>
      <c r="X135" s="3">
        <v>7.4999999999999997E-2</v>
      </c>
      <c r="Z135">
        <f t="shared" si="2"/>
        <v>1</v>
      </c>
    </row>
    <row r="136" spans="1:26" x14ac:dyDescent="0.2">
      <c r="A136">
        <v>3044</v>
      </c>
      <c r="B136" t="s">
        <v>411</v>
      </c>
      <c r="C136" t="s">
        <v>412</v>
      </c>
      <c r="D136" s="1">
        <v>31210</v>
      </c>
      <c r="E136" s="1">
        <v>37317</v>
      </c>
      <c r="H136" t="s">
        <v>245</v>
      </c>
      <c r="I136">
        <v>41000</v>
      </c>
      <c r="J136" t="s">
        <v>246</v>
      </c>
      <c r="K136" t="s">
        <v>247</v>
      </c>
      <c r="L136" t="s">
        <v>337</v>
      </c>
      <c r="M136" t="s">
        <v>42</v>
      </c>
      <c r="N136" t="s">
        <v>50</v>
      </c>
      <c r="O136">
        <v>0</v>
      </c>
      <c r="P136">
        <v>3</v>
      </c>
      <c r="R136" t="s">
        <v>33</v>
      </c>
      <c r="S136">
        <v>40</v>
      </c>
      <c r="T136" t="s">
        <v>160</v>
      </c>
      <c r="U136" t="s">
        <v>35</v>
      </c>
      <c r="W136" s="2">
        <v>1987.39</v>
      </c>
      <c r="X136" s="3">
        <v>7.4999999999999997E-2</v>
      </c>
      <c r="Z136">
        <f t="shared" si="2"/>
        <v>1.1399999999999999</v>
      </c>
    </row>
    <row r="137" spans="1:26" x14ac:dyDescent="0.2">
      <c r="A137">
        <v>3052</v>
      </c>
      <c r="B137" t="s">
        <v>36</v>
      </c>
      <c r="C137" t="s">
        <v>413</v>
      </c>
      <c r="D137" s="1">
        <v>31557</v>
      </c>
      <c r="E137" s="1">
        <v>37625</v>
      </c>
      <c r="H137" t="s">
        <v>245</v>
      </c>
      <c r="I137">
        <v>41000</v>
      </c>
      <c r="J137" t="s">
        <v>246</v>
      </c>
      <c r="K137" t="s">
        <v>247</v>
      </c>
      <c r="L137" t="s">
        <v>408</v>
      </c>
      <c r="M137" t="s">
        <v>42</v>
      </c>
      <c r="N137" t="s">
        <v>50</v>
      </c>
      <c r="O137">
        <v>2</v>
      </c>
      <c r="P137">
        <v>5</v>
      </c>
      <c r="R137" t="s">
        <v>33</v>
      </c>
      <c r="S137">
        <v>35</v>
      </c>
      <c r="T137" t="s">
        <v>102</v>
      </c>
      <c r="U137" t="s">
        <v>35</v>
      </c>
      <c r="W137" s="2">
        <v>1963.7</v>
      </c>
      <c r="X137" s="3">
        <v>8.7499999999999994E-2</v>
      </c>
      <c r="Y137" s="2">
        <v>200</v>
      </c>
      <c r="Z137">
        <f t="shared" si="2"/>
        <v>1</v>
      </c>
    </row>
    <row r="138" spans="1:26" x14ac:dyDescent="0.2">
      <c r="A138">
        <v>3053</v>
      </c>
      <c r="B138" t="s">
        <v>300</v>
      </c>
      <c r="C138" t="s">
        <v>414</v>
      </c>
      <c r="D138" s="1">
        <v>30617</v>
      </c>
      <c r="E138" s="1">
        <v>37653</v>
      </c>
      <c r="H138" t="s">
        <v>245</v>
      </c>
      <c r="I138">
        <v>41000</v>
      </c>
      <c r="J138" t="s">
        <v>246</v>
      </c>
      <c r="K138" t="s">
        <v>247</v>
      </c>
      <c r="L138" t="s">
        <v>415</v>
      </c>
      <c r="M138" t="s">
        <v>31</v>
      </c>
      <c r="N138" t="s">
        <v>50</v>
      </c>
      <c r="O138">
        <v>2</v>
      </c>
      <c r="P138">
        <v>3</v>
      </c>
      <c r="R138" t="s">
        <v>33</v>
      </c>
      <c r="S138">
        <v>35</v>
      </c>
      <c r="T138" t="s">
        <v>79</v>
      </c>
      <c r="U138" t="s">
        <v>35</v>
      </c>
      <c r="W138" s="2">
        <v>2320.08</v>
      </c>
      <c r="X138" s="3">
        <v>7.4999999999999997E-2</v>
      </c>
      <c r="Z138">
        <f t="shared" si="2"/>
        <v>1</v>
      </c>
    </row>
    <row r="139" spans="1:26" x14ac:dyDescent="0.2">
      <c r="A139">
        <v>3054</v>
      </c>
      <c r="B139" t="s">
        <v>72</v>
      </c>
      <c r="C139" t="s">
        <v>416</v>
      </c>
      <c r="D139" s="1">
        <v>26849</v>
      </c>
      <c r="E139" s="1">
        <v>37681</v>
      </c>
      <c r="H139" t="s">
        <v>245</v>
      </c>
      <c r="I139">
        <v>41000</v>
      </c>
      <c r="J139" t="s">
        <v>246</v>
      </c>
      <c r="K139" t="s">
        <v>247</v>
      </c>
      <c r="L139" t="s">
        <v>417</v>
      </c>
      <c r="M139" t="s">
        <v>42</v>
      </c>
      <c r="N139" t="s">
        <v>32</v>
      </c>
      <c r="O139">
        <v>0</v>
      </c>
      <c r="P139">
        <v>1</v>
      </c>
      <c r="R139" t="s">
        <v>33</v>
      </c>
      <c r="S139">
        <v>35</v>
      </c>
      <c r="T139" t="s">
        <v>97</v>
      </c>
      <c r="U139" t="s">
        <v>35</v>
      </c>
      <c r="W139" s="2">
        <v>3090</v>
      </c>
      <c r="X139" s="3">
        <v>7.4999999999999997E-2</v>
      </c>
      <c r="Z139">
        <f t="shared" si="2"/>
        <v>1</v>
      </c>
    </row>
    <row r="140" spans="1:26" x14ac:dyDescent="0.2">
      <c r="A140">
        <v>3055</v>
      </c>
      <c r="B140" t="s">
        <v>72</v>
      </c>
      <c r="C140" t="s">
        <v>418</v>
      </c>
      <c r="D140" s="1">
        <v>30004</v>
      </c>
      <c r="E140" s="1">
        <v>37712</v>
      </c>
      <c r="H140" t="s">
        <v>53</v>
      </c>
      <c r="I140">
        <v>55000</v>
      </c>
      <c r="J140" t="s">
        <v>54</v>
      </c>
      <c r="K140" t="s">
        <v>55</v>
      </c>
      <c r="L140" t="s">
        <v>56</v>
      </c>
      <c r="M140" t="s">
        <v>42</v>
      </c>
      <c r="N140" t="s">
        <v>32</v>
      </c>
      <c r="O140">
        <v>0</v>
      </c>
      <c r="P140">
        <v>1</v>
      </c>
      <c r="R140" t="s">
        <v>33</v>
      </c>
      <c r="S140">
        <v>40</v>
      </c>
      <c r="T140" t="s">
        <v>34</v>
      </c>
      <c r="U140" t="s">
        <v>35</v>
      </c>
      <c r="W140" s="2">
        <v>2508.0500000000002</v>
      </c>
      <c r="X140" s="3">
        <v>8.7499999999999994E-2</v>
      </c>
      <c r="Z140">
        <f t="shared" si="2"/>
        <v>1.1399999999999999</v>
      </c>
    </row>
    <row r="141" spans="1:26" x14ac:dyDescent="0.2">
      <c r="A141">
        <v>3062</v>
      </c>
      <c r="B141" t="s">
        <v>195</v>
      </c>
      <c r="C141" t="s">
        <v>421</v>
      </c>
      <c r="D141" s="1">
        <v>30870</v>
      </c>
      <c r="E141" s="1">
        <v>37895</v>
      </c>
      <c r="H141" t="s">
        <v>90</v>
      </c>
      <c r="I141">
        <v>44000</v>
      </c>
      <c r="J141" t="s">
        <v>91</v>
      </c>
      <c r="K141" t="s">
        <v>92</v>
      </c>
      <c r="L141" t="s">
        <v>422</v>
      </c>
      <c r="M141" t="s">
        <v>42</v>
      </c>
      <c r="N141" t="s">
        <v>50</v>
      </c>
      <c r="O141">
        <v>0</v>
      </c>
      <c r="P141">
        <v>5</v>
      </c>
      <c r="R141" t="s">
        <v>33</v>
      </c>
      <c r="S141">
        <v>35</v>
      </c>
      <c r="T141" t="s">
        <v>180</v>
      </c>
      <c r="U141" t="s">
        <v>35</v>
      </c>
      <c r="W141" s="2">
        <v>2205.75</v>
      </c>
      <c r="X141" s="3">
        <v>0.1</v>
      </c>
      <c r="Z141">
        <f t="shared" si="2"/>
        <v>1</v>
      </c>
    </row>
    <row r="142" spans="1:26" x14ac:dyDescent="0.2">
      <c r="A142">
        <v>3063</v>
      </c>
      <c r="B142" t="s">
        <v>319</v>
      </c>
      <c r="C142" t="s">
        <v>421</v>
      </c>
      <c r="D142" s="1">
        <v>27001</v>
      </c>
      <c r="E142" s="1">
        <v>37926</v>
      </c>
      <c r="H142" t="s">
        <v>245</v>
      </c>
      <c r="I142">
        <v>41000</v>
      </c>
      <c r="J142" t="s">
        <v>246</v>
      </c>
      <c r="K142" t="s">
        <v>247</v>
      </c>
      <c r="L142" t="s">
        <v>272</v>
      </c>
      <c r="M142" t="s">
        <v>42</v>
      </c>
      <c r="N142" t="s">
        <v>50</v>
      </c>
      <c r="O142">
        <v>5</v>
      </c>
      <c r="P142">
        <v>3</v>
      </c>
      <c r="R142" t="s">
        <v>33</v>
      </c>
      <c r="S142">
        <v>35</v>
      </c>
      <c r="T142" t="s">
        <v>142</v>
      </c>
      <c r="U142" t="s">
        <v>35</v>
      </c>
      <c r="W142" s="2">
        <v>2041.98</v>
      </c>
      <c r="X142" s="3">
        <v>0.1</v>
      </c>
      <c r="Z142">
        <f t="shared" si="2"/>
        <v>1</v>
      </c>
    </row>
    <row r="143" spans="1:26" x14ac:dyDescent="0.2">
      <c r="A143">
        <v>3064</v>
      </c>
      <c r="B143" t="s">
        <v>57</v>
      </c>
      <c r="C143" t="s">
        <v>423</v>
      </c>
      <c r="D143" s="1">
        <v>32019</v>
      </c>
      <c r="E143" s="1">
        <v>37956</v>
      </c>
      <c r="H143" t="s">
        <v>245</v>
      </c>
      <c r="I143">
        <v>41000</v>
      </c>
      <c r="J143" t="s">
        <v>246</v>
      </c>
      <c r="K143" t="s">
        <v>247</v>
      </c>
      <c r="L143" t="s">
        <v>415</v>
      </c>
      <c r="M143" t="s">
        <v>42</v>
      </c>
      <c r="N143" t="s">
        <v>32</v>
      </c>
      <c r="O143">
        <v>0</v>
      </c>
      <c r="P143">
        <v>1</v>
      </c>
      <c r="R143" t="s">
        <v>33</v>
      </c>
      <c r="S143">
        <v>35</v>
      </c>
      <c r="T143" t="s">
        <v>79</v>
      </c>
      <c r="U143" t="s">
        <v>35</v>
      </c>
      <c r="W143" s="2">
        <v>2320.08</v>
      </c>
      <c r="X143" s="3">
        <v>0.1</v>
      </c>
      <c r="Z143">
        <f t="shared" si="2"/>
        <v>1</v>
      </c>
    </row>
    <row r="144" spans="1:26" x14ac:dyDescent="0.2">
      <c r="A144">
        <v>3065</v>
      </c>
      <c r="B144" t="s">
        <v>240</v>
      </c>
      <c r="C144" t="s">
        <v>424</v>
      </c>
      <c r="D144" s="1">
        <v>29760</v>
      </c>
      <c r="E144" s="1">
        <v>37987</v>
      </c>
      <c r="H144" t="s">
        <v>245</v>
      </c>
      <c r="I144">
        <v>41000</v>
      </c>
      <c r="J144" t="s">
        <v>246</v>
      </c>
      <c r="K144" t="s">
        <v>247</v>
      </c>
      <c r="L144" t="s">
        <v>425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102</v>
      </c>
      <c r="U144" t="s">
        <v>35</v>
      </c>
      <c r="W144" s="2">
        <v>1963.7</v>
      </c>
      <c r="X144" s="3">
        <v>7.4999999999999997E-2</v>
      </c>
      <c r="Y144" s="2">
        <v>168</v>
      </c>
      <c r="Z144">
        <f t="shared" si="2"/>
        <v>1</v>
      </c>
    </row>
    <row r="145" spans="1:26" x14ac:dyDescent="0.2">
      <c r="A145">
        <v>3068</v>
      </c>
      <c r="B145" t="s">
        <v>426</v>
      </c>
      <c r="C145" t="s">
        <v>427</v>
      </c>
      <c r="D145" s="1">
        <v>29568</v>
      </c>
      <c r="E145" s="1">
        <v>38078</v>
      </c>
      <c r="H145" t="s">
        <v>245</v>
      </c>
      <c r="I145">
        <v>41000</v>
      </c>
      <c r="J145" t="s">
        <v>246</v>
      </c>
      <c r="K145" t="s">
        <v>247</v>
      </c>
      <c r="L145" t="s">
        <v>257</v>
      </c>
      <c r="M145" t="s">
        <v>31</v>
      </c>
      <c r="N145" t="s">
        <v>50</v>
      </c>
      <c r="O145">
        <v>1</v>
      </c>
      <c r="P145">
        <v>3</v>
      </c>
      <c r="R145" t="s">
        <v>33</v>
      </c>
      <c r="S145">
        <v>35</v>
      </c>
      <c r="T145" t="s">
        <v>97</v>
      </c>
      <c r="U145" t="s">
        <v>35</v>
      </c>
      <c r="W145" s="2">
        <v>3090</v>
      </c>
      <c r="X145" s="3">
        <v>0.1</v>
      </c>
      <c r="Z145">
        <f t="shared" si="2"/>
        <v>1</v>
      </c>
    </row>
    <row r="146" spans="1:26" x14ac:dyDescent="0.2">
      <c r="A146">
        <v>3071</v>
      </c>
      <c r="B146" t="s">
        <v>36</v>
      </c>
      <c r="C146" t="s">
        <v>428</v>
      </c>
      <c r="D146" s="1">
        <v>30854</v>
      </c>
      <c r="E146" s="1">
        <v>38108</v>
      </c>
      <c r="H146" t="s">
        <v>229</v>
      </c>
      <c r="I146">
        <v>26000</v>
      </c>
      <c r="J146" t="s">
        <v>230</v>
      </c>
      <c r="K146" t="s">
        <v>231</v>
      </c>
      <c r="L146" t="s">
        <v>400</v>
      </c>
      <c r="M146" t="s">
        <v>42</v>
      </c>
      <c r="N146" t="s">
        <v>50</v>
      </c>
      <c r="O146">
        <v>5</v>
      </c>
      <c r="P146">
        <v>5</v>
      </c>
      <c r="R146" t="s">
        <v>33</v>
      </c>
      <c r="S146">
        <v>35</v>
      </c>
      <c r="T146" t="s">
        <v>168</v>
      </c>
      <c r="U146" t="s">
        <v>35</v>
      </c>
      <c r="W146" s="2">
        <v>2756.28</v>
      </c>
      <c r="X146" s="3">
        <v>0.1</v>
      </c>
      <c r="Y146" s="2">
        <v>127</v>
      </c>
      <c r="Z146">
        <f t="shared" si="2"/>
        <v>1</v>
      </c>
    </row>
    <row r="147" spans="1:26" x14ac:dyDescent="0.2">
      <c r="A147">
        <v>3072</v>
      </c>
      <c r="B147" t="s">
        <v>36</v>
      </c>
      <c r="C147" t="s">
        <v>429</v>
      </c>
      <c r="D147" s="1">
        <v>27017</v>
      </c>
      <c r="E147" s="1">
        <v>38169</v>
      </c>
      <c r="H147" t="s">
        <v>236</v>
      </c>
      <c r="I147">
        <v>46000</v>
      </c>
      <c r="J147" t="s">
        <v>237</v>
      </c>
      <c r="K147" t="s">
        <v>238</v>
      </c>
      <c r="L147" t="s">
        <v>430</v>
      </c>
      <c r="M147" t="s">
        <v>42</v>
      </c>
      <c r="N147" t="s">
        <v>50</v>
      </c>
      <c r="O147">
        <v>5</v>
      </c>
      <c r="P147">
        <v>5</v>
      </c>
      <c r="R147" t="s">
        <v>33</v>
      </c>
      <c r="S147">
        <v>35</v>
      </c>
      <c r="T147" t="s">
        <v>168</v>
      </c>
      <c r="U147" t="s">
        <v>35</v>
      </c>
      <c r="W147" s="2">
        <v>2756.28</v>
      </c>
      <c r="X147" s="3">
        <v>0.1</v>
      </c>
      <c r="Y147" s="2">
        <v>113</v>
      </c>
      <c r="Z147">
        <f t="shared" si="2"/>
        <v>1</v>
      </c>
    </row>
    <row r="148" spans="1:26" x14ac:dyDescent="0.2">
      <c r="A148">
        <v>3073</v>
      </c>
      <c r="B148" t="s">
        <v>57</v>
      </c>
      <c r="C148" t="s">
        <v>431</v>
      </c>
      <c r="D148" s="1">
        <v>29868</v>
      </c>
      <c r="E148" s="1">
        <v>39264</v>
      </c>
      <c r="H148" t="s">
        <v>236</v>
      </c>
      <c r="I148">
        <v>46000</v>
      </c>
      <c r="J148" t="s">
        <v>237</v>
      </c>
      <c r="K148" t="s">
        <v>238</v>
      </c>
      <c r="L148" t="s">
        <v>392</v>
      </c>
      <c r="M148" t="s">
        <v>42</v>
      </c>
      <c r="N148" t="s">
        <v>50</v>
      </c>
      <c r="O148">
        <v>4</v>
      </c>
      <c r="P148">
        <v>3</v>
      </c>
      <c r="R148" t="s">
        <v>33</v>
      </c>
      <c r="S148">
        <v>35</v>
      </c>
      <c r="T148" t="s">
        <v>134</v>
      </c>
      <c r="U148" t="s">
        <v>190</v>
      </c>
      <c r="V148" s="1">
        <v>39264</v>
      </c>
      <c r="W148" s="2">
        <v>3767.74</v>
      </c>
      <c r="X148" s="3">
        <v>0.1</v>
      </c>
      <c r="Y148" s="2">
        <v>142</v>
      </c>
      <c r="Z148">
        <f t="shared" si="2"/>
        <v>1</v>
      </c>
    </row>
    <row r="149" spans="1:26" x14ac:dyDescent="0.2">
      <c r="A149">
        <v>3074</v>
      </c>
      <c r="B149" t="s">
        <v>216</v>
      </c>
      <c r="C149" t="s">
        <v>432</v>
      </c>
      <c r="D149" s="1">
        <v>23156</v>
      </c>
      <c r="E149" s="1">
        <v>38200</v>
      </c>
      <c r="H149" t="s">
        <v>66</v>
      </c>
      <c r="I149">
        <v>13200</v>
      </c>
      <c r="J149" t="s">
        <v>67</v>
      </c>
      <c r="K149" t="s">
        <v>68</v>
      </c>
      <c r="L149" t="s">
        <v>433</v>
      </c>
      <c r="M149" t="s">
        <v>42</v>
      </c>
      <c r="N149" t="s">
        <v>50</v>
      </c>
      <c r="O149">
        <v>4</v>
      </c>
      <c r="P149">
        <v>4</v>
      </c>
      <c r="R149" t="s">
        <v>75</v>
      </c>
      <c r="S149">
        <v>35</v>
      </c>
      <c r="W149" s="2">
        <v>5028.59</v>
      </c>
      <c r="Z149">
        <f t="shared" si="2"/>
        <v>0.88</v>
      </c>
    </row>
    <row r="150" spans="1:26" x14ac:dyDescent="0.2">
      <c r="A150">
        <v>3075</v>
      </c>
      <c r="B150" t="s">
        <v>267</v>
      </c>
      <c r="C150" t="s">
        <v>434</v>
      </c>
      <c r="D150" s="1">
        <v>28122</v>
      </c>
      <c r="E150" s="1">
        <v>39295</v>
      </c>
      <c r="H150" t="s">
        <v>229</v>
      </c>
      <c r="I150">
        <v>26000</v>
      </c>
      <c r="J150" t="s">
        <v>230</v>
      </c>
      <c r="K150" t="s">
        <v>231</v>
      </c>
      <c r="L150" t="s">
        <v>302</v>
      </c>
      <c r="M150" t="s">
        <v>42</v>
      </c>
      <c r="N150" t="s">
        <v>50</v>
      </c>
      <c r="O150">
        <v>2</v>
      </c>
      <c r="P150">
        <v>5</v>
      </c>
      <c r="R150" t="s">
        <v>33</v>
      </c>
      <c r="S150">
        <v>35</v>
      </c>
      <c r="T150" t="s">
        <v>193</v>
      </c>
      <c r="U150" t="s">
        <v>258</v>
      </c>
      <c r="V150" s="1">
        <v>39295</v>
      </c>
      <c r="W150" s="2">
        <v>4295.62</v>
      </c>
      <c r="X150" s="3">
        <v>7.4999999999999997E-2</v>
      </c>
      <c r="Z150">
        <f t="shared" si="2"/>
        <v>1</v>
      </c>
    </row>
    <row r="151" spans="1:26" x14ac:dyDescent="0.2">
      <c r="A151">
        <v>3076</v>
      </c>
      <c r="B151" t="s">
        <v>267</v>
      </c>
      <c r="C151" t="s">
        <v>435</v>
      </c>
      <c r="D151" s="1">
        <v>21637</v>
      </c>
      <c r="E151" s="1">
        <v>38224</v>
      </c>
      <c r="H151" t="s">
        <v>260</v>
      </c>
      <c r="I151">
        <v>43000</v>
      </c>
      <c r="J151" t="s">
        <v>261</v>
      </c>
      <c r="K151" t="s">
        <v>262</v>
      </c>
      <c r="L151" t="s">
        <v>436</v>
      </c>
      <c r="M151" t="s">
        <v>42</v>
      </c>
      <c r="N151" t="s">
        <v>50</v>
      </c>
      <c r="O151">
        <v>2</v>
      </c>
      <c r="P151">
        <v>5</v>
      </c>
      <c r="R151" t="s">
        <v>33</v>
      </c>
      <c r="S151">
        <v>35</v>
      </c>
      <c r="T151" t="s">
        <v>43</v>
      </c>
      <c r="U151" t="s">
        <v>35</v>
      </c>
      <c r="W151" s="2">
        <v>2084.21</v>
      </c>
      <c r="X151" s="3">
        <v>0.1</v>
      </c>
      <c r="Z151">
        <f t="shared" si="2"/>
        <v>1</v>
      </c>
    </row>
    <row r="152" spans="1:26" x14ac:dyDescent="0.2">
      <c r="A152">
        <v>3078</v>
      </c>
      <c r="B152" t="s">
        <v>240</v>
      </c>
      <c r="C152" t="s">
        <v>437</v>
      </c>
      <c r="D152" s="1">
        <v>30379</v>
      </c>
      <c r="E152" s="1">
        <v>38231</v>
      </c>
      <c r="H152" t="s">
        <v>229</v>
      </c>
      <c r="I152">
        <v>26000</v>
      </c>
      <c r="J152" t="s">
        <v>230</v>
      </c>
      <c r="K152" t="s">
        <v>231</v>
      </c>
      <c r="L152" t="s">
        <v>361</v>
      </c>
      <c r="M152" t="s">
        <v>42</v>
      </c>
      <c r="N152" t="s">
        <v>32</v>
      </c>
      <c r="O152">
        <v>0</v>
      </c>
      <c r="P152">
        <v>1</v>
      </c>
      <c r="R152" t="s">
        <v>33</v>
      </c>
      <c r="S152">
        <v>35</v>
      </c>
      <c r="T152" t="s">
        <v>142</v>
      </c>
      <c r="U152" t="s">
        <v>35</v>
      </c>
      <c r="W152" s="2">
        <v>2041.98</v>
      </c>
      <c r="X152" s="3">
        <v>0.1</v>
      </c>
      <c r="Y152" s="2">
        <v>278</v>
      </c>
      <c r="Z152">
        <f t="shared" si="2"/>
        <v>1</v>
      </c>
    </row>
    <row r="153" spans="1:26" x14ac:dyDescent="0.2">
      <c r="A153">
        <v>3079</v>
      </c>
      <c r="B153" t="s">
        <v>72</v>
      </c>
      <c r="C153" t="s">
        <v>437</v>
      </c>
      <c r="D153" s="1">
        <v>31982</v>
      </c>
      <c r="E153" s="1">
        <v>39692</v>
      </c>
      <c r="F153" s="1">
        <v>40056</v>
      </c>
      <c r="H153" t="s">
        <v>66</v>
      </c>
      <c r="I153">
        <v>13200</v>
      </c>
      <c r="J153" t="s">
        <v>67</v>
      </c>
      <c r="K153" t="s">
        <v>68</v>
      </c>
      <c r="L153" t="s">
        <v>438</v>
      </c>
      <c r="M153" t="s">
        <v>42</v>
      </c>
      <c r="N153" t="s">
        <v>50</v>
      </c>
      <c r="O153">
        <v>4</v>
      </c>
      <c r="P153">
        <v>5</v>
      </c>
      <c r="R153" t="s">
        <v>33</v>
      </c>
      <c r="S153">
        <v>35</v>
      </c>
      <c r="T153" t="s">
        <v>168</v>
      </c>
      <c r="U153" t="s">
        <v>35</v>
      </c>
      <c r="W153" s="2">
        <v>2756.28</v>
      </c>
      <c r="X153" s="3">
        <v>8.7499999999999994E-2</v>
      </c>
      <c r="Z153">
        <f t="shared" si="2"/>
        <v>1</v>
      </c>
    </row>
    <row r="154" spans="1:26" x14ac:dyDescent="0.2">
      <c r="A154">
        <v>3083</v>
      </c>
      <c r="B154" t="s">
        <v>72</v>
      </c>
      <c r="C154" t="s">
        <v>439</v>
      </c>
      <c r="D154" s="1">
        <v>31673</v>
      </c>
      <c r="E154" s="1">
        <v>38292</v>
      </c>
      <c r="H154" t="s">
        <v>229</v>
      </c>
      <c r="I154">
        <v>26000</v>
      </c>
      <c r="J154" t="s">
        <v>230</v>
      </c>
      <c r="K154" t="s">
        <v>231</v>
      </c>
      <c r="L154" t="s">
        <v>440</v>
      </c>
      <c r="M154" t="s">
        <v>42</v>
      </c>
      <c r="N154" t="s">
        <v>50</v>
      </c>
      <c r="O154">
        <v>0</v>
      </c>
      <c r="P154">
        <v>4</v>
      </c>
      <c r="R154" t="s">
        <v>33</v>
      </c>
      <c r="S154">
        <v>35</v>
      </c>
      <c r="T154" t="s">
        <v>70</v>
      </c>
      <c r="U154" t="s">
        <v>135</v>
      </c>
      <c r="V154" s="1">
        <v>38718</v>
      </c>
      <c r="W154" s="2">
        <v>3538.05</v>
      </c>
      <c r="X154" s="3">
        <v>0.1125</v>
      </c>
      <c r="Z154">
        <f t="shared" si="2"/>
        <v>1</v>
      </c>
    </row>
    <row r="155" spans="1:26" x14ac:dyDescent="0.2">
      <c r="A155">
        <v>3084</v>
      </c>
      <c r="B155" t="s">
        <v>348</v>
      </c>
      <c r="C155" t="s">
        <v>441</v>
      </c>
      <c r="D155" s="1">
        <v>32184</v>
      </c>
      <c r="E155" s="1">
        <v>38353</v>
      </c>
      <c r="H155" t="s">
        <v>245</v>
      </c>
      <c r="I155">
        <v>41000</v>
      </c>
      <c r="J155" t="s">
        <v>246</v>
      </c>
      <c r="K155" t="s">
        <v>247</v>
      </c>
      <c r="L155" t="s">
        <v>257</v>
      </c>
      <c r="M155" t="s">
        <v>42</v>
      </c>
      <c r="N155" t="s">
        <v>32</v>
      </c>
      <c r="O155">
        <v>0</v>
      </c>
      <c r="P155">
        <v>1</v>
      </c>
      <c r="R155" t="s">
        <v>33</v>
      </c>
      <c r="S155">
        <v>35</v>
      </c>
      <c r="T155" t="s">
        <v>97</v>
      </c>
      <c r="U155" t="s">
        <v>35</v>
      </c>
      <c r="W155" s="2">
        <v>3090</v>
      </c>
      <c r="X155" s="3">
        <v>0.1</v>
      </c>
      <c r="Z155">
        <f t="shared" si="2"/>
        <v>1</v>
      </c>
    </row>
    <row r="156" spans="1:26" x14ac:dyDescent="0.2">
      <c r="A156">
        <v>3085</v>
      </c>
      <c r="B156" t="s">
        <v>398</v>
      </c>
      <c r="C156" t="s">
        <v>442</v>
      </c>
      <c r="D156" s="1">
        <v>26872</v>
      </c>
      <c r="E156" s="1">
        <v>38353</v>
      </c>
      <c r="H156" t="s">
        <v>245</v>
      </c>
      <c r="I156">
        <v>41000</v>
      </c>
      <c r="J156" t="s">
        <v>246</v>
      </c>
      <c r="K156" t="s">
        <v>247</v>
      </c>
      <c r="L156" t="s">
        <v>332</v>
      </c>
      <c r="M156" t="s">
        <v>31</v>
      </c>
      <c r="N156" t="s">
        <v>50</v>
      </c>
      <c r="O156">
        <v>3</v>
      </c>
      <c r="P156">
        <v>5</v>
      </c>
      <c r="R156" t="s">
        <v>33</v>
      </c>
      <c r="S156">
        <v>35</v>
      </c>
      <c r="T156" t="s">
        <v>106</v>
      </c>
      <c r="U156" t="s">
        <v>35</v>
      </c>
      <c r="W156" s="2">
        <v>2138.8000000000002</v>
      </c>
      <c r="X156" s="3">
        <v>0.1</v>
      </c>
      <c r="Z156">
        <f t="shared" si="2"/>
        <v>1</v>
      </c>
    </row>
    <row r="157" spans="1:26" x14ac:dyDescent="0.2">
      <c r="A157">
        <v>3087</v>
      </c>
      <c r="B157" t="s">
        <v>227</v>
      </c>
      <c r="C157" t="s">
        <v>442</v>
      </c>
      <c r="D157" s="1">
        <v>30059</v>
      </c>
      <c r="E157" s="1">
        <v>38353</v>
      </c>
      <c r="H157" t="s">
        <v>59</v>
      </c>
      <c r="I157">
        <v>22030</v>
      </c>
      <c r="J157" t="s">
        <v>289</v>
      </c>
      <c r="K157" t="s">
        <v>61</v>
      </c>
      <c r="L157" t="s">
        <v>443</v>
      </c>
      <c r="M157" t="s">
        <v>42</v>
      </c>
      <c r="N157" t="s">
        <v>32</v>
      </c>
      <c r="O157">
        <v>0</v>
      </c>
      <c r="P157">
        <v>1</v>
      </c>
      <c r="R157" t="s">
        <v>33</v>
      </c>
      <c r="S157">
        <v>35</v>
      </c>
      <c r="T157" t="s">
        <v>97</v>
      </c>
      <c r="U157" t="s">
        <v>35</v>
      </c>
      <c r="W157" s="2">
        <v>3090</v>
      </c>
      <c r="X157" s="3">
        <v>0.1</v>
      </c>
      <c r="Z157">
        <f t="shared" si="2"/>
        <v>1</v>
      </c>
    </row>
    <row r="158" spans="1:26" x14ac:dyDescent="0.2">
      <c r="A158">
        <v>3090</v>
      </c>
      <c r="B158" t="s">
        <v>36</v>
      </c>
      <c r="C158" t="s">
        <v>444</v>
      </c>
      <c r="D158" s="1">
        <v>29858</v>
      </c>
      <c r="E158" s="1">
        <v>38412</v>
      </c>
      <c r="H158" t="s">
        <v>236</v>
      </c>
      <c r="I158">
        <v>46000</v>
      </c>
      <c r="J158" t="s">
        <v>237</v>
      </c>
      <c r="K158" t="s">
        <v>238</v>
      </c>
      <c r="L158" t="s">
        <v>445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97</v>
      </c>
      <c r="U158" t="s">
        <v>35</v>
      </c>
      <c r="W158" s="2">
        <v>3090</v>
      </c>
      <c r="X158" s="3">
        <v>8.7499999999999994E-2</v>
      </c>
      <c r="Y158" s="2">
        <v>100</v>
      </c>
      <c r="Z158">
        <f t="shared" si="2"/>
        <v>1</v>
      </c>
    </row>
    <row r="159" spans="1:26" x14ac:dyDescent="0.2">
      <c r="A159">
        <v>3092</v>
      </c>
      <c r="B159" t="s">
        <v>446</v>
      </c>
      <c r="C159" t="s">
        <v>447</v>
      </c>
      <c r="D159" s="1">
        <v>31388</v>
      </c>
      <c r="E159" s="1">
        <v>39569</v>
      </c>
      <c r="H159" t="s">
        <v>27</v>
      </c>
      <c r="I159">
        <v>64000</v>
      </c>
      <c r="J159" t="s">
        <v>28</v>
      </c>
      <c r="K159" t="s">
        <v>29</v>
      </c>
      <c r="L159" t="s">
        <v>448</v>
      </c>
      <c r="M159" t="s">
        <v>31</v>
      </c>
      <c r="N159" t="s">
        <v>50</v>
      </c>
      <c r="O159">
        <v>5</v>
      </c>
      <c r="P159">
        <v>4</v>
      </c>
      <c r="R159" t="s">
        <v>33</v>
      </c>
      <c r="S159">
        <v>35</v>
      </c>
      <c r="T159" t="s">
        <v>134</v>
      </c>
      <c r="U159" t="s">
        <v>255</v>
      </c>
      <c r="V159" s="1">
        <v>39569</v>
      </c>
      <c r="W159" s="2">
        <v>3558.65</v>
      </c>
      <c r="X159" s="3">
        <v>0.1</v>
      </c>
      <c r="Z159">
        <f t="shared" si="2"/>
        <v>1</v>
      </c>
    </row>
    <row r="160" spans="1:26" x14ac:dyDescent="0.2">
      <c r="A160">
        <v>3093</v>
      </c>
      <c r="B160" t="s">
        <v>36</v>
      </c>
      <c r="C160" t="s">
        <v>447</v>
      </c>
      <c r="D160" s="1">
        <v>29557</v>
      </c>
      <c r="E160" s="1">
        <v>38534</v>
      </c>
      <c r="H160" t="s">
        <v>66</v>
      </c>
      <c r="I160">
        <v>13200</v>
      </c>
      <c r="J160" t="s">
        <v>67</v>
      </c>
      <c r="K160" t="s">
        <v>68</v>
      </c>
      <c r="L160" t="s">
        <v>368</v>
      </c>
      <c r="M160" t="s">
        <v>42</v>
      </c>
      <c r="N160" t="s">
        <v>50</v>
      </c>
      <c r="O160">
        <v>2</v>
      </c>
      <c r="P160">
        <v>5</v>
      </c>
      <c r="R160" t="s">
        <v>33</v>
      </c>
      <c r="S160">
        <v>35</v>
      </c>
      <c r="T160" t="s">
        <v>70</v>
      </c>
      <c r="U160" t="s">
        <v>135</v>
      </c>
      <c r="V160" s="1">
        <v>38718</v>
      </c>
      <c r="W160" s="2">
        <v>3538.05</v>
      </c>
      <c r="X160" s="3">
        <v>8.7499999999999994E-2</v>
      </c>
      <c r="Y160" s="2">
        <v>88</v>
      </c>
      <c r="Z160">
        <f t="shared" si="2"/>
        <v>1</v>
      </c>
    </row>
    <row r="161" spans="1:26" x14ac:dyDescent="0.2">
      <c r="A161">
        <v>3095</v>
      </c>
      <c r="B161" t="s">
        <v>195</v>
      </c>
      <c r="C161" t="s">
        <v>449</v>
      </c>
      <c r="D161" s="1">
        <v>28251</v>
      </c>
      <c r="E161" s="1">
        <v>38565</v>
      </c>
      <c r="H161" t="s">
        <v>59</v>
      </c>
      <c r="I161">
        <v>22030</v>
      </c>
      <c r="J161" t="s">
        <v>289</v>
      </c>
      <c r="K161" t="s">
        <v>61</v>
      </c>
      <c r="L161" t="s">
        <v>450</v>
      </c>
      <c r="M161" t="s">
        <v>42</v>
      </c>
      <c r="N161" t="s">
        <v>50</v>
      </c>
      <c r="O161">
        <v>5</v>
      </c>
      <c r="P161">
        <v>4</v>
      </c>
      <c r="R161" t="s">
        <v>33</v>
      </c>
      <c r="S161">
        <v>35</v>
      </c>
      <c r="T161" t="s">
        <v>70</v>
      </c>
      <c r="U161" t="s">
        <v>135</v>
      </c>
      <c r="V161" s="1">
        <v>38718</v>
      </c>
      <c r="W161" s="2">
        <v>3538.05</v>
      </c>
      <c r="X161" s="3">
        <v>7.4999999999999997E-2</v>
      </c>
      <c r="Z161">
        <f t="shared" si="2"/>
        <v>1</v>
      </c>
    </row>
    <row r="162" spans="1:26" x14ac:dyDescent="0.2">
      <c r="A162">
        <v>3096</v>
      </c>
      <c r="B162" t="s">
        <v>195</v>
      </c>
      <c r="C162" t="s">
        <v>451</v>
      </c>
      <c r="D162" s="1">
        <v>32380</v>
      </c>
      <c r="E162" s="1">
        <v>38596</v>
      </c>
      <c r="H162" t="s">
        <v>59</v>
      </c>
      <c r="I162">
        <v>22030</v>
      </c>
      <c r="J162" t="s">
        <v>289</v>
      </c>
      <c r="K162" t="s">
        <v>61</v>
      </c>
      <c r="L162" t="s">
        <v>443</v>
      </c>
      <c r="M162" t="s">
        <v>42</v>
      </c>
      <c r="N162" t="s">
        <v>50</v>
      </c>
      <c r="O162">
        <v>3</v>
      </c>
      <c r="P162">
        <v>4</v>
      </c>
      <c r="R162" t="s">
        <v>33</v>
      </c>
      <c r="S162">
        <v>35</v>
      </c>
      <c r="T162" t="s">
        <v>97</v>
      </c>
      <c r="U162" t="s">
        <v>35</v>
      </c>
      <c r="W162" s="2">
        <v>3090</v>
      </c>
      <c r="X162" s="3">
        <v>7.4999999999999997E-2</v>
      </c>
      <c r="Z162">
        <f t="shared" si="2"/>
        <v>1</v>
      </c>
    </row>
    <row r="163" spans="1:26" x14ac:dyDescent="0.2">
      <c r="A163">
        <v>3099</v>
      </c>
      <c r="B163" t="s">
        <v>452</v>
      </c>
      <c r="C163" t="s">
        <v>451</v>
      </c>
      <c r="D163" s="1">
        <v>28368</v>
      </c>
      <c r="E163" s="1">
        <v>39194</v>
      </c>
      <c r="H163" t="s">
        <v>245</v>
      </c>
      <c r="I163">
        <v>41000</v>
      </c>
      <c r="J163" t="s">
        <v>246</v>
      </c>
      <c r="K163" t="s">
        <v>247</v>
      </c>
      <c r="L163" t="s">
        <v>394</v>
      </c>
      <c r="M163" t="s">
        <v>42</v>
      </c>
      <c r="N163" t="s">
        <v>32</v>
      </c>
      <c r="O163">
        <v>0</v>
      </c>
      <c r="P163">
        <v>1</v>
      </c>
      <c r="R163" t="s">
        <v>33</v>
      </c>
      <c r="S163">
        <v>35</v>
      </c>
      <c r="T163" t="s">
        <v>134</v>
      </c>
      <c r="U163" t="s">
        <v>190</v>
      </c>
      <c r="V163" s="1">
        <v>39194</v>
      </c>
      <c r="W163" s="2">
        <v>3767.74</v>
      </c>
      <c r="X163" s="3">
        <v>0.1</v>
      </c>
      <c r="Z163">
        <f t="shared" si="2"/>
        <v>1</v>
      </c>
    </row>
    <row r="164" spans="1:26" x14ac:dyDescent="0.2">
      <c r="A164">
        <v>3100</v>
      </c>
      <c r="B164" t="s">
        <v>36</v>
      </c>
      <c r="C164" t="s">
        <v>453</v>
      </c>
      <c r="D164" s="1">
        <v>29521</v>
      </c>
      <c r="E164" s="1">
        <v>38838</v>
      </c>
      <c r="H164" t="s">
        <v>245</v>
      </c>
      <c r="I164">
        <v>41000</v>
      </c>
      <c r="J164" t="s">
        <v>246</v>
      </c>
      <c r="K164" t="s">
        <v>247</v>
      </c>
      <c r="L164" t="s">
        <v>454</v>
      </c>
      <c r="M164" t="s">
        <v>42</v>
      </c>
      <c r="N164" t="s">
        <v>50</v>
      </c>
      <c r="O164">
        <v>1</v>
      </c>
      <c r="P164">
        <v>3</v>
      </c>
      <c r="R164" t="s">
        <v>33</v>
      </c>
      <c r="S164">
        <v>35</v>
      </c>
      <c r="T164" t="s">
        <v>34</v>
      </c>
      <c r="U164" t="s">
        <v>35</v>
      </c>
      <c r="W164" s="2">
        <v>2508.0500000000002</v>
      </c>
      <c r="X164" s="3">
        <v>0.1125</v>
      </c>
      <c r="Z164">
        <f t="shared" si="2"/>
        <v>1</v>
      </c>
    </row>
    <row r="165" spans="1:26" x14ac:dyDescent="0.2">
      <c r="A165">
        <v>3101</v>
      </c>
      <c r="B165" t="s">
        <v>216</v>
      </c>
      <c r="C165" t="s">
        <v>455</v>
      </c>
      <c r="D165" s="1">
        <v>30709</v>
      </c>
      <c r="E165" s="1">
        <v>38838</v>
      </c>
      <c r="H165" t="s">
        <v>124</v>
      </c>
      <c r="I165">
        <v>48000</v>
      </c>
      <c r="J165" t="s">
        <v>137</v>
      </c>
      <c r="K165" t="s">
        <v>138</v>
      </c>
      <c r="L165" t="s">
        <v>456</v>
      </c>
      <c r="M165" t="s">
        <v>42</v>
      </c>
      <c r="N165" t="s">
        <v>32</v>
      </c>
      <c r="O165">
        <v>0</v>
      </c>
      <c r="P165">
        <v>1</v>
      </c>
      <c r="R165" t="s">
        <v>33</v>
      </c>
      <c r="S165">
        <v>35</v>
      </c>
      <c r="T165" t="s">
        <v>70</v>
      </c>
      <c r="U165" t="s">
        <v>135</v>
      </c>
      <c r="V165" s="1">
        <v>38838</v>
      </c>
      <c r="W165" s="2">
        <v>3435</v>
      </c>
      <c r="X165" s="3">
        <v>0.1</v>
      </c>
      <c r="Z165">
        <f t="shared" si="2"/>
        <v>1</v>
      </c>
    </row>
    <row r="166" spans="1:26" x14ac:dyDescent="0.2">
      <c r="A166">
        <v>3102</v>
      </c>
      <c r="B166" t="s">
        <v>195</v>
      </c>
      <c r="C166" t="s">
        <v>455</v>
      </c>
      <c r="D166" s="1">
        <v>29578</v>
      </c>
      <c r="E166" s="1">
        <v>38930</v>
      </c>
      <c r="H166" t="s">
        <v>236</v>
      </c>
      <c r="I166">
        <v>46000</v>
      </c>
      <c r="J166" t="s">
        <v>237</v>
      </c>
      <c r="K166" t="s">
        <v>238</v>
      </c>
      <c r="L166" t="s">
        <v>392</v>
      </c>
      <c r="M166" t="s">
        <v>42</v>
      </c>
      <c r="N166" t="s">
        <v>50</v>
      </c>
      <c r="O166">
        <v>0</v>
      </c>
      <c r="P166">
        <v>5</v>
      </c>
      <c r="R166" t="s">
        <v>33</v>
      </c>
      <c r="S166">
        <v>35</v>
      </c>
      <c r="T166" t="s">
        <v>193</v>
      </c>
      <c r="U166" t="s">
        <v>457</v>
      </c>
      <c r="V166" s="1">
        <v>38930</v>
      </c>
      <c r="W166" s="2">
        <v>4548.4799999999996</v>
      </c>
      <c r="X166" s="3">
        <v>7.4999999999999997E-2</v>
      </c>
      <c r="Y166" s="2">
        <v>137</v>
      </c>
      <c r="Z166">
        <f t="shared" si="2"/>
        <v>1</v>
      </c>
    </row>
    <row r="167" spans="1:26" x14ac:dyDescent="0.2">
      <c r="A167">
        <v>3103</v>
      </c>
      <c r="B167" t="s">
        <v>76</v>
      </c>
      <c r="C167" t="s">
        <v>458</v>
      </c>
      <c r="D167" s="1">
        <v>31923</v>
      </c>
      <c r="E167" s="1">
        <v>38961</v>
      </c>
      <c r="H167" t="s">
        <v>90</v>
      </c>
      <c r="I167">
        <v>44000</v>
      </c>
      <c r="J167" t="s">
        <v>91</v>
      </c>
      <c r="K167" t="s">
        <v>92</v>
      </c>
      <c r="L167" t="s">
        <v>459</v>
      </c>
      <c r="M167" t="s">
        <v>42</v>
      </c>
      <c r="N167" t="s">
        <v>50</v>
      </c>
      <c r="O167">
        <v>2</v>
      </c>
      <c r="P167">
        <v>3</v>
      </c>
      <c r="R167" t="s">
        <v>33</v>
      </c>
      <c r="S167">
        <v>35</v>
      </c>
      <c r="T167" t="s">
        <v>34</v>
      </c>
      <c r="U167" t="s">
        <v>35</v>
      </c>
      <c r="W167" s="2">
        <v>2508.0500000000002</v>
      </c>
      <c r="X167" s="3">
        <v>8.7499999999999994E-2</v>
      </c>
      <c r="Y167" s="2">
        <v>237</v>
      </c>
      <c r="Z167">
        <f t="shared" si="2"/>
        <v>1</v>
      </c>
    </row>
    <row r="168" spans="1:26" x14ac:dyDescent="0.2">
      <c r="A168">
        <v>3111</v>
      </c>
      <c r="B168" t="s">
        <v>464</v>
      </c>
      <c r="C168" t="s">
        <v>465</v>
      </c>
      <c r="D168" s="1">
        <v>30462</v>
      </c>
      <c r="E168" s="1">
        <v>38869</v>
      </c>
      <c r="H168" t="s">
        <v>66</v>
      </c>
      <c r="I168">
        <v>13200</v>
      </c>
      <c r="J168" t="s">
        <v>67</v>
      </c>
      <c r="K168" t="s">
        <v>68</v>
      </c>
      <c r="L168" t="s">
        <v>296</v>
      </c>
      <c r="M168" t="s">
        <v>42</v>
      </c>
      <c r="N168" t="s">
        <v>32</v>
      </c>
      <c r="O168">
        <v>0</v>
      </c>
      <c r="P168">
        <v>1</v>
      </c>
      <c r="R168" t="s">
        <v>33</v>
      </c>
      <c r="S168">
        <v>35</v>
      </c>
      <c r="T168" t="s">
        <v>142</v>
      </c>
      <c r="U168" t="s">
        <v>35</v>
      </c>
      <c r="W168" s="2">
        <v>2041.98</v>
      </c>
      <c r="X168" s="3">
        <v>0.1125</v>
      </c>
      <c r="Z168">
        <f t="shared" si="2"/>
        <v>1</v>
      </c>
    </row>
    <row r="169" spans="1:26" x14ac:dyDescent="0.2">
      <c r="A169">
        <v>3112</v>
      </c>
      <c r="B169" t="s">
        <v>275</v>
      </c>
      <c r="C169" t="s">
        <v>466</v>
      </c>
      <c r="D169" s="1">
        <v>28631</v>
      </c>
      <c r="E169" s="1">
        <v>38869</v>
      </c>
      <c r="H169" t="s">
        <v>59</v>
      </c>
      <c r="I169">
        <v>22030</v>
      </c>
      <c r="J169" t="s">
        <v>289</v>
      </c>
      <c r="K169" t="s">
        <v>61</v>
      </c>
      <c r="L169" t="s">
        <v>350</v>
      </c>
      <c r="M169" t="s">
        <v>42</v>
      </c>
      <c r="N169" t="s">
        <v>32</v>
      </c>
      <c r="O169">
        <v>0</v>
      </c>
      <c r="P169">
        <v>1</v>
      </c>
      <c r="R169" t="s">
        <v>33</v>
      </c>
      <c r="S169">
        <v>35</v>
      </c>
      <c r="T169" t="s">
        <v>102</v>
      </c>
      <c r="U169" t="s">
        <v>35</v>
      </c>
      <c r="W169" s="2">
        <v>1963.7</v>
      </c>
      <c r="X169" s="3">
        <v>8.7499999999999994E-2</v>
      </c>
      <c r="Y169" s="2">
        <v>104</v>
      </c>
      <c r="Z169">
        <f t="shared" si="2"/>
        <v>1</v>
      </c>
    </row>
    <row r="170" spans="1:26" x14ac:dyDescent="0.2">
      <c r="A170">
        <v>3113</v>
      </c>
      <c r="B170" t="s">
        <v>467</v>
      </c>
      <c r="C170" t="s">
        <v>468</v>
      </c>
      <c r="D170" s="1">
        <v>27975</v>
      </c>
      <c r="E170" s="1">
        <v>38869</v>
      </c>
      <c r="H170" t="s">
        <v>245</v>
      </c>
      <c r="I170">
        <v>41000</v>
      </c>
      <c r="J170" t="s">
        <v>246</v>
      </c>
      <c r="K170" t="s">
        <v>247</v>
      </c>
      <c r="L170" t="s">
        <v>337</v>
      </c>
      <c r="M170" t="s">
        <v>31</v>
      </c>
      <c r="N170" t="s">
        <v>32</v>
      </c>
      <c r="O170">
        <v>0</v>
      </c>
      <c r="P170">
        <v>1</v>
      </c>
      <c r="R170" t="s">
        <v>33</v>
      </c>
      <c r="S170">
        <v>35</v>
      </c>
      <c r="T170" t="s">
        <v>160</v>
      </c>
      <c r="U170" t="s">
        <v>35</v>
      </c>
      <c r="W170" s="2">
        <v>1987.39</v>
      </c>
      <c r="X170" s="3">
        <v>0.1</v>
      </c>
      <c r="Z170">
        <f t="shared" si="2"/>
        <v>1</v>
      </c>
    </row>
    <row r="171" spans="1:26" x14ac:dyDescent="0.2">
      <c r="A171">
        <v>3117</v>
      </c>
      <c r="B171" t="s">
        <v>297</v>
      </c>
      <c r="C171" t="s">
        <v>469</v>
      </c>
      <c r="D171" s="1">
        <v>31059</v>
      </c>
      <c r="E171" s="1">
        <v>38991</v>
      </c>
      <c r="H171" t="s">
        <v>236</v>
      </c>
      <c r="I171">
        <v>46000</v>
      </c>
      <c r="J171" t="s">
        <v>237</v>
      </c>
      <c r="K171" t="s">
        <v>238</v>
      </c>
      <c r="L171" t="s">
        <v>470</v>
      </c>
      <c r="M171" t="s">
        <v>42</v>
      </c>
      <c r="N171" t="s">
        <v>50</v>
      </c>
      <c r="O171">
        <v>3</v>
      </c>
      <c r="P171">
        <v>5</v>
      </c>
      <c r="R171" t="s">
        <v>33</v>
      </c>
      <c r="S171">
        <v>35</v>
      </c>
      <c r="T171" t="s">
        <v>63</v>
      </c>
      <c r="U171" t="s">
        <v>35</v>
      </c>
      <c r="W171" s="2">
        <v>2011.08</v>
      </c>
      <c r="X171" s="3">
        <v>0.1125</v>
      </c>
      <c r="Z171">
        <f t="shared" si="2"/>
        <v>1</v>
      </c>
    </row>
    <row r="172" spans="1:26" x14ac:dyDescent="0.2">
      <c r="A172">
        <v>3118</v>
      </c>
      <c r="B172" t="s">
        <v>72</v>
      </c>
      <c r="C172" t="s">
        <v>471</v>
      </c>
      <c r="D172" s="1">
        <v>33168</v>
      </c>
      <c r="E172" s="1">
        <v>39083</v>
      </c>
      <c r="H172" t="s">
        <v>59</v>
      </c>
      <c r="I172">
        <v>22010</v>
      </c>
      <c r="J172" t="s">
        <v>60</v>
      </c>
      <c r="K172" t="s">
        <v>61</v>
      </c>
      <c r="L172" t="s">
        <v>472</v>
      </c>
      <c r="M172" t="s">
        <v>42</v>
      </c>
      <c r="N172" t="s">
        <v>32</v>
      </c>
      <c r="O172">
        <v>0</v>
      </c>
      <c r="P172">
        <v>1</v>
      </c>
      <c r="R172" t="s">
        <v>33</v>
      </c>
      <c r="S172">
        <v>35</v>
      </c>
      <c r="T172" t="s">
        <v>142</v>
      </c>
      <c r="U172" t="s">
        <v>35</v>
      </c>
      <c r="W172" s="2">
        <v>2041.98</v>
      </c>
      <c r="X172" s="3">
        <v>0.1</v>
      </c>
      <c r="Y172" s="2">
        <v>254</v>
      </c>
      <c r="Z172">
        <f t="shared" si="2"/>
        <v>1</v>
      </c>
    </row>
    <row r="173" spans="1:26" x14ac:dyDescent="0.2">
      <c r="A173">
        <v>3119</v>
      </c>
      <c r="B173" t="s">
        <v>473</v>
      </c>
      <c r="C173" t="s">
        <v>474</v>
      </c>
      <c r="D173" s="1">
        <v>29330</v>
      </c>
      <c r="E173" s="1">
        <v>38718</v>
      </c>
      <c r="H173" t="s">
        <v>66</v>
      </c>
      <c r="I173">
        <v>13200</v>
      </c>
      <c r="J173" t="s">
        <v>67</v>
      </c>
      <c r="K173" t="s">
        <v>68</v>
      </c>
      <c r="L173" t="s">
        <v>78</v>
      </c>
      <c r="M173" t="s">
        <v>42</v>
      </c>
      <c r="N173" t="s">
        <v>157</v>
      </c>
      <c r="O173">
        <v>0</v>
      </c>
      <c r="P173">
        <v>1</v>
      </c>
      <c r="R173" t="s">
        <v>33</v>
      </c>
      <c r="S173">
        <v>35</v>
      </c>
      <c r="T173" t="s">
        <v>79</v>
      </c>
      <c r="U173" t="s">
        <v>35</v>
      </c>
      <c r="W173" s="2">
        <v>2320.08</v>
      </c>
      <c r="X173" s="3">
        <v>0.1125</v>
      </c>
      <c r="Z173">
        <f t="shared" si="2"/>
        <v>1</v>
      </c>
    </row>
    <row r="174" spans="1:26" x14ac:dyDescent="0.2">
      <c r="A174">
        <v>3120</v>
      </c>
      <c r="B174" t="s">
        <v>275</v>
      </c>
      <c r="C174" t="s">
        <v>475</v>
      </c>
      <c r="D174" s="1">
        <v>30306</v>
      </c>
      <c r="E174" s="1">
        <v>39814</v>
      </c>
      <c r="H174" t="s">
        <v>113</v>
      </c>
      <c r="I174">
        <v>31000</v>
      </c>
      <c r="J174" t="s">
        <v>114</v>
      </c>
      <c r="K174" t="s">
        <v>115</v>
      </c>
      <c r="L174" t="s">
        <v>476</v>
      </c>
      <c r="M174" t="s">
        <v>42</v>
      </c>
      <c r="N174" t="s">
        <v>50</v>
      </c>
      <c r="O174">
        <v>4</v>
      </c>
      <c r="P174">
        <v>4</v>
      </c>
      <c r="R174" t="s">
        <v>33</v>
      </c>
      <c r="S174">
        <v>35</v>
      </c>
      <c r="T174" t="s">
        <v>134</v>
      </c>
      <c r="U174" t="s">
        <v>255</v>
      </c>
      <c r="V174" s="1">
        <v>39814</v>
      </c>
      <c r="W174" s="2">
        <v>3558.65</v>
      </c>
      <c r="X174" s="3">
        <v>8.7499999999999994E-2</v>
      </c>
      <c r="Z174">
        <f t="shared" si="2"/>
        <v>1</v>
      </c>
    </row>
    <row r="175" spans="1:26" x14ac:dyDescent="0.2">
      <c r="A175">
        <v>3121</v>
      </c>
      <c r="B175" t="s">
        <v>353</v>
      </c>
      <c r="C175" t="s">
        <v>477</v>
      </c>
      <c r="D175" s="1">
        <v>31355</v>
      </c>
      <c r="E175" s="1">
        <v>38718</v>
      </c>
      <c r="F175" s="1">
        <v>40009</v>
      </c>
      <c r="H175" t="s">
        <v>245</v>
      </c>
      <c r="I175">
        <v>41000</v>
      </c>
      <c r="J175" t="s">
        <v>246</v>
      </c>
      <c r="K175" t="s">
        <v>247</v>
      </c>
      <c r="L175" t="s">
        <v>478</v>
      </c>
      <c r="M175" t="s">
        <v>42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63</v>
      </c>
      <c r="U175" t="s">
        <v>35</v>
      </c>
      <c r="W175" s="2">
        <v>2011.08</v>
      </c>
      <c r="X175" s="3">
        <v>7.4999999999999997E-2</v>
      </c>
      <c r="Z175">
        <f t="shared" si="2"/>
        <v>1</v>
      </c>
    </row>
    <row r="176" spans="1:26" x14ac:dyDescent="0.2">
      <c r="A176">
        <v>3122</v>
      </c>
      <c r="B176" t="s">
        <v>76</v>
      </c>
      <c r="C176" t="s">
        <v>479</v>
      </c>
      <c r="D176" s="1">
        <v>28004</v>
      </c>
      <c r="E176" s="1">
        <v>38718</v>
      </c>
      <c r="H176" t="s">
        <v>236</v>
      </c>
      <c r="I176">
        <v>46000</v>
      </c>
      <c r="J176" t="s">
        <v>237</v>
      </c>
      <c r="K176" t="s">
        <v>238</v>
      </c>
      <c r="L176" t="s">
        <v>445</v>
      </c>
      <c r="M176" t="s">
        <v>42</v>
      </c>
      <c r="N176" t="s">
        <v>50</v>
      </c>
      <c r="O176">
        <v>1</v>
      </c>
      <c r="P176">
        <v>5</v>
      </c>
      <c r="R176" t="s">
        <v>33</v>
      </c>
      <c r="S176">
        <v>35</v>
      </c>
      <c r="T176" t="s">
        <v>97</v>
      </c>
      <c r="U176" t="s">
        <v>35</v>
      </c>
      <c r="W176" s="2">
        <v>3090</v>
      </c>
      <c r="X176" s="3">
        <v>0.1125</v>
      </c>
      <c r="Z176">
        <f t="shared" si="2"/>
        <v>1</v>
      </c>
    </row>
    <row r="177" spans="1:26" x14ac:dyDescent="0.2">
      <c r="A177">
        <v>3123</v>
      </c>
      <c r="B177" t="s">
        <v>240</v>
      </c>
      <c r="C177" t="s">
        <v>480</v>
      </c>
      <c r="D177" s="1">
        <v>32978</v>
      </c>
      <c r="E177" s="1">
        <v>38822</v>
      </c>
      <c r="H177" t="s">
        <v>66</v>
      </c>
      <c r="I177">
        <v>13200</v>
      </c>
      <c r="J177" t="s">
        <v>67</v>
      </c>
      <c r="K177" t="s">
        <v>68</v>
      </c>
      <c r="L177" t="s">
        <v>481</v>
      </c>
      <c r="M177" t="s">
        <v>42</v>
      </c>
      <c r="N177" t="s">
        <v>50</v>
      </c>
      <c r="O177">
        <v>3</v>
      </c>
      <c r="P177">
        <v>3</v>
      </c>
      <c r="R177" t="s">
        <v>33</v>
      </c>
      <c r="S177">
        <v>35</v>
      </c>
      <c r="T177" t="s">
        <v>180</v>
      </c>
      <c r="U177" t="s">
        <v>35</v>
      </c>
      <c r="W177" s="2">
        <v>2205.75</v>
      </c>
      <c r="X177" s="3">
        <v>0.1125</v>
      </c>
      <c r="Z177">
        <f t="shared" si="2"/>
        <v>1</v>
      </c>
    </row>
    <row r="178" spans="1:26" x14ac:dyDescent="0.2">
      <c r="A178">
        <v>3125</v>
      </c>
      <c r="B178" t="s">
        <v>282</v>
      </c>
      <c r="C178" t="s">
        <v>482</v>
      </c>
      <c r="D178" s="1">
        <v>28520</v>
      </c>
      <c r="E178" s="1">
        <v>38869</v>
      </c>
      <c r="H178" t="s">
        <v>229</v>
      </c>
      <c r="I178">
        <v>26000</v>
      </c>
      <c r="J178" t="s">
        <v>230</v>
      </c>
      <c r="K178" t="s">
        <v>231</v>
      </c>
      <c r="L178" t="s">
        <v>483</v>
      </c>
      <c r="M178" t="s">
        <v>31</v>
      </c>
      <c r="N178" t="s">
        <v>50</v>
      </c>
      <c r="O178">
        <v>2</v>
      </c>
      <c r="P178">
        <v>5</v>
      </c>
      <c r="R178" t="s">
        <v>33</v>
      </c>
      <c r="S178">
        <v>35</v>
      </c>
      <c r="T178" t="s">
        <v>43</v>
      </c>
      <c r="U178" t="s">
        <v>35</v>
      </c>
      <c r="W178" s="2">
        <v>2084.21</v>
      </c>
      <c r="X178" s="3">
        <v>7.4999999999999997E-2</v>
      </c>
      <c r="Z178">
        <f t="shared" si="2"/>
        <v>1</v>
      </c>
    </row>
    <row r="179" spans="1:26" x14ac:dyDescent="0.2">
      <c r="A179">
        <v>3126</v>
      </c>
      <c r="B179" t="s">
        <v>72</v>
      </c>
      <c r="C179" t="s">
        <v>484</v>
      </c>
      <c r="D179" s="1">
        <v>28047</v>
      </c>
      <c r="E179" s="1">
        <v>38869</v>
      </c>
      <c r="H179" t="s">
        <v>245</v>
      </c>
      <c r="I179">
        <v>41000</v>
      </c>
      <c r="J179" t="s">
        <v>246</v>
      </c>
      <c r="K179" t="s">
        <v>247</v>
      </c>
      <c r="L179" t="s">
        <v>425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102</v>
      </c>
      <c r="U179" t="s">
        <v>35</v>
      </c>
      <c r="W179" s="2">
        <v>1963.7</v>
      </c>
      <c r="X179" s="3">
        <v>0.1</v>
      </c>
      <c r="Y179" s="2">
        <v>80</v>
      </c>
      <c r="Z179">
        <f t="shared" si="2"/>
        <v>1</v>
      </c>
    </row>
    <row r="180" spans="1:26" x14ac:dyDescent="0.2">
      <c r="A180">
        <v>3128</v>
      </c>
      <c r="B180" t="s">
        <v>485</v>
      </c>
      <c r="C180" t="s">
        <v>486</v>
      </c>
      <c r="D180" s="1">
        <v>29501</v>
      </c>
      <c r="E180" s="1">
        <v>38930</v>
      </c>
      <c r="H180" t="s">
        <v>90</v>
      </c>
      <c r="I180">
        <v>44000</v>
      </c>
      <c r="J180" t="s">
        <v>91</v>
      </c>
      <c r="K180" t="s">
        <v>92</v>
      </c>
      <c r="L180" t="s">
        <v>487</v>
      </c>
      <c r="M180" t="s">
        <v>42</v>
      </c>
      <c r="N180" t="s">
        <v>50</v>
      </c>
      <c r="O180">
        <v>0</v>
      </c>
      <c r="P180">
        <v>3</v>
      </c>
      <c r="R180" t="s">
        <v>33</v>
      </c>
      <c r="S180">
        <v>35</v>
      </c>
      <c r="T180" t="s">
        <v>97</v>
      </c>
      <c r="U180" t="s">
        <v>35</v>
      </c>
      <c r="W180" s="2">
        <v>3090</v>
      </c>
      <c r="X180" s="3">
        <v>0.1125</v>
      </c>
      <c r="Z180">
        <f t="shared" si="2"/>
        <v>1</v>
      </c>
    </row>
    <row r="181" spans="1:26" x14ac:dyDescent="0.2">
      <c r="A181">
        <v>3129</v>
      </c>
      <c r="B181" t="s">
        <v>103</v>
      </c>
      <c r="C181" t="s">
        <v>488</v>
      </c>
      <c r="D181" s="1">
        <v>28533</v>
      </c>
      <c r="E181" s="1">
        <v>38961</v>
      </c>
      <c r="H181" t="s">
        <v>85</v>
      </c>
      <c r="I181">
        <v>65010</v>
      </c>
      <c r="J181" t="s">
        <v>202</v>
      </c>
      <c r="K181" t="s">
        <v>87</v>
      </c>
      <c r="L181" t="s">
        <v>489</v>
      </c>
      <c r="M181" t="s">
        <v>42</v>
      </c>
      <c r="N181" t="s">
        <v>32</v>
      </c>
      <c r="O181">
        <v>0</v>
      </c>
      <c r="P181">
        <v>1</v>
      </c>
      <c r="R181" t="s">
        <v>33</v>
      </c>
      <c r="S181">
        <v>35</v>
      </c>
      <c r="T181" t="s">
        <v>106</v>
      </c>
      <c r="U181" t="s">
        <v>35</v>
      </c>
      <c r="W181" s="2">
        <v>2138.8000000000002</v>
      </c>
      <c r="X181" s="3">
        <v>8.7499999999999994E-2</v>
      </c>
      <c r="Z181">
        <f t="shared" si="2"/>
        <v>1</v>
      </c>
    </row>
    <row r="182" spans="1:26" x14ac:dyDescent="0.2">
      <c r="A182">
        <v>3130</v>
      </c>
      <c r="B182" t="s">
        <v>348</v>
      </c>
      <c r="C182" t="s">
        <v>490</v>
      </c>
      <c r="D182" s="1">
        <v>32989</v>
      </c>
      <c r="E182" s="1">
        <v>38961</v>
      </c>
      <c r="H182" t="s">
        <v>66</v>
      </c>
      <c r="I182">
        <v>13200</v>
      </c>
      <c r="J182" t="s">
        <v>67</v>
      </c>
      <c r="K182" t="s">
        <v>68</v>
      </c>
      <c r="L182" t="s">
        <v>78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35</v>
      </c>
      <c r="T182" t="s">
        <v>168</v>
      </c>
      <c r="U182" t="s">
        <v>35</v>
      </c>
      <c r="W182" s="2">
        <v>2756.28</v>
      </c>
      <c r="X182" s="3">
        <v>0.1</v>
      </c>
      <c r="Y182" s="2">
        <v>143</v>
      </c>
      <c r="Z182">
        <f t="shared" si="2"/>
        <v>1</v>
      </c>
    </row>
    <row r="183" spans="1:26" x14ac:dyDescent="0.2">
      <c r="A183">
        <v>3131</v>
      </c>
      <c r="B183" t="s">
        <v>348</v>
      </c>
      <c r="C183" t="s">
        <v>491</v>
      </c>
      <c r="D183" s="1">
        <v>29173</v>
      </c>
      <c r="E183" s="1">
        <v>38961</v>
      </c>
      <c r="H183" t="s">
        <v>85</v>
      </c>
      <c r="I183">
        <v>65010</v>
      </c>
      <c r="J183" t="s">
        <v>202</v>
      </c>
      <c r="K183" t="s">
        <v>87</v>
      </c>
      <c r="L183" t="s">
        <v>492</v>
      </c>
      <c r="M183" t="s">
        <v>42</v>
      </c>
      <c r="N183" t="s">
        <v>32</v>
      </c>
      <c r="O183">
        <v>0</v>
      </c>
      <c r="P183">
        <v>1</v>
      </c>
      <c r="R183" t="s">
        <v>33</v>
      </c>
      <c r="S183">
        <v>35</v>
      </c>
      <c r="T183" t="s">
        <v>106</v>
      </c>
      <c r="U183" t="s">
        <v>35</v>
      </c>
      <c r="W183" s="2">
        <v>2138.8000000000002</v>
      </c>
      <c r="X183" s="3">
        <v>8.7499999999999994E-2</v>
      </c>
      <c r="Y183" s="2">
        <v>236</v>
      </c>
      <c r="Z183">
        <f>ROUND(IF(R183="AT",S183/40,S183/35),2)</f>
        <v>1</v>
      </c>
    </row>
    <row r="184" spans="1:26" x14ac:dyDescent="0.2">
      <c r="A184">
        <v>3132</v>
      </c>
      <c r="B184" t="s">
        <v>36</v>
      </c>
      <c r="C184" t="s">
        <v>493</v>
      </c>
      <c r="D184" s="1">
        <v>32611</v>
      </c>
      <c r="E184" s="1">
        <v>39326</v>
      </c>
      <c r="F184" s="1">
        <v>40056</v>
      </c>
      <c r="H184" t="s">
        <v>245</v>
      </c>
      <c r="I184">
        <v>41000</v>
      </c>
      <c r="J184" t="s">
        <v>246</v>
      </c>
      <c r="K184" t="s">
        <v>247</v>
      </c>
      <c r="L184" t="s">
        <v>327</v>
      </c>
      <c r="M184" t="s">
        <v>42</v>
      </c>
      <c r="N184" t="s">
        <v>32</v>
      </c>
      <c r="O184">
        <v>0</v>
      </c>
      <c r="P184">
        <v>1</v>
      </c>
      <c r="R184" t="s">
        <v>33</v>
      </c>
      <c r="S184">
        <v>35</v>
      </c>
      <c r="T184" t="s">
        <v>102</v>
      </c>
      <c r="U184" t="s">
        <v>35</v>
      </c>
      <c r="W184" s="2">
        <v>1963.7</v>
      </c>
      <c r="X184" s="3">
        <v>0.1</v>
      </c>
      <c r="Y184" s="2">
        <v>211</v>
      </c>
      <c r="Z184">
        <f t="shared" ref="Z184:Z195" si="3">ROUND(IF(R184="AT",S184/40,S184/35),2)</f>
        <v>1</v>
      </c>
    </row>
    <row r="185" spans="1:26" x14ac:dyDescent="0.2">
      <c r="A185">
        <v>3133</v>
      </c>
      <c r="B185" t="s">
        <v>240</v>
      </c>
      <c r="C185" t="s">
        <v>494</v>
      </c>
      <c r="D185" s="1">
        <v>32251</v>
      </c>
      <c r="E185" s="1">
        <v>39326</v>
      </c>
      <c r="F185" s="1">
        <v>40056</v>
      </c>
      <c r="H185" t="s">
        <v>245</v>
      </c>
      <c r="I185">
        <v>41000</v>
      </c>
      <c r="J185" t="s">
        <v>246</v>
      </c>
      <c r="K185" t="s">
        <v>247</v>
      </c>
      <c r="L185" t="s">
        <v>405</v>
      </c>
      <c r="M185" t="s">
        <v>42</v>
      </c>
      <c r="N185" t="s">
        <v>32</v>
      </c>
      <c r="O185">
        <v>0</v>
      </c>
      <c r="P185">
        <v>1</v>
      </c>
      <c r="R185" t="s">
        <v>33</v>
      </c>
      <c r="S185">
        <v>35</v>
      </c>
      <c r="T185" t="s">
        <v>160</v>
      </c>
      <c r="U185" t="s">
        <v>35</v>
      </c>
      <c r="W185" s="2">
        <v>1987.39</v>
      </c>
      <c r="X185" s="3">
        <v>7.4999999999999997E-2</v>
      </c>
      <c r="Y185" s="2">
        <v>283</v>
      </c>
      <c r="Z185">
        <f t="shared" si="3"/>
        <v>1</v>
      </c>
    </row>
    <row r="186" spans="1:26" x14ac:dyDescent="0.2">
      <c r="A186">
        <v>1129</v>
      </c>
      <c r="B186" t="s">
        <v>348</v>
      </c>
      <c r="C186" t="s">
        <v>495</v>
      </c>
      <c r="D186" s="1">
        <v>24522</v>
      </c>
      <c r="E186" s="1">
        <v>39845</v>
      </c>
      <c r="H186" t="s">
        <v>46</v>
      </c>
      <c r="I186">
        <v>51020</v>
      </c>
      <c r="J186" t="s">
        <v>47</v>
      </c>
      <c r="K186" t="s">
        <v>48</v>
      </c>
      <c r="L186" t="s">
        <v>496</v>
      </c>
      <c r="M186" t="s">
        <v>42</v>
      </c>
      <c r="N186" t="s">
        <v>32</v>
      </c>
      <c r="O186">
        <v>0</v>
      </c>
      <c r="P186">
        <v>1</v>
      </c>
      <c r="R186" t="s">
        <v>33</v>
      </c>
      <c r="S186">
        <v>40</v>
      </c>
      <c r="T186" t="s">
        <v>97</v>
      </c>
      <c r="U186" t="s">
        <v>35</v>
      </c>
      <c r="W186" s="2">
        <v>3090</v>
      </c>
      <c r="X186" s="3">
        <v>8.7499999999999994E-2</v>
      </c>
      <c r="Z186">
        <f t="shared" si="3"/>
        <v>1.1399999999999999</v>
      </c>
    </row>
    <row r="187" spans="1:26" x14ac:dyDescent="0.2">
      <c r="A187">
        <v>2269</v>
      </c>
      <c r="B187" t="s">
        <v>144</v>
      </c>
      <c r="C187" t="s">
        <v>497</v>
      </c>
      <c r="D187" s="1">
        <v>26103</v>
      </c>
      <c r="E187" s="1">
        <v>39893</v>
      </c>
      <c r="H187" t="s">
        <v>229</v>
      </c>
      <c r="I187">
        <v>26000</v>
      </c>
      <c r="J187" t="s">
        <v>230</v>
      </c>
      <c r="K187" t="s">
        <v>231</v>
      </c>
      <c r="L187" t="s">
        <v>284</v>
      </c>
      <c r="M187" t="s">
        <v>31</v>
      </c>
      <c r="N187" t="s">
        <v>50</v>
      </c>
      <c r="O187">
        <v>1</v>
      </c>
      <c r="P187">
        <v>5</v>
      </c>
      <c r="R187" t="s">
        <v>33</v>
      </c>
      <c r="S187">
        <v>35</v>
      </c>
      <c r="T187" t="s">
        <v>180</v>
      </c>
      <c r="U187" t="s">
        <v>35</v>
      </c>
      <c r="W187" s="2">
        <v>2205.75</v>
      </c>
      <c r="X187" s="3">
        <v>0.1</v>
      </c>
      <c r="Z187">
        <f t="shared" si="3"/>
        <v>1</v>
      </c>
    </row>
    <row r="188" spans="1:26" x14ac:dyDescent="0.2">
      <c r="A188">
        <v>1121</v>
      </c>
      <c r="B188" t="s">
        <v>131</v>
      </c>
      <c r="C188" t="s">
        <v>498</v>
      </c>
      <c r="D188" s="1">
        <v>29011</v>
      </c>
      <c r="E188" s="1">
        <v>39934</v>
      </c>
      <c r="H188" t="s">
        <v>113</v>
      </c>
      <c r="I188">
        <v>31000</v>
      </c>
      <c r="J188" t="s">
        <v>114</v>
      </c>
      <c r="K188" t="s">
        <v>115</v>
      </c>
      <c r="L188" t="s">
        <v>499</v>
      </c>
      <c r="M188" t="s">
        <v>31</v>
      </c>
      <c r="N188" t="s">
        <v>50</v>
      </c>
      <c r="O188">
        <v>1</v>
      </c>
      <c r="P188">
        <v>3</v>
      </c>
      <c r="R188" t="s">
        <v>33</v>
      </c>
      <c r="S188">
        <v>35</v>
      </c>
      <c r="T188" t="s">
        <v>193</v>
      </c>
      <c r="U188" t="s">
        <v>194</v>
      </c>
      <c r="V188" s="1">
        <v>39934</v>
      </c>
      <c r="W188" s="2">
        <v>3925</v>
      </c>
      <c r="X188" s="3">
        <v>0.1</v>
      </c>
      <c r="Z188">
        <f t="shared" si="3"/>
        <v>1</v>
      </c>
    </row>
    <row r="189" spans="1:26" x14ac:dyDescent="0.2">
      <c r="A189">
        <v>1223</v>
      </c>
      <c r="B189" t="s">
        <v>222</v>
      </c>
      <c r="C189" t="s">
        <v>500</v>
      </c>
      <c r="D189" s="1">
        <v>31837</v>
      </c>
      <c r="E189" s="1">
        <v>39934</v>
      </c>
      <c r="F189" s="1">
        <v>40298</v>
      </c>
      <c r="H189" t="s">
        <v>113</v>
      </c>
      <c r="I189">
        <v>31000</v>
      </c>
      <c r="J189" t="s">
        <v>114</v>
      </c>
      <c r="K189" t="s">
        <v>115</v>
      </c>
      <c r="L189" t="s">
        <v>501</v>
      </c>
      <c r="M189" t="s">
        <v>42</v>
      </c>
      <c r="N189" t="s">
        <v>50</v>
      </c>
      <c r="O189">
        <v>5</v>
      </c>
      <c r="P189">
        <v>5</v>
      </c>
      <c r="R189" t="s">
        <v>33</v>
      </c>
      <c r="S189">
        <v>40</v>
      </c>
      <c r="T189" t="s">
        <v>97</v>
      </c>
      <c r="U189" t="s">
        <v>35</v>
      </c>
      <c r="W189" s="2">
        <v>3000</v>
      </c>
      <c r="X189" s="3">
        <v>0.1125</v>
      </c>
      <c r="Z189">
        <f t="shared" si="3"/>
        <v>1.1399999999999999</v>
      </c>
    </row>
    <row r="190" spans="1:26" x14ac:dyDescent="0.2">
      <c r="A190">
        <v>3056</v>
      </c>
      <c r="B190" t="s">
        <v>502</v>
      </c>
      <c r="C190" t="s">
        <v>503</v>
      </c>
      <c r="D190" s="1">
        <v>30502</v>
      </c>
      <c r="E190" s="1">
        <v>39965</v>
      </c>
      <c r="H190" t="s">
        <v>245</v>
      </c>
      <c r="I190">
        <v>41000</v>
      </c>
      <c r="J190" t="s">
        <v>246</v>
      </c>
      <c r="K190" t="s">
        <v>247</v>
      </c>
      <c r="L190" t="s">
        <v>337</v>
      </c>
      <c r="M190" t="s">
        <v>42</v>
      </c>
      <c r="N190" t="s">
        <v>32</v>
      </c>
      <c r="O190">
        <v>0</v>
      </c>
      <c r="P190">
        <v>1</v>
      </c>
      <c r="R190" t="s">
        <v>33</v>
      </c>
      <c r="S190">
        <v>35</v>
      </c>
      <c r="T190" t="s">
        <v>160</v>
      </c>
      <c r="U190" t="s">
        <v>35</v>
      </c>
      <c r="W190" s="2">
        <v>1987.39</v>
      </c>
      <c r="X190" s="3">
        <v>0.1</v>
      </c>
      <c r="Y190" s="2">
        <v>100</v>
      </c>
      <c r="Z190">
        <f t="shared" si="3"/>
        <v>1</v>
      </c>
    </row>
    <row r="191" spans="1:26" x14ac:dyDescent="0.2">
      <c r="A191">
        <v>3057</v>
      </c>
      <c r="B191" t="s">
        <v>504</v>
      </c>
      <c r="C191" t="s">
        <v>505</v>
      </c>
      <c r="D191" s="1">
        <v>28801</v>
      </c>
      <c r="E191" s="1">
        <v>39965</v>
      </c>
      <c r="H191" t="s">
        <v>245</v>
      </c>
      <c r="I191">
        <v>41000</v>
      </c>
      <c r="J191" t="s">
        <v>246</v>
      </c>
      <c r="K191" t="s">
        <v>247</v>
      </c>
      <c r="L191" t="s">
        <v>281</v>
      </c>
      <c r="M191" t="s">
        <v>42</v>
      </c>
      <c r="N191" t="s">
        <v>50</v>
      </c>
      <c r="O191">
        <v>5</v>
      </c>
      <c r="P191">
        <v>4</v>
      </c>
      <c r="R191" t="s">
        <v>33</v>
      </c>
      <c r="S191">
        <v>35</v>
      </c>
      <c r="T191" t="s">
        <v>106</v>
      </c>
      <c r="U191" t="s">
        <v>35</v>
      </c>
      <c r="W191" s="2">
        <v>2138.8000000000002</v>
      </c>
      <c r="X191" s="3">
        <v>0.1</v>
      </c>
      <c r="Z191">
        <f t="shared" si="3"/>
        <v>1</v>
      </c>
    </row>
    <row r="192" spans="1:26" x14ac:dyDescent="0.2">
      <c r="A192">
        <v>3104</v>
      </c>
      <c r="B192" t="s">
        <v>195</v>
      </c>
      <c r="C192" t="s">
        <v>506</v>
      </c>
      <c r="D192" s="1">
        <v>17073</v>
      </c>
      <c r="E192" s="1">
        <v>39995</v>
      </c>
      <c r="H192" t="s">
        <v>59</v>
      </c>
      <c r="I192">
        <v>22010</v>
      </c>
      <c r="J192" t="s">
        <v>60</v>
      </c>
      <c r="K192" t="s">
        <v>61</v>
      </c>
      <c r="L192" t="s">
        <v>461</v>
      </c>
      <c r="M192" t="s">
        <v>42</v>
      </c>
      <c r="N192" t="s">
        <v>50</v>
      </c>
      <c r="O192">
        <v>1</v>
      </c>
      <c r="P192">
        <v>5</v>
      </c>
      <c r="R192" t="s">
        <v>75</v>
      </c>
      <c r="S192">
        <v>40</v>
      </c>
      <c r="W192" s="2">
        <v>5156.84</v>
      </c>
      <c r="Z192">
        <f t="shared" si="3"/>
        <v>1</v>
      </c>
    </row>
    <row r="193" spans="1:26" x14ac:dyDescent="0.2">
      <c r="A193">
        <v>3105</v>
      </c>
      <c r="B193" t="s">
        <v>507</v>
      </c>
      <c r="C193" t="s">
        <v>508</v>
      </c>
      <c r="D193" s="1">
        <v>32581</v>
      </c>
      <c r="E193" s="1">
        <v>39996</v>
      </c>
      <c r="H193" t="s">
        <v>236</v>
      </c>
      <c r="I193">
        <v>46000</v>
      </c>
      <c r="J193" t="s">
        <v>237</v>
      </c>
      <c r="K193" t="s">
        <v>238</v>
      </c>
      <c r="L193" t="s">
        <v>463</v>
      </c>
      <c r="M193" t="s">
        <v>42</v>
      </c>
      <c r="N193" t="s">
        <v>32</v>
      </c>
      <c r="O193">
        <v>0</v>
      </c>
      <c r="P193">
        <v>1</v>
      </c>
      <c r="R193" t="s">
        <v>33</v>
      </c>
      <c r="S193">
        <v>40</v>
      </c>
      <c r="T193" t="s">
        <v>142</v>
      </c>
      <c r="U193" t="s">
        <v>35</v>
      </c>
      <c r="W193" s="2">
        <v>2041.98</v>
      </c>
      <c r="X193" s="3">
        <v>0.1</v>
      </c>
      <c r="Z193">
        <f t="shared" si="3"/>
        <v>1.1399999999999999</v>
      </c>
    </row>
    <row r="194" spans="1:26" x14ac:dyDescent="0.2">
      <c r="A194">
        <v>3106</v>
      </c>
      <c r="B194" t="s">
        <v>509</v>
      </c>
      <c r="C194" t="s">
        <v>510</v>
      </c>
      <c r="D194" s="1">
        <v>21486</v>
      </c>
      <c r="E194" s="1">
        <v>39997</v>
      </c>
      <c r="H194" t="s">
        <v>236</v>
      </c>
      <c r="I194">
        <v>46000</v>
      </c>
      <c r="J194" t="s">
        <v>237</v>
      </c>
      <c r="K194" t="s">
        <v>238</v>
      </c>
      <c r="L194" t="s">
        <v>239</v>
      </c>
      <c r="M194" t="s">
        <v>42</v>
      </c>
      <c r="N194" t="s">
        <v>50</v>
      </c>
      <c r="O194">
        <v>1</v>
      </c>
      <c r="P194">
        <v>5</v>
      </c>
      <c r="R194" t="s">
        <v>33</v>
      </c>
      <c r="S194">
        <v>35</v>
      </c>
      <c r="T194" t="s">
        <v>70</v>
      </c>
      <c r="U194" t="s">
        <v>71</v>
      </c>
      <c r="V194" s="1">
        <v>39995</v>
      </c>
      <c r="W194" s="2">
        <v>3091.5</v>
      </c>
      <c r="X194" s="3">
        <v>0.1</v>
      </c>
      <c r="Z194">
        <f t="shared" si="3"/>
        <v>1</v>
      </c>
    </row>
    <row r="195" spans="1:26" x14ac:dyDescent="0.2">
      <c r="A195">
        <v>3108</v>
      </c>
      <c r="B195" t="s">
        <v>511</v>
      </c>
      <c r="C195" t="s">
        <v>512</v>
      </c>
      <c r="D195" s="1">
        <v>32741</v>
      </c>
      <c r="E195" s="1">
        <v>39998</v>
      </c>
      <c r="H195" t="s">
        <v>245</v>
      </c>
      <c r="I195">
        <v>41000</v>
      </c>
      <c r="J195" t="s">
        <v>246</v>
      </c>
      <c r="K195" t="s">
        <v>247</v>
      </c>
      <c r="L195" t="s">
        <v>417</v>
      </c>
      <c r="M195" t="s">
        <v>42</v>
      </c>
      <c r="N195" t="s">
        <v>50</v>
      </c>
      <c r="O195">
        <v>2</v>
      </c>
      <c r="P195">
        <v>5</v>
      </c>
      <c r="R195" t="s">
        <v>33</v>
      </c>
      <c r="S195">
        <v>35</v>
      </c>
      <c r="T195" t="s">
        <v>106</v>
      </c>
      <c r="U195" t="s">
        <v>35</v>
      </c>
      <c r="W195" s="2">
        <v>2138.8000000000002</v>
      </c>
      <c r="X195" s="3">
        <v>0.1</v>
      </c>
      <c r="Y195" s="2">
        <v>222</v>
      </c>
      <c r="Z195">
        <f t="shared" si="3"/>
        <v>1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16</vt:i4>
      </vt:variant>
    </vt:vector>
  </HeadingPairs>
  <TitlesOfParts>
    <vt:vector size="30" baseType="lpstr">
      <vt:lpstr>Cockpit</vt:lpstr>
      <vt:lpstr>DBKriterien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Abteilungsliste</vt:lpstr>
      <vt:lpstr>'01'!Export2009_01</vt:lpstr>
      <vt:lpstr>'02'!Export2009_02</vt:lpstr>
      <vt:lpstr>'03'!Export2009_03</vt:lpstr>
      <vt:lpstr>'04'!Export2009_04</vt:lpstr>
      <vt:lpstr>'05'!Export2009_05</vt:lpstr>
      <vt:lpstr>'06'!Export2009_06</vt:lpstr>
      <vt:lpstr>'07'!Export2009_07</vt:lpstr>
      <vt:lpstr>'08'!Export2009_08</vt:lpstr>
      <vt:lpstr>'09'!Export2009_09</vt:lpstr>
      <vt:lpstr>'10'!Export2009_10</vt:lpstr>
      <vt:lpstr>'11'!Export2009_11</vt:lpstr>
      <vt:lpstr>'12'!Export2009_12</vt:lpstr>
      <vt:lpstr>Filter</vt:lpstr>
      <vt:lpstr>Kostenstellenliste</vt:lpstr>
      <vt:lpstr>Tariftypliste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user01</cp:lastModifiedBy>
  <dcterms:created xsi:type="dcterms:W3CDTF">2009-09-30T10:09:18Z</dcterms:created>
  <dcterms:modified xsi:type="dcterms:W3CDTF">2012-04-22T08:40:13Z</dcterms:modified>
</cp:coreProperties>
</file>