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995" windowHeight="12270"/>
  </bookViews>
  <sheets>
    <sheet name="Stundenzettel" sheetId="1" r:id="rId1"/>
    <sheet name="Kappung" sheetId="4" r:id="rId2"/>
  </sheets>
  <definedNames>
    <definedName name="KappenNach">Kappung!$B$2</definedName>
    <definedName name="KappenVor">Kappung!$B$1</definedName>
  </definedNames>
  <calcPr calcId="145621"/>
</workbook>
</file>

<file path=xl/calcChain.xml><?xml version="1.0" encoding="utf-8"?>
<calcChain xmlns="http://schemas.openxmlformats.org/spreadsheetml/2006/main">
  <c r="E6" i="1" l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F24" i="1" s="1"/>
  <c r="G24" i="1" s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F17" i="1" s="1"/>
  <c r="G17" i="1" s="1"/>
  <c r="D17" i="1"/>
  <c r="E16" i="1"/>
  <c r="F16" i="1" s="1"/>
  <c r="G16" i="1" s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D6" i="1"/>
  <c r="F1" i="1"/>
  <c r="F27" i="1" l="1"/>
  <c r="G27" i="1" s="1"/>
  <c r="F28" i="1"/>
  <c r="G28" i="1" s="1"/>
  <c r="F26" i="1"/>
  <c r="G26" i="1" s="1"/>
  <c r="H26" i="1" s="1"/>
  <c r="F25" i="1"/>
  <c r="G25" i="1" s="1"/>
  <c r="H25" i="1" s="1"/>
  <c r="F29" i="1"/>
  <c r="G29" i="1" s="1"/>
  <c r="H29" i="1" s="1"/>
  <c r="F30" i="1"/>
  <c r="G30" i="1" s="1"/>
  <c r="F31" i="1"/>
  <c r="G31" i="1" s="1"/>
  <c r="F32" i="1"/>
  <c r="G32" i="1" s="1"/>
  <c r="H32" i="1" s="1"/>
  <c r="F33" i="1"/>
  <c r="G33" i="1" s="1"/>
  <c r="F34" i="1"/>
  <c r="G34" i="1" s="1"/>
  <c r="H34" i="1" s="1"/>
  <c r="F35" i="1"/>
  <c r="G35" i="1" s="1"/>
  <c r="F9" i="1"/>
  <c r="G9" i="1" s="1"/>
  <c r="F10" i="1"/>
  <c r="G10" i="1" s="1"/>
  <c r="F36" i="1"/>
  <c r="G36" i="1" s="1"/>
  <c r="H36" i="1" s="1"/>
  <c r="F23" i="1"/>
  <c r="G23" i="1" s="1"/>
  <c r="H23" i="1" s="1"/>
  <c r="F20" i="1"/>
  <c r="G20" i="1" s="1"/>
  <c r="F21" i="1"/>
  <c r="G21" i="1" s="1"/>
  <c r="F22" i="1"/>
  <c r="G22" i="1" s="1"/>
  <c r="H22" i="1" s="1"/>
  <c r="F19" i="1"/>
  <c r="G19" i="1" s="1"/>
  <c r="H19" i="1" s="1"/>
  <c r="F18" i="1"/>
  <c r="G18" i="1" s="1"/>
  <c r="H18" i="1" s="1"/>
  <c r="F15" i="1"/>
  <c r="G15" i="1" s="1"/>
  <c r="H15" i="1" s="1"/>
  <c r="F14" i="1"/>
  <c r="G14" i="1" s="1"/>
  <c r="H14" i="1" s="1"/>
  <c r="F13" i="1"/>
  <c r="G13" i="1" s="1"/>
  <c r="H13" i="1" s="1"/>
  <c r="F12" i="1"/>
  <c r="G12" i="1" s="1"/>
  <c r="H12" i="1" s="1"/>
  <c r="F11" i="1"/>
  <c r="G11" i="1" s="1"/>
  <c r="H11" i="1" s="1"/>
  <c r="F8" i="1"/>
  <c r="G8" i="1" s="1"/>
  <c r="H8" i="1" s="1"/>
  <c r="F7" i="1"/>
  <c r="G7" i="1" s="1"/>
  <c r="H7" i="1" s="1"/>
  <c r="F6" i="1"/>
  <c r="G6" i="1" s="1"/>
  <c r="H9" i="1"/>
  <c r="H17" i="1"/>
  <c r="H21" i="1"/>
  <c r="H27" i="1"/>
  <c r="H31" i="1"/>
  <c r="H33" i="1"/>
  <c r="H10" i="1"/>
  <c r="H16" i="1"/>
  <c r="H20" i="1"/>
  <c r="H24" i="1"/>
  <c r="H28" i="1"/>
  <c r="H30" i="1"/>
  <c r="H35" i="1"/>
  <c r="G37" i="1" l="1"/>
  <c r="G38" i="1" s="1"/>
  <c r="H6" i="1"/>
  <c r="H37" i="1" s="1"/>
  <c r="H38" i="1" s="1"/>
  <c r="I38" i="1" l="1"/>
</calcChain>
</file>

<file path=xl/sharedStrings.xml><?xml version="1.0" encoding="utf-8"?>
<sst xmlns="http://schemas.openxmlformats.org/spreadsheetml/2006/main" count="28" uniqueCount="27">
  <si>
    <t>Name:</t>
  </si>
  <si>
    <t>Monat:</t>
  </si>
  <si>
    <t>Jahr:</t>
  </si>
  <si>
    <t xml:space="preserve">Zwangspause nach 6 Stunden: </t>
  </si>
  <si>
    <t>Personalnummer:</t>
  </si>
  <si>
    <t>tägl. Sollzeit:</t>
  </si>
  <si>
    <t>Stundenlohn:</t>
  </si>
  <si>
    <t>Kappung:</t>
  </si>
  <si>
    <t>Abteilung:</t>
  </si>
  <si>
    <t>tägl. Pause:</t>
  </si>
  <si>
    <t>Zuschlag:</t>
  </si>
  <si>
    <t>Tag</t>
  </si>
  <si>
    <t>Kommen</t>
  </si>
  <si>
    <t>Gehen</t>
  </si>
  <si>
    <t>(Kommen)</t>
  </si>
  <si>
    <t>(Gehen)</t>
  </si>
  <si>
    <t>Pause</t>
  </si>
  <si>
    <t>Arbeitszeit</t>
  </si>
  <si>
    <t>Überstunden</t>
  </si>
  <si>
    <t>Bemerkungen</t>
  </si>
  <si>
    <t>Gesamt</t>
  </si>
  <si>
    <t>Entgelt</t>
  </si>
  <si>
    <t>Ja</t>
  </si>
  <si>
    <t>Zeiten kappen nach</t>
  </si>
  <si>
    <t>Uhr</t>
  </si>
  <si>
    <t>Zeiten kappen vor</t>
  </si>
  <si>
    <t>keine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</si>
</sst>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h:mm;@"/>
    <numFmt numFmtId="166" formatCode="[h]:mm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6" fillId="0" borderId="0" xfId="2" applyFont="1" applyProtection="1">
      <protection hidden="1"/>
    </xf>
    <xf numFmtId="0" fontId="4" fillId="3" borderId="0" xfId="2" applyFont="1" applyFill="1" applyProtection="1">
      <protection hidden="1"/>
    </xf>
    <xf numFmtId="20" fontId="5" fillId="3" borderId="0" xfId="2" applyNumberFormat="1" applyFont="1" applyFill="1" applyProtection="1">
      <protection locked="0" hidden="1"/>
    </xf>
    <xf numFmtId="0" fontId="0" fillId="0" borderId="0" xfId="0" applyFont="1"/>
    <xf numFmtId="165" fontId="0" fillId="0" borderId="0" xfId="0" applyNumberFormat="1" applyFont="1" applyProtection="1">
      <protection locked="0" hidden="1"/>
    </xf>
    <xf numFmtId="165" fontId="0" fillId="0" borderId="0" xfId="0" applyNumberFormat="1" applyFont="1" applyProtection="1">
      <protection hidden="1"/>
    </xf>
    <xf numFmtId="0" fontId="0" fillId="0" borderId="0" xfId="0" applyFont="1" applyProtection="1"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3" borderId="0" xfId="0" applyFont="1" applyFill="1" applyAlignment="1" applyProtection="1">
      <alignment horizontal="right"/>
      <protection hidden="1"/>
    </xf>
    <xf numFmtId="0" fontId="3" fillId="3" borderId="0" xfId="0" applyFont="1" applyFill="1" applyAlignment="1" applyProtection="1">
      <alignment horizontal="left"/>
      <protection locked="0" hidden="1"/>
    </xf>
    <xf numFmtId="1" fontId="3" fillId="3" borderId="0" xfId="0" applyNumberFormat="1" applyFont="1" applyFill="1" applyAlignment="1" applyProtection="1">
      <alignment horizontal="left"/>
      <protection locked="0" hidden="1"/>
    </xf>
    <xf numFmtId="0" fontId="2" fillId="3" borderId="0" xfId="0" applyFont="1" applyFill="1" applyProtection="1">
      <protection hidden="1"/>
    </xf>
    <xf numFmtId="20" fontId="3" fillId="3" borderId="0" xfId="0" applyNumberFormat="1" applyFont="1" applyFill="1" applyAlignment="1" applyProtection="1">
      <alignment horizontal="left"/>
      <protection locked="0" hidden="1"/>
    </xf>
    <xf numFmtId="164" fontId="3" fillId="3" borderId="0" xfId="0" applyNumberFormat="1" applyFont="1" applyFill="1" applyAlignment="1" applyProtection="1">
      <alignment horizontal="left"/>
      <protection locked="0" hidden="1"/>
    </xf>
    <xf numFmtId="10" fontId="3" fillId="3" borderId="0" xfId="0" applyNumberFormat="1" applyFont="1" applyFill="1" applyAlignment="1" applyProtection="1">
      <alignment horizontal="left"/>
      <protection locked="0" hidden="1"/>
    </xf>
    <xf numFmtId="0" fontId="2" fillId="3" borderId="0" xfId="0" applyFont="1" applyFill="1" applyProtection="1">
      <protection locked="0" hidden="1"/>
    </xf>
    <xf numFmtId="165" fontId="2" fillId="3" borderId="4" xfId="0" applyNumberFormat="1" applyFont="1" applyFill="1" applyBorder="1" applyAlignment="1" applyProtection="1">
      <alignment horizontal="left"/>
      <protection hidden="1"/>
    </xf>
    <xf numFmtId="165" fontId="2" fillId="3" borderId="4" xfId="0" applyNumberFormat="1" applyFont="1" applyFill="1" applyBorder="1" applyProtection="1">
      <protection hidden="1"/>
    </xf>
    <xf numFmtId="0" fontId="2" fillId="3" borderId="4" xfId="0" applyFont="1" applyFill="1" applyBorder="1" applyProtection="1">
      <protection hidden="1"/>
    </xf>
    <xf numFmtId="166" fontId="2" fillId="3" borderId="4" xfId="0" applyNumberFormat="1" applyFont="1" applyFill="1" applyBorder="1" applyProtection="1">
      <protection hidden="1"/>
    </xf>
    <xf numFmtId="0" fontId="7" fillId="4" borderId="0" xfId="0" applyFont="1" applyFill="1" applyAlignment="1" applyProtection="1">
      <alignment horizontal="left"/>
      <protection hidden="1"/>
    </xf>
    <xf numFmtId="165" fontId="7" fillId="4" borderId="0" xfId="0" applyNumberFormat="1" applyFont="1" applyFill="1" applyAlignment="1" applyProtection="1">
      <alignment horizontal="left"/>
      <protection hidden="1"/>
    </xf>
    <xf numFmtId="44" fontId="7" fillId="4" borderId="0" xfId="1" applyFont="1" applyFill="1" applyAlignment="1" applyProtection="1">
      <alignment horizontal="left"/>
      <protection hidden="1"/>
    </xf>
  </cellXfs>
  <cellStyles count="3">
    <cellStyle name="Euro" xfId="1"/>
    <cellStyle name="Standard" xfId="0" builtinId="0"/>
    <cellStyle name="Standard 2" xfId="2"/>
  </cellStyles>
  <dxfs count="3">
    <dxf>
      <font>
        <b val="0"/>
        <i/>
        <condense val="0"/>
        <extend val="0"/>
        <color indexed="23"/>
      </font>
    </dxf>
    <dxf>
      <fill>
        <patternFill>
          <bgColor indexed="22"/>
        </patternFill>
      </fill>
    </dxf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Zeros="0" tabSelected="1" workbookViewId="0">
      <pane ySplit="5" topLeftCell="A6" activePane="bottomLeft" state="frozen"/>
      <selection pane="bottomLeft" activeCell="B1" sqref="B1"/>
    </sheetView>
  </sheetViews>
  <sheetFormatPr baseColWidth="10" defaultRowHeight="15" x14ac:dyDescent="0.25"/>
  <cols>
    <col min="1" max="1" width="17.28515625" style="4" bestFit="1" customWidth="1"/>
    <col min="2" max="6" width="14.28515625" style="4" customWidth="1"/>
    <col min="7" max="7" width="28.140625" style="4" bestFit="1" customWidth="1"/>
    <col min="8" max="8" width="14.28515625" style="4" customWidth="1"/>
    <col min="9" max="9" width="20" style="4" customWidth="1"/>
    <col min="10" max="16384" width="11.42578125" style="4"/>
  </cols>
  <sheetData>
    <row r="1" spans="1:9" x14ac:dyDescent="0.25">
      <c r="A1" s="12" t="s">
        <v>0</v>
      </c>
      <c r="B1" s="13"/>
      <c r="C1" s="12" t="s">
        <v>1</v>
      </c>
      <c r="D1" s="14">
        <v>8</v>
      </c>
      <c r="E1" s="12" t="s">
        <v>2</v>
      </c>
      <c r="F1" s="13">
        <f ca="1">YEAR(TODAY())</f>
        <v>2012</v>
      </c>
      <c r="G1" s="12" t="s">
        <v>3</v>
      </c>
      <c r="H1" s="13" t="s">
        <v>22</v>
      </c>
      <c r="I1" s="15"/>
    </row>
    <row r="2" spans="1:9" x14ac:dyDescent="0.25">
      <c r="A2" s="12" t="s">
        <v>4</v>
      </c>
      <c r="B2" s="13"/>
      <c r="C2" s="12" t="s">
        <v>5</v>
      </c>
      <c r="D2" s="16">
        <v>0.33333333333333331</v>
      </c>
      <c r="E2" s="12" t="s">
        <v>6</v>
      </c>
      <c r="F2" s="17">
        <v>10</v>
      </c>
      <c r="G2" s="12" t="s">
        <v>7</v>
      </c>
      <c r="H2" s="13" t="s">
        <v>26</v>
      </c>
      <c r="I2" s="15"/>
    </row>
    <row r="3" spans="1:9" x14ac:dyDescent="0.25">
      <c r="A3" s="12" t="s">
        <v>8</v>
      </c>
      <c r="B3" s="13"/>
      <c r="C3" s="12" t="s">
        <v>9</v>
      </c>
      <c r="D3" s="16">
        <v>2.0833333333333332E-2</v>
      </c>
      <c r="E3" s="12" t="s">
        <v>10</v>
      </c>
      <c r="F3" s="18">
        <v>0.25</v>
      </c>
      <c r="G3" s="15"/>
      <c r="H3" s="15"/>
      <c r="I3" s="15"/>
    </row>
    <row r="4" spans="1:9" x14ac:dyDescent="0.25">
      <c r="A4" s="12"/>
      <c r="B4" s="15"/>
      <c r="C4" s="15"/>
      <c r="D4" s="15"/>
      <c r="E4" s="15"/>
      <c r="F4" s="19"/>
      <c r="G4" s="15"/>
      <c r="H4" s="15"/>
      <c r="I4" s="15"/>
    </row>
    <row r="5" spans="1:9" x14ac:dyDescent="0.25">
      <c r="A5" s="8" t="s">
        <v>11</v>
      </c>
      <c r="B5" s="8" t="s">
        <v>12</v>
      </c>
      <c r="C5" s="9" t="s">
        <v>13</v>
      </c>
      <c r="D5" s="9" t="s">
        <v>14</v>
      </c>
      <c r="E5" s="9" t="s">
        <v>15</v>
      </c>
      <c r="F5" s="9" t="s">
        <v>16</v>
      </c>
      <c r="G5" s="9" t="s">
        <v>17</v>
      </c>
      <c r="H5" s="9" t="s">
        <v>18</v>
      </c>
      <c r="I5" s="10" t="s">
        <v>19</v>
      </c>
    </row>
    <row r="6" spans="1:9" x14ac:dyDescent="0.25">
      <c r="A6" s="11">
        <v>1</v>
      </c>
      <c r="B6" s="5">
        <v>0.25833333333333336</v>
      </c>
      <c r="C6" s="5">
        <v>0.64722222222222225</v>
      </c>
      <c r="D6" s="6">
        <f t="shared" ref="D6:D36" si="0">IF(B6="",0,IF(B6&gt;=KappenVor,B6, KappenVor))</f>
        <v>0.25833333333333336</v>
      </c>
      <c r="E6" s="6">
        <f>IF(C6="",0,IF(C6&lt;=KappenNach,C6, KappenNach))</f>
        <v>0.64722222222222225</v>
      </c>
      <c r="F6" s="6">
        <f>IF($H$1="Ja",IF($H$2="Ja",IF(E6-D6&gt;6/24,$D$3,0),IF(C6-B6&gt;6/24,$D$3,0)),0)</f>
        <v>2.0833333333333332E-2</v>
      </c>
      <c r="G6" s="6">
        <f>IF($H$2="Ja",E6-D6-F6,C6-B6-F6)</f>
        <v>0.36805555555555558</v>
      </c>
      <c r="H6" s="6">
        <f t="shared" ref="H6:H36" si="1">IF(G6&gt;$D$2,G6-$D$2,)</f>
        <v>3.4722222222222265E-2</v>
      </c>
      <c r="I6" s="7"/>
    </row>
    <row r="7" spans="1:9" x14ac:dyDescent="0.25">
      <c r="A7" s="11">
        <v>2</v>
      </c>
      <c r="B7" s="5">
        <v>0.24652777777777779</v>
      </c>
      <c r="C7" s="5">
        <v>0.59027777777777779</v>
      </c>
      <c r="D7" s="6">
        <f t="shared" si="0"/>
        <v>0.25</v>
      </c>
      <c r="E7" s="6">
        <f t="shared" ref="E7:E36" si="2">IF(C7="",0,IF(C7&lt;=KappenNach,C7, KappenNach))</f>
        <v>0.59027777777777779</v>
      </c>
      <c r="F7" s="6">
        <f t="shared" ref="F7:F36" si="3">IF($H$1="Ja",IF($H$2="Ja",IF(E7-D7&gt;6/24,$D$3,0),IF(C7-B7&gt;6/24,$D$3,0)),0)</f>
        <v>2.0833333333333332E-2</v>
      </c>
      <c r="G7" s="6">
        <f t="shared" ref="G7:G36" si="4">IF($H$2="Ja",E7-D7-F7,C7-B7-F7)</f>
        <v>0.32291666666666669</v>
      </c>
      <c r="H7" s="6">
        <f t="shared" si="1"/>
        <v>0</v>
      </c>
      <c r="I7" s="7"/>
    </row>
    <row r="8" spans="1:9" x14ac:dyDescent="0.25">
      <c r="A8" s="11">
        <v>3</v>
      </c>
      <c r="B8" s="5">
        <v>0.33402777777777781</v>
      </c>
      <c r="C8" s="5">
        <v>0.73055555555555596</v>
      </c>
      <c r="D8" s="6">
        <f t="shared" si="0"/>
        <v>0.33402777777777781</v>
      </c>
      <c r="E8" s="6">
        <f t="shared" si="2"/>
        <v>0.73055555555555596</v>
      </c>
      <c r="F8" s="6">
        <f t="shared" si="3"/>
        <v>2.0833333333333332E-2</v>
      </c>
      <c r="G8" s="6">
        <f t="shared" si="4"/>
        <v>0.37569444444444483</v>
      </c>
      <c r="H8" s="6">
        <f t="shared" si="1"/>
        <v>4.2361111111111516E-2</v>
      </c>
      <c r="I8" s="7"/>
    </row>
    <row r="9" spans="1:9" x14ac:dyDescent="0.25">
      <c r="A9" s="11">
        <v>4</v>
      </c>
      <c r="B9" s="5"/>
      <c r="C9" s="5"/>
      <c r="D9" s="6">
        <f t="shared" si="0"/>
        <v>0</v>
      </c>
      <c r="E9" s="6">
        <f>IF(C9="",0,IF(C9&lt;=KappenNach,C9, KappenNach))</f>
        <v>0</v>
      </c>
      <c r="F9" s="6">
        <f t="shared" si="3"/>
        <v>0</v>
      </c>
      <c r="G9" s="6">
        <f t="shared" si="4"/>
        <v>0</v>
      </c>
      <c r="H9" s="6">
        <f t="shared" si="1"/>
        <v>0</v>
      </c>
      <c r="I9" s="7"/>
    </row>
    <row r="10" spans="1:9" x14ac:dyDescent="0.25">
      <c r="A10" s="11">
        <v>5</v>
      </c>
      <c r="B10" s="5"/>
      <c r="C10" s="5"/>
      <c r="D10" s="6">
        <f t="shared" si="0"/>
        <v>0</v>
      </c>
      <c r="E10" s="6">
        <f t="shared" si="2"/>
        <v>0</v>
      </c>
      <c r="F10" s="6">
        <f t="shared" si="3"/>
        <v>0</v>
      </c>
      <c r="G10" s="6">
        <f t="shared" si="4"/>
        <v>0</v>
      </c>
      <c r="H10" s="6">
        <f t="shared" si="1"/>
        <v>0</v>
      </c>
      <c r="I10" s="7"/>
    </row>
    <row r="11" spans="1:9" x14ac:dyDescent="0.25">
      <c r="A11" s="11">
        <v>6</v>
      </c>
      <c r="B11" s="5">
        <v>0.3347222222222222</v>
      </c>
      <c r="C11" s="5">
        <v>0.7090277777777777</v>
      </c>
      <c r="D11" s="6">
        <f t="shared" si="0"/>
        <v>0.3347222222222222</v>
      </c>
      <c r="E11" s="6">
        <f t="shared" si="2"/>
        <v>0.7090277777777777</v>
      </c>
      <c r="F11" s="6">
        <f t="shared" si="3"/>
        <v>2.0833333333333332E-2</v>
      </c>
      <c r="G11" s="6">
        <f t="shared" si="4"/>
        <v>0.35347222222222219</v>
      </c>
      <c r="H11" s="6">
        <f t="shared" si="1"/>
        <v>2.0138888888888873E-2</v>
      </c>
      <c r="I11" s="7"/>
    </row>
    <row r="12" spans="1:9" x14ac:dyDescent="0.25">
      <c r="A12" s="11">
        <v>7</v>
      </c>
      <c r="B12" s="5">
        <v>0.33333333333333331</v>
      </c>
      <c r="C12" s="5">
        <v>0.70833333333333337</v>
      </c>
      <c r="D12" s="6">
        <f t="shared" si="0"/>
        <v>0.33333333333333331</v>
      </c>
      <c r="E12" s="6">
        <f t="shared" si="2"/>
        <v>0.70833333333333337</v>
      </c>
      <c r="F12" s="6">
        <f t="shared" si="3"/>
        <v>2.0833333333333332E-2</v>
      </c>
      <c r="G12" s="6">
        <f t="shared" si="4"/>
        <v>0.35416666666666674</v>
      </c>
      <c r="H12" s="6">
        <f t="shared" si="1"/>
        <v>2.0833333333333426E-2</v>
      </c>
      <c r="I12" s="7"/>
    </row>
    <row r="13" spans="1:9" x14ac:dyDescent="0.25">
      <c r="A13" s="11">
        <v>8</v>
      </c>
      <c r="B13" s="5">
        <v>0.33680555555555558</v>
      </c>
      <c r="C13" s="5">
        <v>0.71180555555555547</v>
      </c>
      <c r="D13" s="6">
        <f t="shared" si="0"/>
        <v>0.33680555555555558</v>
      </c>
      <c r="E13" s="6">
        <f t="shared" si="2"/>
        <v>0.71180555555555547</v>
      </c>
      <c r="F13" s="6">
        <f t="shared" si="3"/>
        <v>2.0833333333333332E-2</v>
      </c>
      <c r="G13" s="6">
        <f t="shared" si="4"/>
        <v>0.35416666666666657</v>
      </c>
      <c r="H13" s="6">
        <f t="shared" si="1"/>
        <v>2.0833333333333259E-2</v>
      </c>
      <c r="I13" s="7"/>
    </row>
    <row r="14" spans="1:9" x14ac:dyDescent="0.25">
      <c r="A14" s="11">
        <v>9</v>
      </c>
      <c r="B14" s="5">
        <v>0.3298611111111111</v>
      </c>
      <c r="C14" s="5">
        <v>0.7104166666666667</v>
      </c>
      <c r="D14" s="6">
        <f t="shared" si="0"/>
        <v>0.3298611111111111</v>
      </c>
      <c r="E14" s="6">
        <f t="shared" si="2"/>
        <v>0.7104166666666667</v>
      </c>
      <c r="F14" s="6">
        <f t="shared" si="3"/>
        <v>2.0833333333333332E-2</v>
      </c>
      <c r="G14" s="6">
        <f t="shared" si="4"/>
        <v>0.35972222222222228</v>
      </c>
      <c r="H14" s="6">
        <f t="shared" si="1"/>
        <v>2.6388888888888962E-2</v>
      </c>
      <c r="I14" s="7"/>
    </row>
    <row r="15" spans="1:9" x14ac:dyDescent="0.25">
      <c r="A15" s="11">
        <v>10</v>
      </c>
      <c r="B15" s="5">
        <v>0.33333333333333331</v>
      </c>
      <c r="C15" s="5">
        <v>0.71666666666666667</v>
      </c>
      <c r="D15" s="6">
        <f t="shared" si="0"/>
        <v>0.33333333333333331</v>
      </c>
      <c r="E15" s="6">
        <f t="shared" si="2"/>
        <v>0.71666666666666667</v>
      </c>
      <c r="F15" s="6">
        <f t="shared" si="3"/>
        <v>2.0833333333333332E-2</v>
      </c>
      <c r="G15" s="6">
        <f t="shared" si="4"/>
        <v>0.36250000000000004</v>
      </c>
      <c r="H15" s="6">
        <f t="shared" si="1"/>
        <v>2.916666666666673E-2</v>
      </c>
      <c r="I15" s="7"/>
    </row>
    <row r="16" spans="1:9" x14ac:dyDescent="0.25">
      <c r="A16" s="11">
        <v>11</v>
      </c>
      <c r="B16" s="5"/>
      <c r="C16" s="5"/>
      <c r="D16" s="6">
        <f t="shared" si="0"/>
        <v>0</v>
      </c>
      <c r="E16" s="6">
        <f t="shared" si="2"/>
        <v>0</v>
      </c>
      <c r="F16" s="6">
        <f t="shared" si="3"/>
        <v>0</v>
      </c>
      <c r="G16" s="6">
        <f t="shared" si="4"/>
        <v>0</v>
      </c>
      <c r="H16" s="6">
        <f t="shared" si="1"/>
        <v>0</v>
      </c>
      <c r="I16" s="7"/>
    </row>
    <row r="17" spans="1:9" x14ac:dyDescent="0.25">
      <c r="A17" s="11">
        <v>12</v>
      </c>
      <c r="B17" s="5"/>
      <c r="C17" s="5"/>
      <c r="D17" s="6">
        <f t="shared" si="0"/>
        <v>0</v>
      </c>
      <c r="E17" s="6">
        <f t="shared" si="2"/>
        <v>0</v>
      </c>
      <c r="F17" s="6">
        <f t="shared" si="3"/>
        <v>0</v>
      </c>
      <c r="G17" s="6">
        <f t="shared" si="4"/>
        <v>0</v>
      </c>
      <c r="H17" s="6">
        <f t="shared" si="1"/>
        <v>0</v>
      </c>
      <c r="I17" s="7"/>
    </row>
    <row r="18" spans="1:9" x14ac:dyDescent="0.25">
      <c r="A18" s="11">
        <v>13</v>
      </c>
      <c r="B18" s="5">
        <v>0.30624999999999997</v>
      </c>
      <c r="C18" s="5">
        <v>0.68888888888888899</v>
      </c>
      <c r="D18" s="6">
        <f t="shared" si="0"/>
        <v>0.30624999999999997</v>
      </c>
      <c r="E18" s="6">
        <f t="shared" si="2"/>
        <v>0.68888888888888899</v>
      </c>
      <c r="F18" s="6">
        <f t="shared" si="3"/>
        <v>2.0833333333333332E-2</v>
      </c>
      <c r="G18" s="6">
        <f t="shared" si="4"/>
        <v>0.36180555555555571</v>
      </c>
      <c r="H18" s="6">
        <f t="shared" si="1"/>
        <v>2.8472222222222399E-2</v>
      </c>
      <c r="I18" s="7"/>
    </row>
    <row r="19" spans="1:9" x14ac:dyDescent="0.25">
      <c r="A19" s="11">
        <v>14</v>
      </c>
      <c r="B19" s="5">
        <v>0.30902777777777779</v>
      </c>
      <c r="C19" s="5">
        <v>0.69027777777777777</v>
      </c>
      <c r="D19" s="6">
        <f t="shared" si="0"/>
        <v>0.30902777777777779</v>
      </c>
      <c r="E19" s="6">
        <f t="shared" si="2"/>
        <v>0.69027777777777777</v>
      </c>
      <c r="F19" s="6">
        <f t="shared" si="3"/>
        <v>2.0833333333333332E-2</v>
      </c>
      <c r="G19" s="6">
        <f t="shared" si="4"/>
        <v>0.36041666666666666</v>
      </c>
      <c r="H19" s="6">
        <f t="shared" si="1"/>
        <v>2.7083333333333348E-2</v>
      </c>
      <c r="I19" s="7"/>
    </row>
    <row r="20" spans="1:9" x14ac:dyDescent="0.25">
      <c r="A20" s="11">
        <v>15</v>
      </c>
      <c r="B20" s="5">
        <v>0.311805555555556</v>
      </c>
      <c r="C20" s="5">
        <v>0.69166666666666698</v>
      </c>
      <c r="D20" s="6">
        <f t="shared" si="0"/>
        <v>0.311805555555556</v>
      </c>
      <c r="E20" s="6">
        <f t="shared" si="2"/>
        <v>0.69166666666666698</v>
      </c>
      <c r="F20" s="6">
        <f t="shared" si="3"/>
        <v>2.0833333333333332E-2</v>
      </c>
      <c r="G20" s="6">
        <f t="shared" si="4"/>
        <v>0.35902777777777767</v>
      </c>
      <c r="H20" s="6">
        <f t="shared" si="1"/>
        <v>2.5694444444444353E-2</v>
      </c>
      <c r="I20" s="7"/>
    </row>
    <row r="21" spans="1:9" x14ac:dyDescent="0.25">
      <c r="A21" s="11">
        <v>16</v>
      </c>
      <c r="B21" s="5">
        <v>0.31458333333333299</v>
      </c>
      <c r="C21" s="5">
        <v>0.69305555555555498</v>
      </c>
      <c r="D21" s="6">
        <f t="shared" si="0"/>
        <v>0.31458333333333299</v>
      </c>
      <c r="E21" s="6">
        <f t="shared" si="2"/>
        <v>0.69305555555555498</v>
      </c>
      <c r="F21" s="6">
        <f t="shared" si="3"/>
        <v>2.0833333333333332E-2</v>
      </c>
      <c r="G21" s="6">
        <f t="shared" si="4"/>
        <v>0.35763888888888867</v>
      </c>
      <c r="H21" s="6">
        <f t="shared" si="1"/>
        <v>2.4305555555555358E-2</v>
      </c>
      <c r="I21" s="7"/>
    </row>
    <row r="22" spans="1:9" x14ac:dyDescent="0.25">
      <c r="A22" s="11">
        <v>17</v>
      </c>
      <c r="B22" s="5">
        <v>0.31736111111111098</v>
      </c>
      <c r="C22" s="5">
        <v>0.69444444444444398</v>
      </c>
      <c r="D22" s="6">
        <f t="shared" si="0"/>
        <v>0.31736111111111098</v>
      </c>
      <c r="E22" s="6">
        <f t="shared" si="2"/>
        <v>0.69444444444444398</v>
      </c>
      <c r="F22" s="6">
        <f t="shared" si="3"/>
        <v>2.0833333333333332E-2</v>
      </c>
      <c r="G22" s="6">
        <f t="shared" si="4"/>
        <v>0.35624999999999968</v>
      </c>
      <c r="H22" s="6">
        <f t="shared" si="1"/>
        <v>2.2916666666666363E-2</v>
      </c>
      <c r="I22" s="7"/>
    </row>
    <row r="23" spans="1:9" x14ac:dyDescent="0.25">
      <c r="A23" s="11">
        <v>18</v>
      </c>
      <c r="B23" s="5"/>
      <c r="C23" s="5"/>
      <c r="D23" s="6">
        <f>IF(B23="",0,IF(B23&gt;=KappenVor,B23, KappenVor))</f>
        <v>0</v>
      </c>
      <c r="E23" s="6">
        <f t="shared" si="2"/>
        <v>0</v>
      </c>
      <c r="F23" s="6">
        <f>IF($H$1="Ja",IF($H$2="Ja",IF(E23-D23&gt;6/24,$D$3,0),IF(C23-B23&gt;6/24,$D$3,0)),0)</f>
        <v>0</v>
      </c>
      <c r="G23" s="6">
        <f>IF($H$2="Ja",E23-D23-F23,C23-B23-F23)</f>
        <v>0</v>
      </c>
      <c r="H23" s="6">
        <f t="shared" si="1"/>
        <v>0</v>
      </c>
      <c r="I23" s="7"/>
    </row>
    <row r="24" spans="1:9" x14ac:dyDescent="0.25">
      <c r="A24" s="11">
        <v>19</v>
      </c>
      <c r="B24" s="5"/>
      <c r="C24" s="5"/>
      <c r="D24" s="6">
        <f t="shared" si="0"/>
        <v>0</v>
      </c>
      <c r="E24" s="6">
        <f t="shared" si="2"/>
        <v>0</v>
      </c>
      <c r="F24" s="6">
        <f t="shared" si="3"/>
        <v>0</v>
      </c>
      <c r="G24" s="6">
        <f t="shared" si="4"/>
        <v>0</v>
      </c>
      <c r="H24" s="6">
        <f t="shared" si="1"/>
        <v>0</v>
      </c>
      <c r="I24" s="7"/>
    </row>
    <row r="25" spans="1:9" x14ac:dyDescent="0.25">
      <c r="A25" s="11">
        <v>20</v>
      </c>
      <c r="B25" s="5">
        <v>0.32291666666666669</v>
      </c>
      <c r="C25" s="5">
        <v>0.69444444444444398</v>
      </c>
      <c r="D25" s="6">
        <f>IF(B25="",0,IF(B25&gt;=KappenVor,B25, KappenVor))</f>
        <v>0.32291666666666669</v>
      </c>
      <c r="E25" s="6">
        <f t="shared" si="2"/>
        <v>0.69444444444444398</v>
      </c>
      <c r="F25" s="6">
        <f>IF($H$1="Ja",IF($H$2="Ja",IF(E25-D25&gt;6/24,$D$3,0),IF(C25-B25&gt;6/24,$D$3,0)),0)</f>
        <v>2.0833333333333332E-2</v>
      </c>
      <c r="G25" s="6">
        <f>IF($H$2="Ja",E25-D25-F25,C25-B25-F25)</f>
        <v>0.35069444444444398</v>
      </c>
      <c r="H25" s="6">
        <f t="shared" si="1"/>
        <v>1.7361111111110661E-2</v>
      </c>
      <c r="I25" s="7"/>
    </row>
    <row r="26" spans="1:9" x14ac:dyDescent="0.25">
      <c r="A26" s="11">
        <v>21</v>
      </c>
      <c r="B26" s="5">
        <v>0.33402777777777781</v>
      </c>
      <c r="C26" s="5">
        <v>0.69374999999999998</v>
      </c>
      <c r="D26" s="6">
        <f t="shared" si="0"/>
        <v>0.33402777777777781</v>
      </c>
      <c r="E26" s="6">
        <f t="shared" si="2"/>
        <v>0.69374999999999998</v>
      </c>
      <c r="F26" s="6">
        <f t="shared" si="3"/>
        <v>2.0833333333333332E-2</v>
      </c>
      <c r="G26" s="6">
        <f t="shared" si="4"/>
        <v>0.33888888888888885</v>
      </c>
      <c r="H26" s="6">
        <f t="shared" si="1"/>
        <v>5.5555555555555358E-3</v>
      </c>
      <c r="I26" s="7"/>
    </row>
    <row r="27" spans="1:9" x14ac:dyDescent="0.25">
      <c r="A27" s="11">
        <v>22</v>
      </c>
      <c r="B27" s="5">
        <v>0.34513888888888899</v>
      </c>
      <c r="C27" s="5">
        <v>0.69305555555555598</v>
      </c>
      <c r="D27" s="6">
        <f t="shared" si="0"/>
        <v>0.34513888888888899</v>
      </c>
      <c r="E27" s="6">
        <f t="shared" si="2"/>
        <v>0.69305555555555598</v>
      </c>
      <c r="F27" s="6">
        <f t="shared" si="3"/>
        <v>2.0833333333333332E-2</v>
      </c>
      <c r="G27" s="6">
        <f t="shared" si="4"/>
        <v>0.32708333333333367</v>
      </c>
      <c r="H27" s="6">
        <f t="shared" si="1"/>
        <v>0</v>
      </c>
      <c r="I27" s="7"/>
    </row>
    <row r="28" spans="1:9" x14ac:dyDescent="0.25">
      <c r="A28" s="11">
        <v>23</v>
      </c>
      <c r="B28" s="5">
        <v>0.35625000000000001</v>
      </c>
      <c r="C28" s="5">
        <v>0.69236111111111198</v>
      </c>
      <c r="D28" s="6">
        <f t="shared" si="0"/>
        <v>0.35625000000000001</v>
      </c>
      <c r="E28" s="6">
        <f t="shared" si="2"/>
        <v>0.69236111111111198</v>
      </c>
      <c r="F28" s="6">
        <f t="shared" si="3"/>
        <v>2.0833333333333332E-2</v>
      </c>
      <c r="G28" s="6">
        <f t="shared" si="4"/>
        <v>0.31527777777777866</v>
      </c>
      <c r="H28" s="6">
        <f t="shared" si="1"/>
        <v>0</v>
      </c>
      <c r="I28" s="7"/>
    </row>
    <row r="29" spans="1:9" x14ac:dyDescent="0.25">
      <c r="A29" s="11">
        <v>24</v>
      </c>
      <c r="B29" s="5">
        <v>0.36736111111111103</v>
      </c>
      <c r="C29" s="5">
        <v>0.69166666666666798</v>
      </c>
      <c r="D29" s="6">
        <f t="shared" si="0"/>
        <v>0.36736111111111103</v>
      </c>
      <c r="E29" s="6">
        <f t="shared" si="2"/>
        <v>0.69166666666666798</v>
      </c>
      <c r="F29" s="6">
        <f t="shared" si="3"/>
        <v>2.0833333333333332E-2</v>
      </c>
      <c r="G29" s="6">
        <f t="shared" si="4"/>
        <v>0.30347222222222364</v>
      </c>
      <c r="H29" s="6">
        <f t="shared" si="1"/>
        <v>0</v>
      </c>
      <c r="I29" s="7"/>
    </row>
    <row r="30" spans="1:9" x14ac:dyDescent="0.25">
      <c r="A30" s="11">
        <v>25</v>
      </c>
      <c r="B30" s="5"/>
      <c r="C30" s="5"/>
      <c r="D30" s="6">
        <f t="shared" si="0"/>
        <v>0</v>
      </c>
      <c r="E30" s="6">
        <f t="shared" si="2"/>
        <v>0</v>
      </c>
      <c r="F30" s="6">
        <f t="shared" si="3"/>
        <v>0</v>
      </c>
      <c r="G30" s="6">
        <f t="shared" si="4"/>
        <v>0</v>
      </c>
      <c r="H30" s="6">
        <f t="shared" si="1"/>
        <v>0</v>
      </c>
      <c r="I30" s="7"/>
    </row>
    <row r="31" spans="1:9" x14ac:dyDescent="0.25">
      <c r="A31" s="11">
        <v>26</v>
      </c>
      <c r="B31" s="5"/>
      <c r="C31" s="5"/>
      <c r="D31" s="6">
        <f t="shared" si="0"/>
        <v>0</v>
      </c>
      <c r="E31" s="6">
        <f t="shared" si="2"/>
        <v>0</v>
      </c>
      <c r="F31" s="6">
        <f t="shared" si="3"/>
        <v>0</v>
      </c>
      <c r="G31" s="6">
        <f t="shared" si="4"/>
        <v>0</v>
      </c>
      <c r="H31" s="6">
        <f t="shared" si="1"/>
        <v>0</v>
      </c>
      <c r="I31" s="7"/>
    </row>
    <row r="32" spans="1:9" x14ac:dyDescent="0.25">
      <c r="A32" s="11">
        <v>27</v>
      </c>
      <c r="B32" s="5">
        <v>0.32291666666666669</v>
      </c>
      <c r="C32" s="5">
        <v>0.69444444444444398</v>
      </c>
      <c r="D32" s="6">
        <f t="shared" si="0"/>
        <v>0.32291666666666669</v>
      </c>
      <c r="E32" s="6">
        <f t="shared" si="2"/>
        <v>0.69444444444444398</v>
      </c>
      <c r="F32" s="6">
        <f t="shared" si="3"/>
        <v>2.0833333333333332E-2</v>
      </c>
      <c r="G32" s="6">
        <f t="shared" si="4"/>
        <v>0.35069444444444398</v>
      </c>
      <c r="H32" s="6">
        <f t="shared" si="1"/>
        <v>1.7361111111110661E-2</v>
      </c>
      <c r="I32" s="7"/>
    </row>
    <row r="33" spans="1:9" x14ac:dyDescent="0.25">
      <c r="A33" s="11">
        <v>28</v>
      </c>
      <c r="B33" s="5">
        <v>0.33402777777777781</v>
      </c>
      <c r="C33" s="5">
        <v>0.69374999999999998</v>
      </c>
      <c r="D33" s="6">
        <f t="shared" si="0"/>
        <v>0.33402777777777781</v>
      </c>
      <c r="E33" s="6">
        <f t="shared" si="2"/>
        <v>0.69374999999999998</v>
      </c>
      <c r="F33" s="6">
        <f t="shared" si="3"/>
        <v>2.0833333333333332E-2</v>
      </c>
      <c r="G33" s="6">
        <f t="shared" si="4"/>
        <v>0.33888888888888885</v>
      </c>
      <c r="H33" s="6">
        <f t="shared" si="1"/>
        <v>5.5555555555555358E-3</v>
      </c>
      <c r="I33" s="7"/>
    </row>
    <row r="34" spans="1:9" x14ac:dyDescent="0.25">
      <c r="A34" s="11">
        <v>29</v>
      </c>
      <c r="B34" s="5">
        <v>0.34513888888888899</v>
      </c>
      <c r="C34" s="5">
        <v>0.69305555555555598</v>
      </c>
      <c r="D34" s="6">
        <f t="shared" si="0"/>
        <v>0.34513888888888899</v>
      </c>
      <c r="E34" s="6">
        <f t="shared" si="2"/>
        <v>0.69305555555555598</v>
      </c>
      <c r="F34" s="6">
        <f t="shared" si="3"/>
        <v>2.0833333333333332E-2</v>
      </c>
      <c r="G34" s="6">
        <f t="shared" si="4"/>
        <v>0.32708333333333367</v>
      </c>
      <c r="H34" s="6">
        <f t="shared" si="1"/>
        <v>0</v>
      </c>
      <c r="I34" s="7"/>
    </row>
    <row r="35" spans="1:9" x14ac:dyDescent="0.25">
      <c r="A35" s="11">
        <v>30</v>
      </c>
      <c r="B35" s="5">
        <v>0.35625000000000001</v>
      </c>
      <c r="C35" s="5">
        <v>0.69236111111111198</v>
      </c>
      <c r="D35" s="6">
        <f t="shared" si="0"/>
        <v>0.35625000000000001</v>
      </c>
      <c r="E35" s="6">
        <f t="shared" si="2"/>
        <v>0.69236111111111198</v>
      </c>
      <c r="F35" s="6">
        <f t="shared" si="3"/>
        <v>2.0833333333333332E-2</v>
      </c>
      <c r="G35" s="6">
        <f t="shared" si="4"/>
        <v>0.31527777777777866</v>
      </c>
      <c r="H35" s="6">
        <f t="shared" si="1"/>
        <v>0</v>
      </c>
      <c r="I35" s="7"/>
    </row>
    <row r="36" spans="1:9" x14ac:dyDescent="0.25">
      <c r="A36" s="11">
        <v>31</v>
      </c>
      <c r="B36" s="5">
        <v>0.36736111111111103</v>
      </c>
      <c r="C36" s="5">
        <v>0.69166666666666798</v>
      </c>
      <c r="D36" s="6">
        <f t="shared" si="0"/>
        <v>0.36736111111111103</v>
      </c>
      <c r="E36" s="6">
        <f t="shared" si="2"/>
        <v>0.69166666666666798</v>
      </c>
      <c r="F36" s="6">
        <f t="shared" si="3"/>
        <v>2.0833333333333332E-2</v>
      </c>
      <c r="G36" s="6">
        <f t="shared" si="4"/>
        <v>0.30347222222222364</v>
      </c>
      <c r="H36" s="6">
        <f t="shared" si="1"/>
        <v>0</v>
      </c>
      <c r="I36" s="7"/>
    </row>
    <row r="37" spans="1:9" ht="15.75" thickBot="1" x14ac:dyDescent="0.3">
      <c r="A37" s="20" t="s">
        <v>20</v>
      </c>
      <c r="B37" s="21"/>
      <c r="C37" s="22"/>
      <c r="D37" s="22"/>
      <c r="E37" s="22"/>
      <c r="F37" s="22"/>
      <c r="G37" s="23">
        <f>SUM(G6:G36)</f>
        <v>7.9166666666666679</v>
      </c>
      <c r="H37" s="23">
        <f>SUM(H6:H36)</f>
        <v>0.36874999999999925</v>
      </c>
      <c r="I37" s="22"/>
    </row>
    <row r="38" spans="1:9" ht="15.75" thickTop="1" x14ac:dyDescent="0.25">
      <c r="A38" s="24" t="s">
        <v>21</v>
      </c>
      <c r="B38" s="25"/>
      <c r="C38" s="24"/>
      <c r="D38" s="24"/>
      <c r="E38" s="24"/>
      <c r="F38" s="24"/>
      <c r="G38" s="26">
        <f>ROUND((G37*24)*$F$2,2)</f>
        <v>1900</v>
      </c>
      <c r="H38" s="26">
        <f>ROUND((H37*24)*$F$2,2)*$F$3</f>
        <v>22.125</v>
      </c>
      <c r="I38" s="26">
        <f>G38+H38</f>
        <v>1922.125</v>
      </c>
    </row>
  </sheetData>
  <conditionalFormatting sqref="A6:A36">
    <cfRule type="expression" dxfId="2" priority="1" stopIfTrue="1">
      <formula>WEEKDAY(DATE($F$1,$D$1,$A6))=1</formula>
    </cfRule>
    <cfRule type="expression" dxfId="1" priority="2" stopIfTrue="1">
      <formula>WEEKDAY(DATE($F$1,$D$1,$A6))=7</formula>
    </cfRule>
  </conditionalFormatting>
  <conditionalFormatting sqref="D6:E36">
    <cfRule type="expression" dxfId="0" priority="3" stopIfTrue="1">
      <formula>$H$2="keine"</formula>
    </cfRule>
  </conditionalFormatting>
  <dataValidations count="4">
    <dataValidation type="whole" allowBlank="1" showInputMessage="1" showErrorMessage="1" errorTitle="Eingebe des Bearbeitungsjahres" error="Bitte geben Sie das Bearbeitungsjahr als numerischen Wert von 2007 bis 2099 ein." sqref="F1">
      <formula1>2012</formula1>
      <formula2>2099</formula2>
    </dataValidation>
    <dataValidation type="whole" allowBlank="1" showInputMessage="1" showErrorMessage="1" errorTitle="Eingabe des Bearbeitungsmonat" error="Bitte geben Sie den Bearbeitungsmonat als numerischen Wert von 1 bis 12 ein." sqref="D1">
      <formula1>1</formula1>
      <formula2>12</formula2>
    </dataValidation>
    <dataValidation type="list" allowBlank="1" showInputMessage="1" showErrorMessage="1" sqref="H2">
      <formula1>"keine,Ja"</formula1>
    </dataValidation>
    <dataValidation type="list" allowBlank="1" showInputMessage="1" showErrorMessage="1" sqref="H1">
      <formula1>"keine,Ja"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B1" sqref="B1"/>
    </sheetView>
  </sheetViews>
  <sheetFormatPr baseColWidth="10" defaultRowHeight="15.75" x14ac:dyDescent="0.25"/>
  <cols>
    <col min="1" max="1" width="20.42578125" style="1" bestFit="1" customWidth="1"/>
    <col min="2" max="2" width="6.85546875" style="1" customWidth="1"/>
    <col min="3" max="3" width="5.140625" style="1" customWidth="1"/>
    <col min="4" max="256" width="11.42578125" style="1"/>
    <col min="257" max="257" width="13" style="1" customWidth="1"/>
    <col min="258" max="258" width="7.5703125" style="1" customWidth="1"/>
    <col min="259" max="512" width="11.42578125" style="1"/>
    <col min="513" max="513" width="13" style="1" customWidth="1"/>
    <col min="514" max="514" width="7.5703125" style="1" customWidth="1"/>
    <col min="515" max="768" width="11.42578125" style="1"/>
    <col min="769" max="769" width="13" style="1" customWidth="1"/>
    <col min="770" max="770" width="7.5703125" style="1" customWidth="1"/>
    <col min="771" max="1024" width="11.42578125" style="1"/>
    <col min="1025" max="1025" width="13" style="1" customWidth="1"/>
    <col min="1026" max="1026" width="7.5703125" style="1" customWidth="1"/>
    <col min="1027" max="1280" width="11.42578125" style="1"/>
    <col min="1281" max="1281" width="13" style="1" customWidth="1"/>
    <col min="1282" max="1282" width="7.5703125" style="1" customWidth="1"/>
    <col min="1283" max="1536" width="11.42578125" style="1"/>
    <col min="1537" max="1537" width="13" style="1" customWidth="1"/>
    <col min="1538" max="1538" width="7.5703125" style="1" customWidth="1"/>
    <col min="1539" max="1792" width="11.42578125" style="1"/>
    <col min="1793" max="1793" width="13" style="1" customWidth="1"/>
    <col min="1794" max="1794" width="7.5703125" style="1" customWidth="1"/>
    <col min="1795" max="2048" width="11.42578125" style="1"/>
    <col min="2049" max="2049" width="13" style="1" customWidth="1"/>
    <col min="2050" max="2050" width="7.5703125" style="1" customWidth="1"/>
    <col min="2051" max="2304" width="11.42578125" style="1"/>
    <col min="2305" max="2305" width="13" style="1" customWidth="1"/>
    <col min="2306" max="2306" width="7.5703125" style="1" customWidth="1"/>
    <col min="2307" max="2560" width="11.42578125" style="1"/>
    <col min="2561" max="2561" width="13" style="1" customWidth="1"/>
    <col min="2562" max="2562" width="7.5703125" style="1" customWidth="1"/>
    <col min="2563" max="2816" width="11.42578125" style="1"/>
    <col min="2817" max="2817" width="13" style="1" customWidth="1"/>
    <col min="2818" max="2818" width="7.5703125" style="1" customWidth="1"/>
    <col min="2819" max="3072" width="11.42578125" style="1"/>
    <col min="3073" max="3073" width="13" style="1" customWidth="1"/>
    <col min="3074" max="3074" width="7.5703125" style="1" customWidth="1"/>
    <col min="3075" max="3328" width="11.42578125" style="1"/>
    <col min="3329" max="3329" width="13" style="1" customWidth="1"/>
    <col min="3330" max="3330" width="7.5703125" style="1" customWidth="1"/>
    <col min="3331" max="3584" width="11.42578125" style="1"/>
    <col min="3585" max="3585" width="13" style="1" customWidth="1"/>
    <col min="3586" max="3586" width="7.5703125" style="1" customWidth="1"/>
    <col min="3587" max="3840" width="11.42578125" style="1"/>
    <col min="3841" max="3841" width="13" style="1" customWidth="1"/>
    <col min="3842" max="3842" width="7.5703125" style="1" customWidth="1"/>
    <col min="3843" max="4096" width="11.42578125" style="1"/>
    <col min="4097" max="4097" width="13" style="1" customWidth="1"/>
    <col min="4098" max="4098" width="7.5703125" style="1" customWidth="1"/>
    <col min="4099" max="4352" width="11.42578125" style="1"/>
    <col min="4353" max="4353" width="13" style="1" customWidth="1"/>
    <col min="4354" max="4354" width="7.5703125" style="1" customWidth="1"/>
    <col min="4355" max="4608" width="11.42578125" style="1"/>
    <col min="4609" max="4609" width="13" style="1" customWidth="1"/>
    <col min="4610" max="4610" width="7.5703125" style="1" customWidth="1"/>
    <col min="4611" max="4864" width="11.42578125" style="1"/>
    <col min="4865" max="4865" width="13" style="1" customWidth="1"/>
    <col min="4866" max="4866" width="7.5703125" style="1" customWidth="1"/>
    <col min="4867" max="5120" width="11.42578125" style="1"/>
    <col min="5121" max="5121" width="13" style="1" customWidth="1"/>
    <col min="5122" max="5122" width="7.5703125" style="1" customWidth="1"/>
    <col min="5123" max="5376" width="11.42578125" style="1"/>
    <col min="5377" max="5377" width="13" style="1" customWidth="1"/>
    <col min="5378" max="5378" width="7.5703125" style="1" customWidth="1"/>
    <col min="5379" max="5632" width="11.42578125" style="1"/>
    <col min="5633" max="5633" width="13" style="1" customWidth="1"/>
    <col min="5634" max="5634" width="7.5703125" style="1" customWidth="1"/>
    <col min="5635" max="5888" width="11.42578125" style="1"/>
    <col min="5889" max="5889" width="13" style="1" customWidth="1"/>
    <col min="5890" max="5890" width="7.5703125" style="1" customWidth="1"/>
    <col min="5891" max="6144" width="11.42578125" style="1"/>
    <col min="6145" max="6145" width="13" style="1" customWidth="1"/>
    <col min="6146" max="6146" width="7.5703125" style="1" customWidth="1"/>
    <col min="6147" max="6400" width="11.42578125" style="1"/>
    <col min="6401" max="6401" width="13" style="1" customWidth="1"/>
    <col min="6402" max="6402" width="7.5703125" style="1" customWidth="1"/>
    <col min="6403" max="6656" width="11.42578125" style="1"/>
    <col min="6657" max="6657" width="13" style="1" customWidth="1"/>
    <col min="6658" max="6658" width="7.5703125" style="1" customWidth="1"/>
    <col min="6659" max="6912" width="11.42578125" style="1"/>
    <col min="6913" max="6913" width="13" style="1" customWidth="1"/>
    <col min="6914" max="6914" width="7.5703125" style="1" customWidth="1"/>
    <col min="6915" max="7168" width="11.42578125" style="1"/>
    <col min="7169" max="7169" width="13" style="1" customWidth="1"/>
    <col min="7170" max="7170" width="7.5703125" style="1" customWidth="1"/>
    <col min="7171" max="7424" width="11.42578125" style="1"/>
    <col min="7425" max="7425" width="13" style="1" customWidth="1"/>
    <col min="7426" max="7426" width="7.5703125" style="1" customWidth="1"/>
    <col min="7427" max="7680" width="11.42578125" style="1"/>
    <col min="7681" max="7681" width="13" style="1" customWidth="1"/>
    <col min="7682" max="7682" width="7.5703125" style="1" customWidth="1"/>
    <col min="7683" max="7936" width="11.42578125" style="1"/>
    <col min="7937" max="7937" width="13" style="1" customWidth="1"/>
    <col min="7938" max="7938" width="7.5703125" style="1" customWidth="1"/>
    <col min="7939" max="8192" width="11.42578125" style="1"/>
    <col min="8193" max="8193" width="13" style="1" customWidth="1"/>
    <col min="8194" max="8194" width="7.5703125" style="1" customWidth="1"/>
    <col min="8195" max="8448" width="11.42578125" style="1"/>
    <col min="8449" max="8449" width="13" style="1" customWidth="1"/>
    <col min="8450" max="8450" width="7.5703125" style="1" customWidth="1"/>
    <col min="8451" max="8704" width="11.42578125" style="1"/>
    <col min="8705" max="8705" width="13" style="1" customWidth="1"/>
    <col min="8706" max="8706" width="7.5703125" style="1" customWidth="1"/>
    <col min="8707" max="8960" width="11.42578125" style="1"/>
    <col min="8961" max="8961" width="13" style="1" customWidth="1"/>
    <col min="8962" max="8962" width="7.5703125" style="1" customWidth="1"/>
    <col min="8963" max="9216" width="11.42578125" style="1"/>
    <col min="9217" max="9217" width="13" style="1" customWidth="1"/>
    <col min="9218" max="9218" width="7.5703125" style="1" customWidth="1"/>
    <col min="9219" max="9472" width="11.42578125" style="1"/>
    <col min="9473" max="9473" width="13" style="1" customWidth="1"/>
    <col min="9474" max="9474" width="7.5703125" style="1" customWidth="1"/>
    <col min="9475" max="9728" width="11.42578125" style="1"/>
    <col min="9729" max="9729" width="13" style="1" customWidth="1"/>
    <col min="9730" max="9730" width="7.5703125" style="1" customWidth="1"/>
    <col min="9731" max="9984" width="11.42578125" style="1"/>
    <col min="9985" max="9985" width="13" style="1" customWidth="1"/>
    <col min="9986" max="9986" width="7.5703125" style="1" customWidth="1"/>
    <col min="9987" max="10240" width="11.42578125" style="1"/>
    <col min="10241" max="10241" width="13" style="1" customWidth="1"/>
    <col min="10242" max="10242" width="7.5703125" style="1" customWidth="1"/>
    <col min="10243" max="10496" width="11.42578125" style="1"/>
    <col min="10497" max="10497" width="13" style="1" customWidth="1"/>
    <col min="10498" max="10498" width="7.5703125" style="1" customWidth="1"/>
    <col min="10499" max="10752" width="11.42578125" style="1"/>
    <col min="10753" max="10753" width="13" style="1" customWidth="1"/>
    <col min="10754" max="10754" width="7.5703125" style="1" customWidth="1"/>
    <col min="10755" max="11008" width="11.42578125" style="1"/>
    <col min="11009" max="11009" width="13" style="1" customWidth="1"/>
    <col min="11010" max="11010" width="7.5703125" style="1" customWidth="1"/>
    <col min="11011" max="11264" width="11.42578125" style="1"/>
    <col min="11265" max="11265" width="13" style="1" customWidth="1"/>
    <col min="11266" max="11266" width="7.5703125" style="1" customWidth="1"/>
    <col min="11267" max="11520" width="11.42578125" style="1"/>
    <col min="11521" max="11521" width="13" style="1" customWidth="1"/>
    <col min="11522" max="11522" width="7.5703125" style="1" customWidth="1"/>
    <col min="11523" max="11776" width="11.42578125" style="1"/>
    <col min="11777" max="11777" width="13" style="1" customWidth="1"/>
    <col min="11778" max="11778" width="7.5703125" style="1" customWidth="1"/>
    <col min="11779" max="12032" width="11.42578125" style="1"/>
    <col min="12033" max="12033" width="13" style="1" customWidth="1"/>
    <col min="12034" max="12034" width="7.5703125" style="1" customWidth="1"/>
    <col min="12035" max="12288" width="11.42578125" style="1"/>
    <col min="12289" max="12289" width="13" style="1" customWidth="1"/>
    <col min="12290" max="12290" width="7.5703125" style="1" customWidth="1"/>
    <col min="12291" max="12544" width="11.42578125" style="1"/>
    <col min="12545" max="12545" width="13" style="1" customWidth="1"/>
    <col min="12546" max="12546" width="7.5703125" style="1" customWidth="1"/>
    <col min="12547" max="12800" width="11.42578125" style="1"/>
    <col min="12801" max="12801" width="13" style="1" customWidth="1"/>
    <col min="12802" max="12802" width="7.5703125" style="1" customWidth="1"/>
    <col min="12803" max="13056" width="11.42578125" style="1"/>
    <col min="13057" max="13057" width="13" style="1" customWidth="1"/>
    <col min="13058" max="13058" width="7.5703125" style="1" customWidth="1"/>
    <col min="13059" max="13312" width="11.42578125" style="1"/>
    <col min="13313" max="13313" width="13" style="1" customWidth="1"/>
    <col min="13314" max="13314" width="7.5703125" style="1" customWidth="1"/>
    <col min="13315" max="13568" width="11.42578125" style="1"/>
    <col min="13569" max="13569" width="13" style="1" customWidth="1"/>
    <col min="13570" max="13570" width="7.5703125" style="1" customWidth="1"/>
    <col min="13571" max="13824" width="11.42578125" style="1"/>
    <col min="13825" max="13825" width="13" style="1" customWidth="1"/>
    <col min="13826" max="13826" width="7.5703125" style="1" customWidth="1"/>
    <col min="13827" max="14080" width="11.42578125" style="1"/>
    <col min="14081" max="14081" width="13" style="1" customWidth="1"/>
    <col min="14082" max="14082" width="7.5703125" style="1" customWidth="1"/>
    <col min="14083" max="14336" width="11.42578125" style="1"/>
    <col min="14337" max="14337" width="13" style="1" customWidth="1"/>
    <col min="14338" max="14338" width="7.5703125" style="1" customWidth="1"/>
    <col min="14339" max="14592" width="11.42578125" style="1"/>
    <col min="14593" max="14593" width="13" style="1" customWidth="1"/>
    <col min="14594" max="14594" width="7.5703125" style="1" customWidth="1"/>
    <col min="14595" max="14848" width="11.42578125" style="1"/>
    <col min="14849" max="14849" width="13" style="1" customWidth="1"/>
    <col min="14850" max="14850" width="7.5703125" style="1" customWidth="1"/>
    <col min="14851" max="15104" width="11.42578125" style="1"/>
    <col min="15105" max="15105" width="13" style="1" customWidth="1"/>
    <col min="15106" max="15106" width="7.5703125" style="1" customWidth="1"/>
    <col min="15107" max="15360" width="11.42578125" style="1"/>
    <col min="15361" max="15361" width="13" style="1" customWidth="1"/>
    <col min="15362" max="15362" width="7.5703125" style="1" customWidth="1"/>
    <col min="15363" max="15616" width="11.42578125" style="1"/>
    <col min="15617" max="15617" width="13" style="1" customWidth="1"/>
    <col min="15618" max="15618" width="7.5703125" style="1" customWidth="1"/>
    <col min="15619" max="15872" width="11.42578125" style="1"/>
    <col min="15873" max="15873" width="13" style="1" customWidth="1"/>
    <col min="15874" max="15874" width="7.5703125" style="1" customWidth="1"/>
    <col min="15875" max="16128" width="11.42578125" style="1"/>
    <col min="16129" max="16129" width="13" style="1" customWidth="1"/>
    <col min="16130" max="16130" width="7.5703125" style="1" customWidth="1"/>
    <col min="16131" max="16384" width="11.42578125" style="1"/>
  </cols>
  <sheetData>
    <row r="1" spans="1:3" x14ac:dyDescent="0.25">
      <c r="A1" s="2" t="s">
        <v>25</v>
      </c>
      <c r="B1" s="3">
        <v>0.25</v>
      </c>
      <c r="C1" s="2" t="s">
        <v>24</v>
      </c>
    </row>
    <row r="2" spans="1:3" x14ac:dyDescent="0.25">
      <c r="A2" s="2" t="s">
        <v>23</v>
      </c>
      <c r="B2" s="3">
        <v>0.83333333333333337</v>
      </c>
      <c r="C2" s="2" t="s">
        <v>24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Stundenzettel</vt:lpstr>
      <vt:lpstr>Kappung</vt:lpstr>
      <vt:lpstr>KappenNach</vt:lpstr>
      <vt:lpstr>KappenVor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Mönkediek</cp:lastModifiedBy>
  <dcterms:created xsi:type="dcterms:W3CDTF">2012-05-22T14:57:10Z</dcterms:created>
  <dcterms:modified xsi:type="dcterms:W3CDTF">2012-05-22T16:23:35Z</dcterms:modified>
</cp:coreProperties>
</file>