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05" windowWidth="19560" windowHeight="7230"/>
  </bookViews>
  <sheets>
    <sheet name="Info" sheetId="7" r:id="rId1"/>
    <sheet name="Budget" sheetId="6" r:id="rId2"/>
    <sheet name="Qualität" sheetId="15" r:id="rId3"/>
    <sheet name="Trend" sheetId="13" r:id="rId4"/>
    <sheet name="Wartung" sheetId="14" r:id="rId5"/>
    <sheet name="Sparklines" sheetId="9" r:id="rId6"/>
  </sheets>
  <definedNames>
    <definedName name="Häufigkeit">Qualität!$G$5:$G$15</definedName>
    <definedName name="Häufigkeitsgrenze">Qualität!$C$6</definedName>
    <definedName name="Ø_Abweichung">Qualität!$F$5:$F$15</definedName>
    <definedName name="Toleranzgrenze">Qualität!$C$4</definedName>
  </definedNames>
  <calcPr calcId="145621"/>
</workbook>
</file>

<file path=xl/calcChain.xml><?xml version="1.0" encoding="utf-8"?>
<calcChain xmlns="http://schemas.openxmlformats.org/spreadsheetml/2006/main">
  <c r="N15" i="15" l="1"/>
  <c r="N14" i="15"/>
  <c r="N13" i="15"/>
  <c r="N12" i="15"/>
  <c r="N11" i="15"/>
  <c r="N10" i="15"/>
  <c r="N9" i="15"/>
  <c r="N8" i="15"/>
  <c r="N7" i="15"/>
  <c r="N6" i="15"/>
  <c r="N5" i="15"/>
  <c r="H15" i="15"/>
  <c r="H14" i="15"/>
  <c r="H13" i="15"/>
  <c r="H12" i="15"/>
  <c r="H11" i="15"/>
  <c r="H10" i="15"/>
  <c r="H9" i="15"/>
  <c r="H8" i="15"/>
  <c r="H7" i="15"/>
  <c r="H6" i="15"/>
  <c r="H5" i="15"/>
  <c r="C21" i="14" l="1"/>
  <c r="D21" i="14"/>
  <c r="E21" i="14"/>
  <c r="C22" i="14"/>
  <c r="D22" i="14"/>
  <c r="E22" i="14"/>
  <c r="C23" i="14"/>
  <c r="D23" i="14"/>
  <c r="E23" i="14"/>
  <c r="C13" i="14"/>
  <c r="D13" i="14"/>
  <c r="E13" i="14"/>
  <c r="C14" i="14"/>
  <c r="D14" i="14"/>
  <c r="E14" i="14"/>
  <c r="C15" i="14"/>
  <c r="D15" i="14"/>
  <c r="E15" i="14"/>
  <c r="K13" i="13" l="1"/>
  <c r="E13" i="13"/>
  <c r="K12" i="13"/>
  <c r="E12" i="13"/>
  <c r="K11" i="13"/>
  <c r="E11" i="13"/>
  <c r="K10" i="13"/>
  <c r="E10" i="13"/>
  <c r="K9" i="13"/>
  <c r="E9" i="13"/>
  <c r="K8" i="13"/>
  <c r="E8" i="13"/>
  <c r="K7" i="13"/>
  <c r="E7" i="13"/>
  <c r="K6" i="13"/>
  <c r="E6" i="13"/>
  <c r="K5" i="13"/>
  <c r="E5" i="13"/>
  <c r="L35" i="6" l="1"/>
  <c r="K35" i="6"/>
  <c r="K34" i="6"/>
  <c r="L34" i="6" s="1"/>
  <c r="L33" i="6"/>
  <c r="K33" i="6"/>
  <c r="K32" i="6"/>
  <c r="L32" i="6" s="1"/>
  <c r="L31" i="6"/>
  <c r="K31" i="6"/>
  <c r="K30" i="6"/>
  <c r="L30" i="6" s="1"/>
  <c r="L29" i="6"/>
  <c r="K29" i="6"/>
  <c r="L17" i="6"/>
  <c r="L18" i="6"/>
  <c r="L19" i="6"/>
  <c r="L20" i="6"/>
  <c r="L21" i="6"/>
  <c r="L22" i="6"/>
  <c r="L23" i="6"/>
  <c r="K23" i="6"/>
  <c r="K22" i="6"/>
  <c r="K21" i="6"/>
  <c r="K20" i="6"/>
  <c r="K19" i="6"/>
  <c r="K18" i="6"/>
  <c r="K17" i="6"/>
  <c r="K11" i="6"/>
  <c r="K10" i="6"/>
  <c r="K9" i="6"/>
  <c r="K8" i="6"/>
  <c r="K7" i="6"/>
  <c r="K6" i="6"/>
  <c r="K5" i="6"/>
  <c r="E23" i="6"/>
  <c r="E22" i="6"/>
  <c r="E21" i="6"/>
  <c r="E20" i="6"/>
  <c r="E19" i="6"/>
  <c r="E18" i="6"/>
  <c r="E17" i="6"/>
  <c r="E5" i="6"/>
  <c r="E6" i="6"/>
  <c r="E7" i="6"/>
  <c r="E8" i="6"/>
  <c r="E9" i="6"/>
  <c r="E10" i="6"/>
  <c r="E11" i="6"/>
</calcChain>
</file>

<file path=xl/sharedStrings.xml><?xml version="1.0" encoding="utf-8"?>
<sst xmlns="http://schemas.openxmlformats.org/spreadsheetml/2006/main" count="170" uniqueCount="82">
  <si>
    <t>Excel 2010 – Das Ideenbuch für die perfekte Optik Ihrer Daten</t>
  </si>
  <si>
    <t>Kapitel 3</t>
  </si>
  <si>
    <t>Entwicklungen und Tendenzen an Pfeilen erkennen</t>
  </si>
  <si>
    <t>Entwicklungen vergleichbar machen mit Sparklines</t>
  </si>
  <si>
    <t>Virtualisierung</t>
  </si>
  <si>
    <t>Projekt</t>
  </si>
  <si>
    <t>Plankosten</t>
  </si>
  <si>
    <t>Istkosten</t>
  </si>
  <si>
    <t>Intranet</t>
  </si>
  <si>
    <t>Business Intelligence</t>
  </si>
  <si>
    <t>Exchange 2013</t>
  </si>
  <si>
    <t>Lync 2013</t>
  </si>
  <si>
    <t>Office 365</t>
  </si>
  <si>
    <t>Acrobat-Formulare</t>
  </si>
  <si>
    <t>Verbrauch</t>
  </si>
  <si>
    <t>Status</t>
  </si>
  <si>
    <t>Den Status der Budgetauslastung mit Ampeln zeigen</t>
  </si>
  <si>
    <t>Ausgangstabelle zur Anzeige verbrauchter Kosten</t>
  </si>
  <si>
    <t xml:space="preserve">Nach dem Zuweisen der vorgefertigten Ampel-Regel </t>
  </si>
  <si>
    <t>Die Übersicht nach dem Anpassen der Ampel-Regel</t>
  </si>
  <si>
    <t>Die fertige Lösung mit separater Statusanzeige per Ampel</t>
  </si>
  <si>
    <t>Eine mögliche Alternative zur Ampel-Darstellung</t>
  </si>
  <si>
    <t>Land</t>
  </si>
  <si>
    <t>Trend</t>
  </si>
  <si>
    <t>Deutschland</t>
  </si>
  <si>
    <t>Frankreich</t>
  </si>
  <si>
    <t>Großbritannien</t>
  </si>
  <si>
    <t>Italien</t>
  </si>
  <si>
    <t>Niederlande</t>
  </si>
  <si>
    <t>Spanien</t>
  </si>
  <si>
    <t>Dänemark</t>
  </si>
  <si>
    <t>Schweiz</t>
  </si>
  <si>
    <t>Griechenland</t>
  </si>
  <si>
    <t>Die Jahreswerte mit WENN vergleichen</t>
  </si>
  <si>
    <t xml:space="preserve"> =WENN(D5&gt;C5;1;WENN(D5=C5;0;-1))</t>
  </si>
  <si>
    <t>Die Ergebnisse 1, 0 und -1 in Trendsymbole umsetzen</t>
  </si>
  <si>
    <t>Eine Wartungsübersicht mit Harvey Balls aufbauen</t>
  </si>
  <si>
    <t>Antrieb</t>
  </si>
  <si>
    <t>Zuleitung</t>
  </si>
  <si>
    <t>Elektronik</t>
  </si>
  <si>
    <t>Maschine</t>
  </si>
  <si>
    <t>Granulat A1</t>
  </si>
  <si>
    <t>Granulat C5</t>
  </si>
  <si>
    <t>Granulat B7</t>
  </si>
  <si>
    <t>Jan</t>
  </si>
  <si>
    <t>Feb</t>
  </si>
  <si>
    <t>Mrz</t>
  </si>
  <si>
    <t>Apr</t>
  </si>
  <si>
    <t>Mai</t>
  </si>
  <si>
    <t>Jun</t>
  </si>
  <si>
    <t>Entwicklung im 1. Halbjahr</t>
  </si>
  <si>
    <t>Berlin</t>
  </si>
  <si>
    <t>Dresden</t>
  </si>
  <si>
    <t>Frankfurt a.M.</t>
  </si>
  <si>
    <t>Hamburg</t>
  </si>
  <si>
    <t>München</t>
  </si>
  <si>
    <t>Nürnberg</t>
  </si>
  <si>
    <t>Stuttgart</t>
  </si>
  <si>
    <t>Standort</t>
  </si>
  <si>
    <t>Toleranzgrenze</t>
  </si>
  <si>
    <t>Fehler</t>
  </si>
  <si>
    <t>Ø Abweichung</t>
  </si>
  <si>
    <t>Häufigkeit</t>
  </si>
  <si>
    <t>Meldung</t>
  </si>
  <si>
    <t>F 300</t>
  </si>
  <si>
    <t>Häufigkeitsgrenze</t>
  </si>
  <si>
    <t>F 301</t>
  </si>
  <si>
    <t>F 302</t>
  </si>
  <si>
    <t>F 303</t>
  </si>
  <si>
    <t>F 304</t>
  </si>
  <si>
    <t>F 305</t>
  </si>
  <si>
    <t>F 306</t>
  </si>
  <si>
    <t>F 307</t>
  </si>
  <si>
    <t>F 308</t>
  </si>
  <si>
    <t>F 309</t>
  </si>
  <si>
    <t>F 310</t>
  </si>
  <si>
    <t xml:space="preserve"> =WENN(ODER(Ø_Abweichung&gt;Toleranzgrenze;Häufigkeit&gt;Häufigkeitsgrenze);1;0)</t>
  </si>
  <si>
    <t>Tabelle zur Analyse der Fehlerhäufigkeit: Zunächst die WENN-Formel einbauen …</t>
  </si>
  <si>
    <t xml:space="preserve"> </t>
  </si>
  <si>
    <t>Übersicht zur Qualitätssicherung mit rotem Warnsymbol anlegen</t>
  </si>
  <si>
    <t>… dann die bedingte Formatierung zuweisen</t>
  </si>
  <si>
    <t>Halbjahresauswertung mithilfe von Sparklines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</si>
</sst>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\ &quot;€&quot;\ \ ;[Red]\–\ #,##0.00\ &quot;€&quot;\ \ ;0.00\ &quot;€&quot;\ \ ;@"/>
    <numFmt numFmtId="165" formatCode="#,##0\ &quot;Euro&quot;\ \ ;[Red]\-#,##0\ &quot;Euro&quot;\ \ "/>
    <numFmt numFmtId="166" formatCode="#,##0.00\ \€\ \ ;[Red]\-#,##0.00\ \€\ \ "/>
    <numFmt numFmtId="167" formatCode="#,##0\ \€\ \ ;[Red]\-#,##0\ \€\ \ "/>
    <numFmt numFmtId="168" formatCode="#,##0.00\ &quot;Euro&quot;\ \ ;[Red]\-#,##0.00\ &quot;Euro&quot;\ \ "/>
    <numFmt numFmtId="169" formatCode="0%\ \ "/>
    <numFmt numFmtId="170" formatCode="#,##0.00\ &quot;DM&quot;\ \ ;[Red]\-#,##0.00\ &quot;DM&quot;\ \ ;"/>
    <numFmt numFmtId="171" formatCode="#,##0\ &quot;€&quot;"/>
    <numFmt numFmtId="172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2"/>
      <color theme="5"/>
      <name val="Calibri"/>
      <family val="2"/>
      <scheme val="minor"/>
    </font>
    <font>
      <b/>
      <sz val="15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2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2"/>
        <bgColor indexed="64"/>
      </patternFill>
    </fill>
    <fill>
      <patternFill patternType="solid">
        <fgColor theme="6" tint="-0.24994659260841701"/>
        <bgColor theme="6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</borders>
  <cellStyleXfs count="19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2" fillId="2" borderId="1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3" fillId="0" borderId="0"/>
    <xf numFmtId="164" fontId="4" fillId="0" borderId="0" applyFont="0" applyFill="0" applyBorder="0" applyAlignment="0" applyProtection="0">
      <alignment vertical="center"/>
    </xf>
    <xf numFmtId="165" fontId="4" fillId="0" borderId="0" applyFont="0" applyFill="0" applyBorder="0" applyAlignment="0" applyProtection="0"/>
    <xf numFmtId="166" fontId="4" fillId="0" borderId="0">
      <alignment vertical="center" wrapText="1"/>
      <protection locked="0"/>
    </xf>
    <xf numFmtId="167" fontId="4" fillId="0" borderId="0">
      <alignment vertical="center" wrapText="1"/>
      <protection locked="0"/>
    </xf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" fillId="0" borderId="0"/>
    <xf numFmtId="170" fontId="4" fillId="0" borderId="0" applyFont="0" applyFill="0" applyBorder="0" applyAlignment="0" applyProtection="0"/>
    <xf numFmtId="0" fontId="1" fillId="0" borderId="0"/>
    <xf numFmtId="0" fontId="4" fillId="0" borderId="0" applyFont="0" applyFill="0" applyBorder="0" applyAlignment="0" applyProtection="0">
      <alignment vertical="center"/>
      <protection locked="0"/>
    </xf>
    <xf numFmtId="0" fontId="2" fillId="4" borderId="1">
      <alignment horizontal="left" vertical="center" indent="1"/>
    </xf>
    <xf numFmtId="0" fontId="4" fillId="0" borderId="0" applyFont="0" applyFill="0" applyBorder="0" applyAlignment="0" applyProtection="0">
      <alignment vertical="center"/>
      <protection locked="0"/>
    </xf>
    <xf numFmtId="0" fontId="8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5" fillId="0" borderId="0" xfId="0" applyFont="1" applyAlignment="1">
      <alignment horizontal="left" indent="3"/>
    </xf>
    <xf numFmtId="0" fontId="1" fillId="3" borderId="0" xfId="13" applyFill="1"/>
    <xf numFmtId="0" fontId="1" fillId="0" borderId="0" xfId="13"/>
    <xf numFmtId="0" fontId="6" fillId="3" borderId="0" xfId="13" applyFont="1" applyFill="1"/>
    <xf numFmtId="0" fontId="7" fillId="3" borderId="0" xfId="13" applyFont="1" applyFill="1"/>
    <xf numFmtId="0" fontId="8" fillId="0" borderId="0" xfId="17"/>
    <xf numFmtId="0" fontId="0" fillId="0" borderId="0" xfId="13" applyFont="1"/>
    <xf numFmtId="0" fontId="0" fillId="0" borderId="0" xfId="0" applyFill="1" applyBorder="1"/>
    <xf numFmtId="0" fontId="9" fillId="0" borderId="6" xfId="11" applyFont="1" applyFill="1" applyBorder="1" applyAlignment="1">
      <alignment horizontal="left" vertical="center" indent="1"/>
    </xf>
    <xf numFmtId="171" fontId="9" fillId="0" borderId="6" xfId="11" applyNumberFormat="1" applyFont="1" applyFill="1" applyBorder="1" applyAlignment="1">
      <alignment horizontal="right" vertical="center" indent="2"/>
    </xf>
    <xf numFmtId="0" fontId="9" fillId="0" borderId="5" xfId="11" applyFont="1" applyFill="1" applyBorder="1" applyAlignment="1">
      <alignment horizontal="left" vertical="center" indent="1"/>
    </xf>
    <xf numFmtId="171" fontId="9" fillId="0" borderId="5" xfId="11" applyNumberFormat="1" applyFont="1" applyFill="1" applyBorder="1" applyAlignment="1">
      <alignment horizontal="right" vertical="center" indent="2"/>
    </xf>
    <xf numFmtId="0" fontId="0" fillId="0" borderId="0" xfId="0" applyFill="1" applyBorder="1" applyAlignment="1">
      <alignment vertical="center"/>
    </xf>
    <xf numFmtId="0" fontId="2" fillId="4" borderId="2" xfId="15" applyFont="1" applyBorder="1" applyAlignment="1">
      <alignment horizontal="left" vertical="center" indent="1"/>
    </xf>
    <xf numFmtId="171" fontId="9" fillId="0" borderId="6" xfId="11" applyNumberFormat="1" applyFont="1" applyFill="1" applyBorder="1" applyAlignment="1">
      <alignment horizontal="right" vertical="center" indent="1"/>
    </xf>
    <xf numFmtId="171" fontId="9" fillId="0" borderId="5" xfId="11" applyNumberFormat="1" applyFont="1" applyFill="1" applyBorder="1" applyAlignment="1">
      <alignment horizontal="right" vertical="center" indent="1"/>
    </xf>
    <xf numFmtId="0" fontId="2" fillId="4" borderId="3" xfId="15" applyFont="1" applyBorder="1" applyAlignment="1">
      <alignment horizontal="center" vertical="center"/>
    </xf>
    <xf numFmtId="0" fontId="2" fillId="4" borderId="4" xfId="15" applyFont="1" applyBorder="1" applyAlignment="1">
      <alignment horizontal="center" vertical="center"/>
    </xf>
    <xf numFmtId="0" fontId="9" fillId="5" borderId="6" xfId="11" applyFont="1" applyFill="1" applyBorder="1" applyAlignment="1">
      <alignment horizontal="left" vertical="center" indent="1"/>
    </xf>
    <xf numFmtId="171" fontId="9" fillId="5" borderId="6" xfId="11" applyNumberFormat="1" applyFont="1" applyFill="1" applyBorder="1" applyAlignment="1">
      <alignment horizontal="right" vertical="center" indent="2"/>
    </xf>
    <xf numFmtId="9" fontId="9" fillId="0" borderId="6" xfId="18" applyFont="1" applyFill="1" applyBorder="1" applyAlignment="1">
      <alignment horizontal="right" vertical="center" indent="2"/>
    </xf>
    <xf numFmtId="9" fontId="9" fillId="5" borderId="6" xfId="18" applyFont="1" applyFill="1" applyBorder="1" applyAlignment="1">
      <alignment horizontal="right" vertical="center" indent="2"/>
    </xf>
    <xf numFmtId="9" fontId="9" fillId="0" borderId="5" xfId="18" applyFont="1" applyFill="1" applyBorder="1" applyAlignment="1">
      <alignment horizontal="right" vertical="center" indent="2"/>
    </xf>
    <xf numFmtId="9" fontId="10" fillId="0" borderId="6" xfId="18" applyFont="1" applyFill="1" applyBorder="1" applyAlignment="1">
      <alignment horizontal="center" vertical="center"/>
    </xf>
    <xf numFmtId="9" fontId="10" fillId="5" borderId="6" xfId="18" applyFont="1" applyFill="1" applyBorder="1" applyAlignment="1">
      <alignment horizontal="center" vertical="center"/>
    </xf>
    <xf numFmtId="9" fontId="10" fillId="0" borderId="5" xfId="18" applyFont="1" applyFill="1" applyBorder="1" applyAlignment="1">
      <alignment horizontal="center" vertical="center"/>
    </xf>
    <xf numFmtId="0" fontId="9" fillId="0" borderId="0" xfId="11" applyFont="1" applyFill="1" applyBorder="1" applyAlignment="1">
      <alignment horizontal="left" vertical="center" indent="1"/>
    </xf>
    <xf numFmtId="171" fontId="9" fillId="0" borderId="0" xfId="11" applyNumberFormat="1" applyFont="1" applyFill="1" applyBorder="1" applyAlignment="1">
      <alignment horizontal="right" vertical="center" indent="2"/>
    </xf>
    <xf numFmtId="9" fontId="9" fillId="0" borderId="0" xfId="18" applyFont="1" applyFill="1" applyBorder="1" applyAlignment="1">
      <alignment horizontal="right" vertical="center" indent="2"/>
    </xf>
    <xf numFmtId="9" fontId="10" fillId="0" borderId="0" xfId="18" applyFont="1" applyFill="1" applyBorder="1" applyAlignment="1">
      <alignment horizontal="center" vertical="center"/>
    </xf>
    <xf numFmtId="171" fontId="9" fillId="5" borderId="6" xfId="11" applyNumberFormat="1" applyFont="1" applyFill="1" applyBorder="1" applyAlignment="1">
      <alignment horizontal="right" vertical="center" indent="1"/>
    </xf>
    <xf numFmtId="0" fontId="2" fillId="4" borderId="3" xfId="15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3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right" vertical="center" indent="2"/>
    </xf>
    <xf numFmtId="0" fontId="8" fillId="0" borderId="6" xfId="0" applyFont="1" applyBorder="1" applyAlignment="1">
      <alignment horizontal="center" vertical="center"/>
    </xf>
    <xf numFmtId="0" fontId="0" fillId="5" borderId="6" xfId="0" applyFill="1" applyBorder="1" applyAlignment="1">
      <alignment horizontal="left" vertical="center" indent="1"/>
    </xf>
    <xf numFmtId="3" fontId="0" fillId="5" borderId="6" xfId="0" applyNumberFormat="1" applyFill="1" applyBorder="1" applyAlignment="1">
      <alignment horizontal="right" vertical="center" indent="1"/>
    </xf>
    <xf numFmtId="0" fontId="0" fillId="5" borderId="6" xfId="0" applyFill="1" applyBorder="1" applyAlignment="1">
      <alignment horizontal="right" vertical="center" indent="2"/>
    </xf>
    <xf numFmtId="0" fontId="8" fillId="5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3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right" vertical="center" indent="2"/>
    </xf>
    <xf numFmtId="0" fontId="8" fillId="0" borderId="5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 applyFill="1" applyAlignment="1">
      <alignment horizontal="left" vertical="top" indent="1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 indent="1"/>
    </xf>
    <xf numFmtId="0" fontId="0" fillId="0" borderId="6" xfId="0" applyFill="1" applyBorder="1" applyAlignment="1">
      <alignment horizontal="left" vertical="center" indent="1"/>
    </xf>
    <xf numFmtId="3" fontId="0" fillId="0" borderId="6" xfId="0" applyNumberFormat="1" applyFill="1" applyBorder="1" applyAlignment="1">
      <alignment horizontal="right" vertical="center" indent="1"/>
    </xf>
    <xf numFmtId="0" fontId="0" fillId="0" borderId="5" xfId="0" applyFill="1" applyBorder="1" applyAlignment="1">
      <alignment horizontal="left" vertical="center" indent="1"/>
    </xf>
    <xf numFmtId="3" fontId="0" fillId="0" borderId="5" xfId="0" applyNumberFormat="1" applyFill="1" applyBorder="1" applyAlignment="1">
      <alignment horizontal="right" vertical="center" indent="1"/>
    </xf>
    <xf numFmtId="0" fontId="2" fillId="6" borderId="0" xfId="17" applyFont="1" applyFill="1" applyAlignment="1">
      <alignment horizontal="left" vertical="center" indent="1"/>
    </xf>
    <xf numFmtId="9" fontId="13" fillId="5" borderId="0" xfId="17" applyNumberFormat="1" applyFont="1" applyFill="1" applyAlignment="1">
      <alignment horizontal="center" vertical="center"/>
    </xf>
    <xf numFmtId="0" fontId="1" fillId="0" borderId="0" xfId="17" applyFont="1"/>
    <xf numFmtId="0" fontId="1" fillId="0" borderId="0" xfId="17" applyFont="1" applyAlignment="1">
      <alignment horizontal="left" indent="1"/>
    </xf>
    <xf numFmtId="0" fontId="1" fillId="0" borderId="0" xfId="17" applyFont="1" applyAlignment="1">
      <alignment horizontal="center"/>
    </xf>
    <xf numFmtId="0" fontId="1" fillId="0" borderId="6" xfId="17" applyFont="1" applyBorder="1" applyAlignment="1">
      <alignment horizontal="left" vertical="center" indent="1"/>
    </xf>
    <xf numFmtId="172" fontId="1" fillId="0" borderId="6" xfId="18" applyNumberFormat="1" applyFont="1" applyBorder="1" applyAlignment="1">
      <alignment horizontal="right" vertical="center" indent="3"/>
    </xf>
    <xf numFmtId="0" fontId="1" fillId="0" borderId="6" xfId="17" applyFont="1" applyBorder="1" applyAlignment="1">
      <alignment horizontal="right" vertical="center" indent="3"/>
    </xf>
    <xf numFmtId="0" fontId="8" fillId="0" borderId="6" xfId="17" applyFont="1" applyBorder="1" applyAlignment="1">
      <alignment horizontal="center" vertical="center"/>
    </xf>
    <xf numFmtId="0" fontId="13" fillId="5" borderId="0" xfId="17" applyNumberFormat="1" applyFont="1" applyFill="1" applyAlignment="1">
      <alignment horizontal="center" vertical="center"/>
    </xf>
    <xf numFmtId="0" fontId="1" fillId="5" borderId="6" xfId="17" applyFont="1" applyFill="1" applyBorder="1" applyAlignment="1">
      <alignment horizontal="left" vertical="center" indent="1"/>
    </xf>
    <xf numFmtId="172" fontId="1" fillId="5" borderId="6" xfId="18" applyNumberFormat="1" applyFont="1" applyFill="1" applyBorder="1" applyAlignment="1">
      <alignment horizontal="right" vertical="center" indent="3"/>
    </xf>
    <xf numFmtId="0" fontId="1" fillId="5" borderId="6" xfId="17" applyFont="1" applyFill="1" applyBorder="1" applyAlignment="1">
      <alignment horizontal="right" vertical="center" indent="3"/>
    </xf>
    <xf numFmtId="0" fontId="8" fillId="5" borderId="6" xfId="17" applyFont="1" applyFill="1" applyBorder="1" applyAlignment="1">
      <alignment horizontal="center" vertical="center"/>
    </xf>
    <xf numFmtId="0" fontId="1" fillId="0" borderId="5" xfId="17" applyFont="1" applyBorder="1" applyAlignment="1">
      <alignment horizontal="left" vertical="center" indent="1"/>
    </xf>
    <xf numFmtId="172" fontId="1" fillId="0" borderId="5" xfId="18" applyNumberFormat="1" applyFont="1" applyBorder="1" applyAlignment="1">
      <alignment horizontal="right" vertical="center" indent="3"/>
    </xf>
    <xf numFmtId="0" fontId="1" fillId="0" borderId="5" xfId="17" applyFont="1" applyBorder="1" applyAlignment="1">
      <alignment horizontal="right" vertical="center" indent="3"/>
    </xf>
    <xf numFmtId="0" fontId="8" fillId="0" borderId="5" xfId="17" applyFont="1" applyBorder="1" applyAlignment="1">
      <alignment horizontal="center" vertical="center"/>
    </xf>
    <xf numFmtId="0" fontId="14" fillId="0" borderId="0" xfId="17" applyFont="1"/>
  </cellXfs>
  <cellStyles count="19">
    <cellStyle name="Datum" xfId="14"/>
    <cellStyle name="Euro" xfId="5"/>
    <cellStyle name="Euro [0]" xfId="6"/>
    <cellStyle name="Euro €" xfId="7"/>
    <cellStyle name="Euro € [0]" xfId="8"/>
    <cellStyle name="Euro_BFUebung" xfId="9"/>
    <cellStyle name="Prozent" xfId="18" builtinId="5"/>
    <cellStyle name="Prozent [0]" xfId="10"/>
    <cellStyle name="Standard" xfId="0" builtinId="0" customBuiltin="1"/>
    <cellStyle name="Standard 2" xfId="4"/>
    <cellStyle name="Standard 2 2" xfId="13"/>
    <cellStyle name="Standard 3" xfId="11"/>
    <cellStyle name="Standard 4" xfId="17"/>
    <cellStyle name="Text" xfId="1"/>
    <cellStyle name="Ü Text" xfId="2"/>
    <cellStyle name="Überschriften" xfId="15"/>
    <cellStyle name="Unsichtbar" xfId="16"/>
    <cellStyle name="Währung o. Nullwerte" xfId="12"/>
    <cellStyle name="Zahlen" xfId="3"/>
  </cellStyles>
  <dxfs count="0"/>
  <tableStyles count="0" defaultTableStyle="TableStyleMedium2" defaultPivotStyle="PivotStyleLight16"/>
  <colors>
    <mruColors>
      <color rgb="FF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Wartung!A1"/><Relationship Id="rId2" Type="http://schemas.openxmlformats.org/officeDocument/2006/relationships/hyperlink" Target="#Trend!A1"/><Relationship Id="rId1" Type="http://schemas.openxmlformats.org/officeDocument/2006/relationships/hyperlink" Target="#Qualit&#228;t!A1"/><Relationship Id="rId5" Type="http://schemas.openxmlformats.org/officeDocument/2006/relationships/hyperlink" Target="#Sparklines!A1"/><Relationship Id="rId4" Type="http://schemas.openxmlformats.org/officeDocument/2006/relationships/hyperlink" Target="#Budget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23131</xdr:colOff>
      <xdr:row>5</xdr:row>
      <xdr:rowOff>1</xdr:rowOff>
    </xdr:from>
    <xdr:to>
      <xdr:col>2</xdr:col>
      <xdr:colOff>23131</xdr:colOff>
      <xdr:row>6</xdr:row>
      <xdr:rowOff>1</xdr:rowOff>
    </xdr:to>
    <xdr:sp macro="" textlink="">
      <xdr:nvSpPr>
        <xdr:cNvPr id="2" name="Abgerundetes Rechteck 1"/>
        <xdr:cNvSpPr/>
      </xdr:nvSpPr>
      <xdr:spPr>
        <a:xfrm>
          <a:off x="204106" y="1057276"/>
          <a:ext cx="381000" cy="381000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A</a:t>
          </a:r>
        </a:p>
      </xdr:txBody>
    </xdr:sp>
    <xdr:clientData/>
  </xdr:twoCellAnchor>
  <xdr:twoCellAnchor>
    <xdr:from>
      <xdr:col>1</xdr:col>
      <xdr:colOff>23131</xdr:colOff>
      <xdr:row>7</xdr:row>
      <xdr:rowOff>7097</xdr:rowOff>
    </xdr:from>
    <xdr:to>
      <xdr:col>2</xdr:col>
      <xdr:colOff>24492</xdr:colOff>
      <xdr:row>8</xdr:row>
      <xdr:rowOff>4376</xdr:rowOff>
    </xdr:to>
    <xdr:sp macro="" textlink="">
      <xdr:nvSpPr>
        <xdr:cNvPr id="4" name="Abgerundetes Rechteck 3"/>
        <xdr:cNvSpPr/>
      </xdr:nvSpPr>
      <xdr:spPr>
        <a:xfrm>
          <a:off x="204106" y="1540622"/>
          <a:ext cx="382361" cy="378279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B</a:t>
          </a:r>
        </a:p>
      </xdr:txBody>
    </xdr:sp>
    <xdr:clientData/>
  </xdr:twoCellAnchor>
  <xdr:twoCellAnchor>
    <xdr:from>
      <xdr:col>2</xdr:col>
      <xdr:colOff>107496</xdr:colOff>
      <xdr:row>7</xdr:row>
      <xdr:rowOff>7097</xdr:rowOff>
    </xdr:from>
    <xdr:to>
      <xdr:col>9</xdr:col>
      <xdr:colOff>65496</xdr:colOff>
      <xdr:row>8</xdr:row>
      <xdr:rowOff>4376</xdr:rowOff>
    </xdr:to>
    <xdr:sp macro="" textlink="AA8">
      <xdr:nvSpPr>
        <xdr:cNvPr id="5" name="Abgerundetes Rechteck 4">
          <a:hlinkClick xmlns:r="http://schemas.openxmlformats.org/officeDocument/2006/relationships" r:id="rId1" tooltip="Bitte klicken!"/>
        </xdr:cNvPr>
        <xdr:cNvSpPr/>
      </xdr:nvSpPr>
      <xdr:spPr>
        <a:xfrm>
          <a:off x="669471" y="1540622"/>
          <a:ext cx="5292000" cy="378279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B90EF175-0FDE-4826-83E8-1E6C19C7EE76}" type="TxLink">
            <a:rPr lang="de-DE" sz="1400">
              <a:solidFill>
                <a:schemeClr val="accent2"/>
              </a:solidFill>
            </a:rPr>
            <a:pPr algn="l"/>
            <a:t>Übersicht zur Qualitätssicherung mit rotem Warnsymbol anlegen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  <xdr:twoCellAnchor>
    <xdr:from>
      <xdr:col>1</xdr:col>
      <xdr:colOff>23131</xdr:colOff>
      <xdr:row>9</xdr:row>
      <xdr:rowOff>11472</xdr:rowOff>
    </xdr:from>
    <xdr:to>
      <xdr:col>2</xdr:col>
      <xdr:colOff>24492</xdr:colOff>
      <xdr:row>10</xdr:row>
      <xdr:rowOff>8750</xdr:rowOff>
    </xdr:to>
    <xdr:sp macro="" textlink="">
      <xdr:nvSpPr>
        <xdr:cNvPr id="6" name="Abgerundetes Rechteck 5"/>
        <xdr:cNvSpPr/>
      </xdr:nvSpPr>
      <xdr:spPr>
        <a:xfrm>
          <a:off x="204106" y="2021247"/>
          <a:ext cx="382361" cy="378278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C</a:t>
          </a:r>
        </a:p>
      </xdr:txBody>
    </xdr:sp>
    <xdr:clientData/>
  </xdr:twoCellAnchor>
  <xdr:twoCellAnchor>
    <xdr:from>
      <xdr:col>2</xdr:col>
      <xdr:colOff>107496</xdr:colOff>
      <xdr:row>9</xdr:row>
      <xdr:rowOff>11472</xdr:rowOff>
    </xdr:from>
    <xdr:to>
      <xdr:col>9</xdr:col>
      <xdr:colOff>65496</xdr:colOff>
      <xdr:row>10</xdr:row>
      <xdr:rowOff>8750</xdr:rowOff>
    </xdr:to>
    <xdr:sp macro="" textlink="AA10">
      <xdr:nvSpPr>
        <xdr:cNvPr id="7" name="Abgerundetes Rechteck 6">
          <a:hlinkClick xmlns:r="http://schemas.openxmlformats.org/officeDocument/2006/relationships" r:id="rId2" tooltip="Bitte klicken!"/>
        </xdr:cNvPr>
        <xdr:cNvSpPr/>
      </xdr:nvSpPr>
      <xdr:spPr>
        <a:xfrm>
          <a:off x="669471" y="2021247"/>
          <a:ext cx="5292000" cy="378278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54D9E9C5-1D67-4789-9BEC-EF6F02A90E01}" type="TxLink">
            <a:rPr lang="de-DE" sz="1400">
              <a:solidFill>
                <a:schemeClr val="accent2"/>
              </a:solidFill>
            </a:rPr>
            <a:pPr algn="l"/>
            <a:t>Entwicklungen und Tendenzen an Pfeilen erkennen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  <xdr:twoCellAnchor>
    <xdr:from>
      <xdr:col>1</xdr:col>
      <xdr:colOff>23131</xdr:colOff>
      <xdr:row>11</xdr:row>
      <xdr:rowOff>15846</xdr:rowOff>
    </xdr:from>
    <xdr:to>
      <xdr:col>2</xdr:col>
      <xdr:colOff>24492</xdr:colOff>
      <xdr:row>12</xdr:row>
      <xdr:rowOff>13124</xdr:rowOff>
    </xdr:to>
    <xdr:sp macro="" textlink="">
      <xdr:nvSpPr>
        <xdr:cNvPr id="8" name="Abgerundetes Rechteck 7"/>
        <xdr:cNvSpPr/>
      </xdr:nvSpPr>
      <xdr:spPr>
        <a:xfrm>
          <a:off x="204106" y="2501871"/>
          <a:ext cx="382361" cy="378278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D</a:t>
          </a:r>
        </a:p>
      </xdr:txBody>
    </xdr:sp>
    <xdr:clientData/>
  </xdr:twoCellAnchor>
  <xdr:twoCellAnchor>
    <xdr:from>
      <xdr:col>2</xdr:col>
      <xdr:colOff>107496</xdr:colOff>
      <xdr:row>11</xdr:row>
      <xdr:rowOff>15846</xdr:rowOff>
    </xdr:from>
    <xdr:to>
      <xdr:col>9</xdr:col>
      <xdr:colOff>65496</xdr:colOff>
      <xdr:row>12</xdr:row>
      <xdr:rowOff>13124</xdr:rowOff>
    </xdr:to>
    <xdr:sp macro="" textlink="AA12">
      <xdr:nvSpPr>
        <xdr:cNvPr id="9" name="Abgerundetes Rechteck 8">
          <a:hlinkClick xmlns:r="http://schemas.openxmlformats.org/officeDocument/2006/relationships" r:id="rId3" tooltip="Bitte klicken!"/>
        </xdr:cNvPr>
        <xdr:cNvSpPr/>
      </xdr:nvSpPr>
      <xdr:spPr>
        <a:xfrm>
          <a:off x="669471" y="2501871"/>
          <a:ext cx="5292000" cy="378278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BE1E6E17-A1A0-44F7-9AE9-EEFCCDEF33F0}" type="TxLink">
            <a:rPr lang="de-DE" sz="1400">
              <a:solidFill>
                <a:schemeClr val="accent2"/>
              </a:solidFill>
            </a:rPr>
            <a:pPr algn="l"/>
            <a:t>Eine Wartungsübersicht mit Harvey Balls aufbauen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  <xdr:twoCellAnchor>
    <xdr:from>
      <xdr:col>2</xdr:col>
      <xdr:colOff>107496</xdr:colOff>
      <xdr:row>5</xdr:row>
      <xdr:rowOff>1</xdr:rowOff>
    </xdr:from>
    <xdr:to>
      <xdr:col>9</xdr:col>
      <xdr:colOff>65496</xdr:colOff>
      <xdr:row>6</xdr:row>
      <xdr:rowOff>1</xdr:rowOff>
    </xdr:to>
    <xdr:sp macro="" textlink="AA6">
      <xdr:nvSpPr>
        <xdr:cNvPr id="3" name="Abgerundetes Rechteck 2">
          <a:hlinkClick xmlns:r="http://schemas.openxmlformats.org/officeDocument/2006/relationships" r:id="rId4" tooltip="Bitte klicken!"/>
        </xdr:cNvPr>
        <xdr:cNvSpPr/>
      </xdr:nvSpPr>
      <xdr:spPr>
        <a:xfrm>
          <a:off x="669471" y="1057276"/>
          <a:ext cx="5292000" cy="381000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85A8BB63-6146-4F39-A2EB-F3EAC148705C}" type="TxLink">
            <a:rPr lang="de-DE" sz="1400">
              <a:solidFill>
                <a:schemeClr val="accent2"/>
              </a:solidFill>
            </a:rPr>
            <a:pPr algn="l"/>
            <a:t>Den Status der Budgetauslastung mit Ampeln zeigen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  <xdr:twoCellAnchor>
    <xdr:from>
      <xdr:col>1</xdr:col>
      <xdr:colOff>23131</xdr:colOff>
      <xdr:row>13</xdr:row>
      <xdr:rowOff>20218</xdr:rowOff>
    </xdr:from>
    <xdr:to>
      <xdr:col>2</xdr:col>
      <xdr:colOff>24492</xdr:colOff>
      <xdr:row>14</xdr:row>
      <xdr:rowOff>17496</xdr:rowOff>
    </xdr:to>
    <xdr:sp macro="" textlink="">
      <xdr:nvSpPr>
        <xdr:cNvPr id="10" name="Abgerundetes Rechteck 9"/>
        <xdr:cNvSpPr/>
      </xdr:nvSpPr>
      <xdr:spPr>
        <a:xfrm>
          <a:off x="204106" y="2982493"/>
          <a:ext cx="382361" cy="378278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E</a:t>
          </a:r>
        </a:p>
      </xdr:txBody>
    </xdr:sp>
    <xdr:clientData/>
  </xdr:twoCellAnchor>
  <xdr:twoCellAnchor>
    <xdr:from>
      <xdr:col>2</xdr:col>
      <xdr:colOff>107496</xdr:colOff>
      <xdr:row>13</xdr:row>
      <xdr:rowOff>20218</xdr:rowOff>
    </xdr:from>
    <xdr:to>
      <xdr:col>9</xdr:col>
      <xdr:colOff>65496</xdr:colOff>
      <xdr:row>14</xdr:row>
      <xdr:rowOff>17496</xdr:rowOff>
    </xdr:to>
    <xdr:sp macro="" textlink="AA14">
      <xdr:nvSpPr>
        <xdr:cNvPr id="11" name="Abgerundetes Rechteck 10">
          <a:hlinkClick xmlns:r="http://schemas.openxmlformats.org/officeDocument/2006/relationships" r:id="rId5" tooltip="Bitte klicken!"/>
        </xdr:cNvPr>
        <xdr:cNvSpPr/>
      </xdr:nvSpPr>
      <xdr:spPr>
        <a:xfrm>
          <a:off x="669471" y="2982493"/>
          <a:ext cx="5292000" cy="378278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7983A5DE-A987-4663-919C-5F59D76AF141}" type="TxLink">
            <a:rPr lang="de-DE" sz="1400">
              <a:solidFill>
                <a:schemeClr val="accent2"/>
              </a:solidFill>
            </a:rPr>
            <a:pPr algn="l"/>
            <a:t>Entwicklungen vergleichbar machen mit Sparklines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130950</xdr:rowOff>
    </xdr:from>
    <xdr:to>
      <xdr:col>1</xdr:col>
      <xdr:colOff>238083</xdr:colOff>
      <xdr:row>2</xdr:row>
      <xdr:rowOff>73758</xdr:rowOff>
    </xdr:to>
    <xdr:pic>
      <xdr:nvPicPr>
        <xdr:cNvPr id="18" name="Grafik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309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6</xdr:col>
      <xdr:colOff>645300</xdr:colOff>
      <xdr:row>0</xdr:row>
      <xdr:rowOff>130950</xdr:rowOff>
    </xdr:from>
    <xdr:to>
      <xdr:col>7</xdr:col>
      <xdr:colOff>216633</xdr:colOff>
      <xdr:row>2</xdr:row>
      <xdr:rowOff>73758</xdr:rowOff>
    </xdr:to>
    <xdr:pic>
      <xdr:nvPicPr>
        <xdr:cNvPr id="19" name="Grafik 1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8275" y="1309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85725</xdr:colOff>
      <xdr:row>12</xdr:row>
      <xdr:rowOff>145200</xdr:rowOff>
    </xdr:from>
    <xdr:to>
      <xdr:col>1</xdr:col>
      <xdr:colOff>238083</xdr:colOff>
      <xdr:row>14</xdr:row>
      <xdr:rowOff>88008</xdr:rowOff>
    </xdr:to>
    <xdr:pic>
      <xdr:nvPicPr>
        <xdr:cNvPr id="20" name="Grafik 1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317025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6</xdr:col>
      <xdr:colOff>645300</xdr:colOff>
      <xdr:row>12</xdr:row>
      <xdr:rowOff>107100</xdr:rowOff>
    </xdr:from>
    <xdr:to>
      <xdr:col>7</xdr:col>
      <xdr:colOff>216633</xdr:colOff>
      <xdr:row>14</xdr:row>
      <xdr:rowOff>49908</xdr:rowOff>
    </xdr:to>
    <xdr:pic>
      <xdr:nvPicPr>
        <xdr:cNvPr id="21" name="Grafik 2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8275" y="3736125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6</xdr:col>
      <xdr:colOff>645300</xdr:colOff>
      <xdr:row>24</xdr:row>
      <xdr:rowOff>107100</xdr:rowOff>
    </xdr:from>
    <xdr:to>
      <xdr:col>7</xdr:col>
      <xdr:colOff>216633</xdr:colOff>
      <xdr:row>26</xdr:row>
      <xdr:rowOff>49908</xdr:rowOff>
    </xdr:to>
    <xdr:pic>
      <xdr:nvPicPr>
        <xdr:cNvPr id="25" name="Grafik 24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5925" y="58792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5</xdr:col>
      <xdr:colOff>981075</xdr:colOff>
      <xdr:row>31</xdr:row>
      <xdr:rowOff>200275</xdr:rowOff>
    </xdr:to>
    <xdr:pic>
      <xdr:nvPicPr>
        <xdr:cNvPr id="29" name="Grafik 28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0975" y="6048375"/>
          <a:ext cx="4667250" cy="188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</xdr:colOff>
      <xdr:row>4</xdr:row>
      <xdr:rowOff>47375</xdr:rowOff>
    </xdr:from>
    <xdr:to>
      <xdr:col>19</xdr:col>
      <xdr:colOff>95251</xdr:colOff>
      <xdr:row>11</xdr:row>
      <xdr:rowOff>0</xdr:rowOff>
    </xdr:to>
    <xdr:pic>
      <xdr:nvPicPr>
        <xdr:cNvPr id="30" name="Grafik 29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353676" y="904625"/>
          <a:ext cx="4667250" cy="188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29209</xdr:colOff>
      <xdr:row>28</xdr:row>
      <xdr:rowOff>47375</xdr:rowOff>
    </xdr:from>
    <xdr:to>
      <xdr:col>19</xdr:col>
      <xdr:colOff>124459</xdr:colOff>
      <xdr:row>35</xdr:row>
      <xdr:rowOff>0</xdr:rowOff>
    </xdr:to>
    <xdr:pic>
      <xdr:nvPicPr>
        <xdr:cNvPr id="32" name="Grafik 3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382884" y="6953000"/>
          <a:ext cx="4667250" cy="188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</xdr:colOff>
      <xdr:row>16</xdr:row>
      <xdr:rowOff>47375</xdr:rowOff>
    </xdr:from>
    <xdr:to>
      <xdr:col>19</xdr:col>
      <xdr:colOff>95251</xdr:colOff>
      <xdr:row>23</xdr:row>
      <xdr:rowOff>0</xdr:rowOff>
    </xdr:to>
    <xdr:pic>
      <xdr:nvPicPr>
        <xdr:cNvPr id="33" name="Grafik 32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353676" y="3885950"/>
          <a:ext cx="4667250" cy="1886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133350</xdr:rowOff>
    </xdr:from>
    <xdr:to>
      <xdr:col>1</xdr:col>
      <xdr:colOff>219033</xdr:colOff>
      <xdr:row>2</xdr:row>
      <xdr:rowOff>66633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333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619125</xdr:colOff>
      <xdr:row>0</xdr:row>
      <xdr:rowOff>133350</xdr:rowOff>
    </xdr:from>
    <xdr:to>
      <xdr:col>10</xdr:col>
      <xdr:colOff>190458</xdr:colOff>
      <xdr:row>2</xdr:row>
      <xdr:rowOff>66633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1333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7</xdr:col>
      <xdr:colOff>704850</xdr:colOff>
      <xdr:row>4</xdr:row>
      <xdr:rowOff>114300</xdr:rowOff>
    </xdr:from>
    <xdr:to>
      <xdr:col>8</xdr:col>
      <xdr:colOff>133350</xdr:colOff>
      <xdr:row>17</xdr:row>
      <xdr:rowOff>28575</xdr:rowOff>
    </xdr:to>
    <xdr:cxnSp macro="">
      <xdr:nvCxnSpPr>
        <xdr:cNvPr id="5" name="Gewinkelte Verbindung 4"/>
        <xdr:cNvCxnSpPr/>
      </xdr:nvCxnSpPr>
      <xdr:spPr>
        <a:xfrm rot="16200000" flipH="1">
          <a:off x="3962400" y="2571750"/>
          <a:ext cx="3352800" cy="190500"/>
        </a:xfrm>
        <a:prstGeom prst="bentConnector3">
          <a:avLst>
            <a:gd name="adj1" fmla="val 142"/>
          </a:avLst>
        </a:prstGeom>
        <a:ln w="28575">
          <a:solidFill>
            <a:srgbClr val="C00000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0</xdr:colOff>
      <xdr:row>4</xdr:row>
      <xdr:rowOff>0</xdr:rowOff>
    </xdr:from>
    <xdr:to>
      <xdr:col>21</xdr:col>
      <xdr:colOff>494667</xdr:colOff>
      <xdr:row>11</xdr:row>
      <xdr:rowOff>114044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77500" y="876300"/>
          <a:ext cx="5066667" cy="2047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126150</xdr:rowOff>
    </xdr:from>
    <xdr:to>
      <xdr:col>1</xdr:col>
      <xdr:colOff>238082</xdr:colOff>
      <xdr:row>2</xdr:row>
      <xdr:rowOff>68958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26150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676275</xdr:colOff>
      <xdr:row>0</xdr:row>
      <xdr:rowOff>126150</xdr:rowOff>
    </xdr:from>
    <xdr:to>
      <xdr:col>7</xdr:col>
      <xdr:colOff>247608</xdr:colOff>
      <xdr:row>2</xdr:row>
      <xdr:rowOff>68958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126150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152400</xdr:colOff>
      <xdr:row>5</xdr:row>
      <xdr:rowOff>171450</xdr:rowOff>
    </xdr:from>
    <xdr:to>
      <xdr:col>18</xdr:col>
      <xdr:colOff>266067</xdr:colOff>
      <xdr:row>13</xdr:row>
      <xdr:rowOff>9269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67575" y="1304925"/>
          <a:ext cx="5066667" cy="2047619"/>
        </a:xfrm>
        <a:prstGeom prst="rect">
          <a:avLst/>
        </a:prstGeom>
      </xdr:spPr>
    </xdr:pic>
    <xdr:clientData/>
  </xdr:twoCellAnchor>
  <xdr:twoCellAnchor>
    <xdr:from>
      <xdr:col>4</xdr:col>
      <xdr:colOff>428624</xdr:colOff>
      <xdr:row>4</xdr:row>
      <xdr:rowOff>123825</xdr:rowOff>
    </xdr:from>
    <xdr:to>
      <xdr:col>5</xdr:col>
      <xdr:colOff>101966</xdr:colOff>
      <xdr:row>15</xdr:row>
      <xdr:rowOff>161928</xdr:rowOff>
    </xdr:to>
    <xdr:cxnSp macro="">
      <xdr:nvCxnSpPr>
        <xdr:cNvPr id="6" name="Gewinkelte Verbindung 5"/>
        <xdr:cNvCxnSpPr/>
      </xdr:nvCxnSpPr>
      <xdr:spPr>
        <a:xfrm rot="16200000" flipH="1">
          <a:off x="1441631" y="2339793"/>
          <a:ext cx="2905128" cy="187692"/>
        </a:xfrm>
        <a:prstGeom prst="bentConnector3">
          <a:avLst>
            <a:gd name="adj1" fmla="val 374"/>
          </a:avLst>
        </a:prstGeom>
        <a:ln w="28575">
          <a:solidFill>
            <a:srgbClr val="C00000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145200</xdr:rowOff>
    </xdr:from>
    <xdr:to>
      <xdr:col>1</xdr:col>
      <xdr:colOff>238082</xdr:colOff>
      <xdr:row>2</xdr:row>
      <xdr:rowOff>40383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5200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85724</xdr:colOff>
      <xdr:row>8</xdr:row>
      <xdr:rowOff>135675</xdr:rowOff>
    </xdr:from>
    <xdr:to>
      <xdr:col>1</xdr:col>
      <xdr:colOff>238082</xdr:colOff>
      <xdr:row>10</xdr:row>
      <xdr:rowOff>78483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2059725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85724</xdr:colOff>
      <xdr:row>16</xdr:row>
      <xdr:rowOff>221400</xdr:rowOff>
    </xdr:from>
    <xdr:to>
      <xdr:col>1</xdr:col>
      <xdr:colOff>238082</xdr:colOff>
      <xdr:row>18</xdr:row>
      <xdr:rowOff>78483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4021875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0</xdr:colOff>
      <xdr:row>19</xdr:row>
      <xdr:rowOff>0</xdr:rowOff>
    </xdr:from>
    <xdr:to>
      <xdr:col>12</xdr:col>
      <xdr:colOff>494667</xdr:colOff>
      <xdr:row>30</xdr:row>
      <xdr:rowOff>180648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24325" y="4467225"/>
          <a:ext cx="5066667" cy="261904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9</xdr:col>
      <xdr:colOff>152095</xdr:colOff>
      <xdr:row>15</xdr:row>
      <xdr:rowOff>57005</xdr:rowOff>
    </xdr:to>
    <xdr:pic>
      <xdr:nvPicPr>
        <xdr:cNvPr id="13" name="Grafik 1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24325" y="2505075"/>
          <a:ext cx="2438095" cy="11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0"/>
  <sheetViews>
    <sheetView showGridLines="0" showRowColHeaders="0" tabSelected="1" zoomScaleNormal="100" workbookViewId="0"/>
  </sheetViews>
  <sheetFormatPr baseColWidth="10" defaultRowHeight="15" x14ac:dyDescent="0.25"/>
  <cols>
    <col min="1" max="1" width="2.7109375" style="3" customWidth="1"/>
    <col min="2" max="2" width="5.7109375" style="3" customWidth="1"/>
    <col min="3" max="16384" width="11.42578125" style="3"/>
  </cols>
  <sheetData>
    <row r="1" spans="1:27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7" ht="19.5" x14ac:dyDescent="0.3">
      <c r="A2" s="2"/>
      <c r="B2" s="4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7" ht="18.75" x14ac:dyDescent="0.3">
      <c r="A4" s="2"/>
      <c r="B4" s="5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30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7" t="s">
        <v>16</v>
      </c>
    </row>
    <row r="7" spans="1:27" ht="8.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30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7" t="s">
        <v>79</v>
      </c>
    </row>
    <row r="9" spans="1:27" ht="8.1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30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7" t="s">
        <v>2</v>
      </c>
    </row>
    <row r="11" spans="1:27" ht="8.1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7" ht="30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7" t="s">
        <v>36</v>
      </c>
    </row>
    <row r="13" spans="1:27" ht="8.1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7" ht="30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" t="s">
        <v>3</v>
      </c>
    </row>
    <row r="15" spans="1:27" ht="8.1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7" ht="30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0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8.1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0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showGridLines="0" zoomScaleNormal="100" workbookViewId="0"/>
  </sheetViews>
  <sheetFormatPr baseColWidth="10" defaultRowHeight="15" x14ac:dyDescent="0.25"/>
  <cols>
    <col min="1" max="1" width="2.7109375" customWidth="1"/>
    <col min="2" max="2" width="21.140625" customWidth="1"/>
    <col min="3" max="3" width="11.7109375" customWidth="1"/>
    <col min="4" max="4" width="10.7109375" customWidth="1"/>
    <col min="5" max="5" width="11.7109375" customWidth="1"/>
    <col min="6" max="6" width="18.7109375" customWidth="1"/>
    <col min="7" max="7" width="11.42578125" customWidth="1"/>
    <col min="8" max="8" width="21.140625" customWidth="1"/>
    <col min="9" max="9" width="11.7109375" customWidth="1"/>
    <col min="10" max="10" width="10.7109375" customWidth="1"/>
    <col min="11" max="11" width="11.7109375" customWidth="1"/>
    <col min="12" max="12" width="8" customWidth="1"/>
    <col min="13" max="13" width="3.85546875" customWidth="1"/>
  </cols>
  <sheetData>
    <row r="2" spans="2:12" ht="15.75" x14ac:dyDescent="0.25">
      <c r="B2" s="1" t="s">
        <v>17</v>
      </c>
      <c r="H2" s="1" t="s">
        <v>19</v>
      </c>
    </row>
    <row r="4" spans="2:12" s="13" customFormat="1" ht="21.95" customHeight="1" x14ac:dyDescent="0.25">
      <c r="B4" s="14" t="s">
        <v>5</v>
      </c>
      <c r="C4" s="17" t="s">
        <v>6</v>
      </c>
      <c r="D4" s="17" t="s">
        <v>7</v>
      </c>
      <c r="E4" s="17" t="s">
        <v>14</v>
      </c>
      <c r="H4" s="14" t="s">
        <v>5</v>
      </c>
      <c r="I4" s="17" t="s">
        <v>6</v>
      </c>
      <c r="J4" s="17" t="s">
        <v>7</v>
      </c>
      <c r="K4" s="17" t="s">
        <v>14</v>
      </c>
    </row>
    <row r="5" spans="2:12" s="13" customFormat="1" ht="21.95" customHeight="1" x14ac:dyDescent="0.25">
      <c r="B5" s="9" t="s">
        <v>13</v>
      </c>
      <c r="C5" s="10">
        <v>8000</v>
      </c>
      <c r="D5" s="15">
        <v>6890</v>
      </c>
      <c r="E5" s="21">
        <f t="shared" ref="E5:E11" si="0">D5/C5</f>
        <v>0.86124999999999996</v>
      </c>
      <c r="H5" s="9" t="s">
        <v>13</v>
      </c>
      <c r="I5" s="10">
        <v>8000</v>
      </c>
      <c r="J5" s="15">
        <v>6890</v>
      </c>
      <c r="K5" s="21">
        <f t="shared" ref="K5:K11" si="1">J5/I5</f>
        <v>0.86124999999999996</v>
      </c>
    </row>
    <row r="6" spans="2:12" s="13" customFormat="1" ht="21.95" customHeight="1" x14ac:dyDescent="0.25">
      <c r="B6" s="19" t="s">
        <v>12</v>
      </c>
      <c r="C6" s="20">
        <v>26850</v>
      </c>
      <c r="D6" s="31">
        <v>25700</v>
      </c>
      <c r="E6" s="22">
        <f t="shared" si="0"/>
        <v>0.95716945996275604</v>
      </c>
      <c r="H6" s="19" t="s">
        <v>12</v>
      </c>
      <c r="I6" s="20">
        <v>26850</v>
      </c>
      <c r="J6" s="31">
        <v>25700</v>
      </c>
      <c r="K6" s="22">
        <f t="shared" si="1"/>
        <v>0.95716945996275604</v>
      </c>
    </row>
    <row r="7" spans="2:12" s="13" customFormat="1" ht="21.95" customHeight="1" x14ac:dyDescent="0.25">
      <c r="B7" s="9" t="s">
        <v>10</v>
      </c>
      <c r="C7" s="10">
        <v>7630</v>
      </c>
      <c r="D7" s="15">
        <v>9120</v>
      </c>
      <c r="E7" s="21">
        <f t="shared" si="0"/>
        <v>1.1952817824377457</v>
      </c>
      <c r="H7" s="9" t="s">
        <v>10</v>
      </c>
      <c r="I7" s="10">
        <v>7630</v>
      </c>
      <c r="J7" s="15">
        <v>9120</v>
      </c>
      <c r="K7" s="21">
        <f t="shared" si="1"/>
        <v>1.1952817824377457</v>
      </c>
    </row>
    <row r="8" spans="2:12" s="13" customFormat="1" ht="21.95" customHeight="1" x14ac:dyDescent="0.25">
      <c r="B8" s="19" t="s">
        <v>11</v>
      </c>
      <c r="C8" s="20">
        <v>4100</v>
      </c>
      <c r="D8" s="31">
        <v>4100</v>
      </c>
      <c r="E8" s="22">
        <f t="shared" si="0"/>
        <v>1</v>
      </c>
      <c r="H8" s="19" t="s">
        <v>11</v>
      </c>
      <c r="I8" s="20">
        <v>4100</v>
      </c>
      <c r="J8" s="31">
        <v>4100</v>
      </c>
      <c r="K8" s="22">
        <f t="shared" si="1"/>
        <v>1</v>
      </c>
    </row>
    <row r="9" spans="2:12" s="13" customFormat="1" ht="21.95" customHeight="1" x14ac:dyDescent="0.25">
      <c r="B9" s="9" t="s">
        <v>9</v>
      </c>
      <c r="C9" s="10">
        <v>12455</v>
      </c>
      <c r="D9" s="15">
        <v>11560</v>
      </c>
      <c r="E9" s="21">
        <f t="shared" si="0"/>
        <v>0.92814130871136091</v>
      </c>
      <c r="H9" s="9" t="s">
        <v>9</v>
      </c>
      <c r="I9" s="10">
        <v>12455</v>
      </c>
      <c r="J9" s="15">
        <v>11560</v>
      </c>
      <c r="K9" s="21">
        <f t="shared" si="1"/>
        <v>0.92814130871136091</v>
      </c>
    </row>
    <row r="10" spans="2:12" s="13" customFormat="1" ht="21.95" customHeight="1" x14ac:dyDescent="0.25">
      <c r="B10" s="19" t="s">
        <v>8</v>
      </c>
      <c r="C10" s="20">
        <v>2800</v>
      </c>
      <c r="D10" s="31">
        <v>2365</v>
      </c>
      <c r="E10" s="22">
        <f t="shared" si="0"/>
        <v>0.84464285714285714</v>
      </c>
      <c r="H10" s="19" t="s">
        <v>8</v>
      </c>
      <c r="I10" s="20">
        <v>2800</v>
      </c>
      <c r="J10" s="31">
        <v>2365</v>
      </c>
      <c r="K10" s="22">
        <f t="shared" si="1"/>
        <v>0.84464285714285714</v>
      </c>
    </row>
    <row r="11" spans="2:12" s="13" customFormat="1" ht="21.95" customHeight="1" x14ac:dyDescent="0.25">
      <c r="B11" s="11" t="s">
        <v>4</v>
      </c>
      <c r="C11" s="12">
        <v>6870</v>
      </c>
      <c r="D11" s="16">
        <v>5320</v>
      </c>
      <c r="E11" s="23">
        <f t="shared" si="0"/>
        <v>0.77438136826783111</v>
      </c>
      <c r="H11" s="11" t="s">
        <v>4</v>
      </c>
      <c r="I11" s="12">
        <v>6870</v>
      </c>
      <c r="J11" s="16">
        <v>5320</v>
      </c>
      <c r="K11" s="23">
        <f t="shared" si="1"/>
        <v>0.77438136826783111</v>
      </c>
    </row>
    <row r="12" spans="2:12" s="8" customFormat="1" x14ac:dyDescent="0.25"/>
    <row r="14" spans="2:12" ht="15.75" x14ac:dyDescent="0.25">
      <c r="B14" s="1" t="s">
        <v>18</v>
      </c>
      <c r="H14" s="1" t="s">
        <v>20</v>
      </c>
    </row>
    <row r="16" spans="2:12" ht="21.95" customHeight="1" x14ac:dyDescent="0.25">
      <c r="B16" s="14" t="s">
        <v>5</v>
      </c>
      <c r="C16" s="17" t="s">
        <v>6</v>
      </c>
      <c r="D16" s="17" t="s">
        <v>7</v>
      </c>
      <c r="E16" s="17" t="s">
        <v>14</v>
      </c>
      <c r="H16" s="14" t="s">
        <v>5</v>
      </c>
      <c r="I16" s="17" t="s">
        <v>6</v>
      </c>
      <c r="J16" s="17" t="s">
        <v>7</v>
      </c>
      <c r="K16" s="17" t="s">
        <v>14</v>
      </c>
      <c r="L16" s="18" t="s">
        <v>15</v>
      </c>
    </row>
    <row r="17" spans="2:12" ht="21.95" customHeight="1" x14ac:dyDescent="0.25">
      <c r="B17" s="9" t="s">
        <v>13</v>
      </c>
      <c r="C17" s="10">
        <v>8000</v>
      </c>
      <c r="D17" s="10">
        <v>6890</v>
      </c>
      <c r="E17" s="21">
        <f t="shared" ref="E17:E23" si="2">D17/C17</f>
        <v>0.86124999999999996</v>
      </c>
      <c r="H17" s="9" t="s">
        <v>13</v>
      </c>
      <c r="I17" s="10">
        <v>8000</v>
      </c>
      <c r="J17" s="15">
        <v>6890</v>
      </c>
      <c r="K17" s="21">
        <f t="shared" ref="K17:K23" si="3">J17/I17</f>
        <v>0.86124999999999996</v>
      </c>
      <c r="L17" s="24">
        <f t="shared" ref="L17:L23" si="4">K17</f>
        <v>0.86124999999999996</v>
      </c>
    </row>
    <row r="18" spans="2:12" ht="21.95" customHeight="1" x14ac:dyDescent="0.25">
      <c r="B18" s="19" t="s">
        <v>12</v>
      </c>
      <c r="C18" s="20">
        <v>26850</v>
      </c>
      <c r="D18" s="20">
        <v>25700</v>
      </c>
      <c r="E18" s="22">
        <f t="shared" si="2"/>
        <v>0.95716945996275604</v>
      </c>
      <c r="H18" s="19" t="s">
        <v>12</v>
      </c>
      <c r="I18" s="20">
        <v>26850</v>
      </c>
      <c r="J18" s="31">
        <v>25700</v>
      </c>
      <c r="K18" s="22">
        <f t="shared" si="3"/>
        <v>0.95716945996275604</v>
      </c>
      <c r="L18" s="25">
        <f t="shared" si="4"/>
        <v>0.95716945996275604</v>
      </c>
    </row>
    <row r="19" spans="2:12" ht="21.95" customHeight="1" x14ac:dyDescent="0.25">
      <c r="B19" s="9" t="s">
        <v>10</v>
      </c>
      <c r="C19" s="10">
        <v>7630</v>
      </c>
      <c r="D19" s="10">
        <v>9120</v>
      </c>
      <c r="E19" s="21">
        <f t="shared" si="2"/>
        <v>1.1952817824377457</v>
      </c>
      <c r="H19" s="9" t="s">
        <v>10</v>
      </c>
      <c r="I19" s="10">
        <v>7630</v>
      </c>
      <c r="J19" s="15">
        <v>9120</v>
      </c>
      <c r="K19" s="21">
        <f t="shared" si="3"/>
        <v>1.1952817824377457</v>
      </c>
      <c r="L19" s="24">
        <f t="shared" si="4"/>
        <v>1.1952817824377457</v>
      </c>
    </row>
    <row r="20" spans="2:12" ht="21.95" customHeight="1" x14ac:dyDescent="0.25">
      <c r="B20" s="19" t="s">
        <v>11</v>
      </c>
      <c r="C20" s="20">
        <v>4100</v>
      </c>
      <c r="D20" s="20">
        <v>4100</v>
      </c>
      <c r="E20" s="22">
        <f t="shared" si="2"/>
        <v>1</v>
      </c>
      <c r="H20" s="19" t="s">
        <v>11</v>
      </c>
      <c r="I20" s="20">
        <v>4100</v>
      </c>
      <c r="J20" s="31">
        <v>4100</v>
      </c>
      <c r="K20" s="22">
        <f t="shared" si="3"/>
        <v>1</v>
      </c>
      <c r="L20" s="25">
        <f t="shared" si="4"/>
        <v>1</v>
      </c>
    </row>
    <row r="21" spans="2:12" ht="21.95" customHeight="1" x14ac:dyDescent="0.25">
      <c r="B21" s="9" t="s">
        <v>9</v>
      </c>
      <c r="C21" s="10">
        <v>12455</v>
      </c>
      <c r="D21" s="10">
        <v>11560</v>
      </c>
      <c r="E21" s="21">
        <f t="shared" si="2"/>
        <v>0.92814130871136091</v>
      </c>
      <c r="H21" s="9" t="s">
        <v>9</v>
      </c>
      <c r="I21" s="10">
        <v>12455</v>
      </c>
      <c r="J21" s="15">
        <v>11560</v>
      </c>
      <c r="K21" s="21">
        <f t="shared" si="3"/>
        <v>0.92814130871136091</v>
      </c>
      <c r="L21" s="24">
        <f t="shared" si="4"/>
        <v>0.92814130871136091</v>
      </c>
    </row>
    <row r="22" spans="2:12" ht="21.95" customHeight="1" x14ac:dyDescent="0.25">
      <c r="B22" s="19" t="s">
        <v>8</v>
      </c>
      <c r="C22" s="20">
        <v>2800</v>
      </c>
      <c r="D22" s="20">
        <v>2365</v>
      </c>
      <c r="E22" s="22">
        <f t="shared" si="2"/>
        <v>0.84464285714285714</v>
      </c>
      <c r="H22" s="19" t="s">
        <v>8</v>
      </c>
      <c r="I22" s="20">
        <v>2800</v>
      </c>
      <c r="J22" s="31">
        <v>2365</v>
      </c>
      <c r="K22" s="22">
        <f t="shared" si="3"/>
        <v>0.84464285714285714</v>
      </c>
      <c r="L22" s="25">
        <f t="shared" si="4"/>
        <v>0.84464285714285714</v>
      </c>
    </row>
    <row r="23" spans="2:12" ht="21.95" customHeight="1" x14ac:dyDescent="0.25">
      <c r="B23" s="11" t="s">
        <v>4</v>
      </c>
      <c r="C23" s="12">
        <v>6870</v>
      </c>
      <c r="D23" s="12">
        <v>5320</v>
      </c>
      <c r="E23" s="23">
        <f t="shared" si="2"/>
        <v>0.77438136826783111</v>
      </c>
      <c r="H23" s="11" t="s">
        <v>4</v>
      </c>
      <c r="I23" s="12">
        <v>6870</v>
      </c>
      <c r="J23" s="16">
        <v>5320</v>
      </c>
      <c r="K23" s="23">
        <f t="shared" si="3"/>
        <v>0.77438136826783111</v>
      </c>
      <c r="L23" s="26">
        <f t="shared" si="4"/>
        <v>0.77438136826783111</v>
      </c>
    </row>
    <row r="24" spans="2:12" ht="21.95" customHeight="1" x14ac:dyDescent="0.25">
      <c r="B24" s="27"/>
      <c r="C24" s="28"/>
      <c r="D24" s="28"/>
      <c r="E24" s="29"/>
      <c r="H24" s="27"/>
      <c r="I24" s="28"/>
      <c r="J24" s="28"/>
      <c r="K24" s="29"/>
      <c r="L24" s="30"/>
    </row>
    <row r="26" spans="2:12" ht="15.75" x14ac:dyDescent="0.25">
      <c r="H26" s="1" t="s">
        <v>21</v>
      </c>
    </row>
    <row r="28" spans="2:12" ht="21.95" customHeight="1" x14ac:dyDescent="0.25">
      <c r="H28" s="14" t="s">
        <v>5</v>
      </c>
      <c r="I28" s="17" t="s">
        <v>6</v>
      </c>
      <c r="J28" s="17" t="s">
        <v>7</v>
      </c>
      <c r="K28" s="17" t="s">
        <v>14</v>
      </c>
      <c r="L28" s="18" t="s">
        <v>15</v>
      </c>
    </row>
    <row r="29" spans="2:12" ht="21.95" customHeight="1" x14ac:dyDescent="0.25">
      <c r="H29" s="9" t="s">
        <v>13</v>
      </c>
      <c r="I29" s="10">
        <v>8000</v>
      </c>
      <c r="J29" s="15">
        <v>6890</v>
      </c>
      <c r="K29" s="21">
        <f t="shared" ref="K29:K35" si="5">J29/I29</f>
        <v>0.86124999999999996</v>
      </c>
      <c r="L29" s="24">
        <f t="shared" ref="L29:L35" si="6">K29</f>
        <v>0.86124999999999996</v>
      </c>
    </row>
    <row r="30" spans="2:12" ht="21.95" customHeight="1" x14ac:dyDescent="0.25">
      <c r="H30" s="19" t="s">
        <v>12</v>
      </c>
      <c r="I30" s="20">
        <v>26850</v>
      </c>
      <c r="J30" s="31">
        <v>25700</v>
      </c>
      <c r="K30" s="22">
        <f t="shared" si="5"/>
        <v>0.95716945996275604</v>
      </c>
      <c r="L30" s="25">
        <f t="shared" si="6"/>
        <v>0.95716945996275604</v>
      </c>
    </row>
    <row r="31" spans="2:12" ht="21.95" customHeight="1" x14ac:dyDescent="0.25">
      <c r="H31" s="9" t="s">
        <v>10</v>
      </c>
      <c r="I31" s="10">
        <v>7630</v>
      </c>
      <c r="J31" s="15">
        <v>9120</v>
      </c>
      <c r="K31" s="21">
        <f t="shared" si="5"/>
        <v>1.1952817824377457</v>
      </c>
      <c r="L31" s="24">
        <f t="shared" si="6"/>
        <v>1.1952817824377457</v>
      </c>
    </row>
    <row r="32" spans="2:12" ht="21.95" customHeight="1" x14ac:dyDescent="0.25">
      <c r="H32" s="19" t="s">
        <v>11</v>
      </c>
      <c r="I32" s="20">
        <v>4100</v>
      </c>
      <c r="J32" s="31">
        <v>4100</v>
      </c>
      <c r="K32" s="22">
        <f t="shared" si="5"/>
        <v>1</v>
      </c>
      <c r="L32" s="25">
        <f t="shared" si="6"/>
        <v>1</v>
      </c>
    </row>
    <row r="33" spans="8:12" ht="21.95" customHeight="1" x14ac:dyDescent="0.25">
      <c r="H33" s="9" t="s">
        <v>9</v>
      </c>
      <c r="I33" s="10">
        <v>12455</v>
      </c>
      <c r="J33" s="15">
        <v>11560</v>
      </c>
      <c r="K33" s="21">
        <f t="shared" si="5"/>
        <v>0.92814130871136091</v>
      </c>
      <c r="L33" s="24">
        <f t="shared" si="6"/>
        <v>0.92814130871136091</v>
      </c>
    </row>
    <row r="34" spans="8:12" ht="21.95" customHeight="1" x14ac:dyDescent="0.25">
      <c r="H34" s="19" t="s">
        <v>8</v>
      </c>
      <c r="I34" s="20">
        <v>2800</v>
      </c>
      <c r="J34" s="31">
        <v>2365</v>
      </c>
      <c r="K34" s="22">
        <f t="shared" si="5"/>
        <v>0.84464285714285714</v>
      </c>
      <c r="L34" s="25">
        <f t="shared" si="6"/>
        <v>0.84464285714285714</v>
      </c>
    </row>
    <row r="35" spans="8:12" ht="21.95" customHeight="1" x14ac:dyDescent="0.25">
      <c r="H35" s="11" t="s">
        <v>4</v>
      </c>
      <c r="I35" s="12">
        <v>6870</v>
      </c>
      <c r="J35" s="16">
        <v>5320</v>
      </c>
      <c r="K35" s="23">
        <f t="shared" si="5"/>
        <v>0.77438136826783111</v>
      </c>
      <c r="L35" s="26">
        <f t="shared" si="6"/>
        <v>0.77438136826783111</v>
      </c>
    </row>
  </sheetData>
  <conditionalFormatting sqref="E17:E24">
    <cfRule type="iconSet" priority="6">
      <iconSet iconSet="3TrafficLight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9F1BEDAB-03CF-4FE2-A2DE-047FB566EF16}">
            <x14:iconSet iconSet="3TrafficLights2" custom="1">
              <x14:cfvo type="percent">
                <xm:f>0</xm:f>
              </x14:cfvo>
              <x14:cfvo type="num">
                <xm:f>1</xm:f>
              </x14:cfvo>
              <x14:cfvo type="num" gte="0">
                <xm:f>1</xm:f>
              </x14:cfvo>
              <x14:cfIcon iconSet="NoIcons" iconId="0"/>
              <x14:cfIcon iconSet="3TrafficLights2" iconId="2"/>
              <x14:cfIcon iconSet="3TrafficLights2" iconId="0"/>
            </x14:iconSet>
          </x14:cfRule>
          <xm:sqref>K5:K11</xm:sqref>
        </x14:conditionalFormatting>
        <x14:conditionalFormatting xmlns:xm="http://schemas.microsoft.com/office/excel/2006/main">
          <x14:cfRule type="iconSet" priority="2" id="{57C32062-0C8E-4744-9169-809A82B23252}">
            <x14:iconSet iconSet="3TrafficLights2" showValue="0" custom="1">
              <x14:cfvo type="percent">
                <xm:f>0</xm:f>
              </x14:cfvo>
              <x14:cfvo type="num">
                <xm:f>1</xm:f>
              </x14:cfvo>
              <x14:cfvo type="num" gte="0">
                <xm:f>1</xm:f>
              </x14:cfvo>
              <x14:cfIcon iconSet="NoIcons" iconId="0"/>
              <x14:cfIcon iconSet="3TrafficLights2" iconId="2"/>
              <x14:cfIcon iconSet="3TrafficLights2" iconId="0"/>
            </x14:iconSet>
          </x14:cfRule>
          <xm:sqref>L17:L24</xm:sqref>
        </x14:conditionalFormatting>
        <x14:conditionalFormatting xmlns:xm="http://schemas.microsoft.com/office/excel/2006/main">
          <x14:cfRule type="iconSet" priority="1" id="{2CB9A513-2FDA-430D-9A42-EF39FBD8BC04}">
            <x14:iconSet iconSet="3TrafficLights2" showValue="0" custom="1">
              <x14:cfvo type="percent">
                <xm:f>0</xm:f>
              </x14:cfvo>
              <x14:cfvo type="num">
                <xm:f>1</xm:f>
              </x14:cfvo>
              <x14:cfvo type="num" gte="0">
                <xm:f>1</xm:f>
              </x14:cfvo>
              <x14:cfIcon iconSet="3TrafficLights1" iconId="2"/>
              <x14:cfIcon iconSet="3Symbols" iconId="2"/>
              <x14:cfIcon iconSet="3Symbols" iconId="0"/>
            </x14:iconSet>
          </x14:cfRule>
          <xm:sqref>L29:L35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1"/>
  <sheetViews>
    <sheetView showGridLines="0" zoomScaleNormal="100" workbookViewId="0"/>
  </sheetViews>
  <sheetFormatPr baseColWidth="10" defaultRowHeight="15.75" x14ac:dyDescent="0.25"/>
  <cols>
    <col min="1" max="1" width="3" style="6" customWidth="1"/>
    <col min="2" max="2" width="20.42578125" style="6" customWidth="1"/>
    <col min="3" max="3" width="5.7109375" style="6" customWidth="1"/>
    <col min="4" max="4" width="5.85546875" style="6" customWidth="1"/>
    <col min="5" max="5" width="11.42578125" style="6"/>
    <col min="6" max="6" width="14.7109375" style="6" customWidth="1"/>
    <col min="7" max="11" width="11.42578125" style="6"/>
    <col min="12" max="12" width="14.7109375" style="6" customWidth="1"/>
    <col min="13" max="14" width="11.42578125" style="6"/>
    <col min="15" max="15" width="4.5703125" style="6" customWidth="1"/>
    <col min="16" max="16384" width="11.42578125" style="6"/>
  </cols>
  <sheetData>
    <row r="2" spans="2:14" x14ac:dyDescent="0.25">
      <c r="B2" s="1" t="s">
        <v>77</v>
      </c>
      <c r="K2" s="1" t="s">
        <v>80</v>
      </c>
    </row>
    <row r="4" spans="2:14" ht="21.95" customHeight="1" x14ac:dyDescent="0.25">
      <c r="B4" s="61" t="s">
        <v>59</v>
      </c>
      <c r="C4" s="62">
        <v>0.03</v>
      </c>
      <c r="D4" s="63"/>
      <c r="E4" s="14" t="s">
        <v>60</v>
      </c>
      <c r="F4" s="17" t="s">
        <v>61</v>
      </c>
      <c r="G4" s="17" t="s">
        <v>62</v>
      </c>
      <c r="H4" s="18" t="s">
        <v>63</v>
      </c>
      <c r="K4" s="14" t="s">
        <v>60</v>
      </c>
      <c r="L4" s="17" t="s">
        <v>61</v>
      </c>
      <c r="M4" s="17" t="s">
        <v>62</v>
      </c>
      <c r="N4" s="18" t="s">
        <v>63</v>
      </c>
    </row>
    <row r="5" spans="2:14" ht="21.95" customHeight="1" x14ac:dyDescent="0.25">
      <c r="B5" s="64"/>
      <c r="C5" s="65"/>
      <c r="D5" s="63"/>
      <c r="E5" s="66" t="s">
        <v>64</v>
      </c>
      <c r="F5" s="67">
        <v>2.7E-2</v>
      </c>
      <c r="G5" s="68">
        <v>1</v>
      </c>
      <c r="H5" s="69">
        <f t="shared" ref="H5:H15" si="0">IF(OR(Ø_Abweichung&gt;Toleranzgrenze,Häufigkeit&gt;Häufigkeitsgrenze),1,0)</f>
        <v>0</v>
      </c>
      <c r="K5" s="66" t="s">
        <v>64</v>
      </c>
      <c r="L5" s="67">
        <v>2.7E-2</v>
      </c>
      <c r="M5" s="68">
        <v>1</v>
      </c>
      <c r="N5" s="69">
        <f t="shared" ref="N5:N15" si="1">IF(OR(Ø_Abweichung&gt;Toleranzgrenze,Häufigkeit&gt;Häufigkeitsgrenze),1,0)</f>
        <v>0</v>
      </c>
    </row>
    <row r="6" spans="2:14" ht="21.95" customHeight="1" x14ac:dyDescent="0.25">
      <c r="B6" s="61" t="s">
        <v>65</v>
      </c>
      <c r="C6" s="70">
        <v>5</v>
      </c>
      <c r="D6" s="63"/>
      <c r="E6" s="71" t="s">
        <v>66</v>
      </c>
      <c r="F6" s="72">
        <v>3.4749034749034749E-2</v>
      </c>
      <c r="G6" s="73">
        <v>7</v>
      </c>
      <c r="H6" s="74">
        <f t="shared" si="0"/>
        <v>1</v>
      </c>
      <c r="K6" s="71" t="s">
        <v>66</v>
      </c>
      <c r="L6" s="72">
        <v>3.4749034749034749E-2</v>
      </c>
      <c r="M6" s="73">
        <v>7</v>
      </c>
      <c r="N6" s="74">
        <f t="shared" si="1"/>
        <v>1</v>
      </c>
    </row>
    <row r="7" spans="2:14" ht="21.95" customHeight="1" x14ac:dyDescent="0.25">
      <c r="B7" s="63"/>
      <c r="C7" s="63"/>
      <c r="D7" s="63"/>
      <c r="E7" s="66" t="s">
        <v>67</v>
      </c>
      <c r="F7" s="67">
        <v>1.5444015444015444E-2</v>
      </c>
      <c r="G7" s="68">
        <v>2</v>
      </c>
      <c r="H7" s="69">
        <f t="shared" si="0"/>
        <v>0</v>
      </c>
      <c r="K7" s="66" t="s">
        <v>67</v>
      </c>
      <c r="L7" s="67">
        <v>1.5444015444015444E-2</v>
      </c>
      <c r="M7" s="68">
        <v>2</v>
      </c>
      <c r="N7" s="69">
        <f t="shared" si="1"/>
        <v>0</v>
      </c>
    </row>
    <row r="8" spans="2:14" ht="21.95" customHeight="1" x14ac:dyDescent="0.25">
      <c r="B8" s="63"/>
      <c r="C8" s="63"/>
      <c r="D8" s="63"/>
      <c r="E8" s="71" t="s">
        <v>68</v>
      </c>
      <c r="F8" s="72">
        <v>3.4749034749034749E-2</v>
      </c>
      <c r="G8" s="73">
        <v>3</v>
      </c>
      <c r="H8" s="74">
        <f t="shared" si="0"/>
        <v>1</v>
      </c>
      <c r="K8" s="71" t="s">
        <v>68</v>
      </c>
      <c r="L8" s="72">
        <v>3.4749034749034749E-2</v>
      </c>
      <c r="M8" s="73">
        <v>3</v>
      </c>
      <c r="N8" s="74">
        <f t="shared" si="1"/>
        <v>1</v>
      </c>
    </row>
    <row r="9" spans="2:14" ht="21.95" customHeight="1" x14ac:dyDescent="0.25">
      <c r="B9" s="63"/>
      <c r="C9" s="63"/>
      <c r="D9" s="63"/>
      <c r="E9" s="66" t="s">
        <v>69</v>
      </c>
      <c r="F9" s="67">
        <v>1.9305019305019305E-2</v>
      </c>
      <c r="G9" s="68">
        <v>4</v>
      </c>
      <c r="H9" s="69">
        <f t="shared" si="0"/>
        <v>0</v>
      </c>
      <c r="K9" s="66" t="s">
        <v>69</v>
      </c>
      <c r="L9" s="67">
        <v>1.9305019305019305E-2</v>
      </c>
      <c r="M9" s="68">
        <v>4</v>
      </c>
      <c r="N9" s="69">
        <f t="shared" si="1"/>
        <v>0</v>
      </c>
    </row>
    <row r="10" spans="2:14" ht="21.95" customHeight="1" x14ac:dyDescent="0.25">
      <c r="B10" s="63"/>
      <c r="C10" s="63"/>
      <c r="D10" s="63"/>
      <c r="E10" s="71" t="s">
        <v>70</v>
      </c>
      <c r="F10" s="72">
        <v>0</v>
      </c>
      <c r="G10" s="73">
        <v>0</v>
      </c>
      <c r="H10" s="74">
        <f t="shared" si="0"/>
        <v>0</v>
      </c>
      <c r="K10" s="71" t="s">
        <v>70</v>
      </c>
      <c r="L10" s="72">
        <v>0</v>
      </c>
      <c r="M10" s="73">
        <v>0</v>
      </c>
      <c r="N10" s="74">
        <f t="shared" si="1"/>
        <v>0</v>
      </c>
    </row>
    <row r="11" spans="2:14" ht="21.95" customHeight="1" x14ac:dyDescent="0.25">
      <c r="B11" s="63"/>
      <c r="C11" s="63"/>
      <c r="D11" s="63"/>
      <c r="E11" s="66" t="s">
        <v>71</v>
      </c>
      <c r="F11" s="67">
        <v>3.4749034749034749E-2</v>
      </c>
      <c r="G11" s="68">
        <v>3</v>
      </c>
      <c r="H11" s="69">
        <f t="shared" si="0"/>
        <v>1</v>
      </c>
      <c r="K11" s="66" t="s">
        <v>71</v>
      </c>
      <c r="L11" s="67">
        <v>3.4749034749034749E-2</v>
      </c>
      <c r="M11" s="68">
        <v>3</v>
      </c>
      <c r="N11" s="69">
        <f t="shared" si="1"/>
        <v>1</v>
      </c>
    </row>
    <row r="12" spans="2:14" ht="21.95" customHeight="1" x14ac:dyDescent="0.25">
      <c r="B12" s="63"/>
      <c r="C12" s="63"/>
      <c r="D12" s="63"/>
      <c r="E12" s="71" t="s">
        <v>72</v>
      </c>
      <c r="F12" s="72">
        <v>1.5444015444015444E-2</v>
      </c>
      <c r="G12" s="73">
        <v>5</v>
      </c>
      <c r="H12" s="74">
        <f t="shared" si="0"/>
        <v>0</v>
      </c>
      <c r="K12" s="71" t="s">
        <v>72</v>
      </c>
      <c r="L12" s="72">
        <v>1.5444015444015444E-2</v>
      </c>
      <c r="M12" s="73">
        <v>5</v>
      </c>
      <c r="N12" s="74">
        <f t="shared" si="1"/>
        <v>0</v>
      </c>
    </row>
    <row r="13" spans="2:14" ht="21.95" customHeight="1" x14ac:dyDescent="0.25">
      <c r="B13" s="63"/>
      <c r="C13" s="63"/>
      <c r="D13" s="63"/>
      <c r="E13" s="66" t="s">
        <v>73</v>
      </c>
      <c r="F13" s="67">
        <v>1.1583011583011582E-2</v>
      </c>
      <c r="G13" s="68">
        <v>6</v>
      </c>
      <c r="H13" s="69">
        <f t="shared" si="0"/>
        <v>1</v>
      </c>
      <c r="K13" s="66" t="s">
        <v>73</v>
      </c>
      <c r="L13" s="67">
        <v>1.1583011583011582E-2</v>
      </c>
      <c r="M13" s="68">
        <v>6</v>
      </c>
      <c r="N13" s="69">
        <f t="shared" si="1"/>
        <v>1</v>
      </c>
    </row>
    <row r="14" spans="2:14" ht="21.95" customHeight="1" x14ac:dyDescent="0.25">
      <c r="B14" s="63"/>
      <c r="C14" s="63"/>
      <c r="D14" s="63"/>
      <c r="E14" s="71" t="s">
        <v>74</v>
      </c>
      <c r="F14" s="72">
        <v>3.8610038610038611E-3</v>
      </c>
      <c r="G14" s="73">
        <v>2</v>
      </c>
      <c r="H14" s="74">
        <f t="shared" si="0"/>
        <v>0</v>
      </c>
      <c r="K14" s="71" t="s">
        <v>74</v>
      </c>
      <c r="L14" s="72">
        <v>3.8610038610038611E-3</v>
      </c>
      <c r="M14" s="73">
        <v>2</v>
      </c>
      <c r="N14" s="74">
        <f t="shared" si="1"/>
        <v>0</v>
      </c>
    </row>
    <row r="15" spans="2:14" ht="21.95" customHeight="1" x14ac:dyDescent="0.25">
      <c r="B15" s="63"/>
      <c r="C15" s="63"/>
      <c r="D15" s="63"/>
      <c r="E15" s="75" t="s">
        <v>75</v>
      </c>
      <c r="F15" s="76">
        <v>2.3166023166023165E-2</v>
      </c>
      <c r="G15" s="77">
        <v>4</v>
      </c>
      <c r="H15" s="78">
        <f t="shared" si="0"/>
        <v>0</v>
      </c>
      <c r="K15" s="75" t="s">
        <v>75</v>
      </c>
      <c r="L15" s="76">
        <v>2.3166023166023165E-2</v>
      </c>
      <c r="M15" s="77">
        <v>4</v>
      </c>
      <c r="N15" s="78">
        <f t="shared" si="1"/>
        <v>0</v>
      </c>
    </row>
    <row r="18" spans="5:17" x14ac:dyDescent="0.25">
      <c r="E18" s="79" t="s">
        <v>76</v>
      </c>
    </row>
    <row r="21" spans="5:17" x14ac:dyDescent="0.25">
      <c r="Q21" s="6" t="s">
        <v>78</v>
      </c>
    </row>
  </sheetData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BB3CB48-EC2B-4EF2-BF2C-73EDABB6817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" iconId="0"/>
            </x14:iconSet>
          </x14:cfRule>
          <xm:sqref>N5:N15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showGridLines="0" zoomScaleNormal="100" workbookViewId="0"/>
  </sheetViews>
  <sheetFormatPr baseColWidth="10" defaultRowHeight="15" x14ac:dyDescent="0.25"/>
  <cols>
    <col min="1" max="1" width="2.7109375" customWidth="1"/>
    <col min="2" max="2" width="17.42578125" customWidth="1"/>
    <col min="3" max="5" width="7.7109375" customWidth="1"/>
    <col min="8" max="8" width="17.42578125" customWidth="1"/>
    <col min="9" max="11" width="7.7109375" customWidth="1"/>
    <col min="12" max="12" width="5.7109375" customWidth="1"/>
  </cols>
  <sheetData>
    <row r="2" spans="2:11" ht="15.75" x14ac:dyDescent="0.25">
      <c r="B2" s="1" t="s">
        <v>33</v>
      </c>
      <c r="H2" s="1" t="s">
        <v>35</v>
      </c>
    </row>
    <row r="4" spans="2:11" ht="21.95" customHeight="1" x14ac:dyDescent="0.25">
      <c r="B4" s="14" t="s">
        <v>22</v>
      </c>
      <c r="C4" s="32">
        <v>2009</v>
      </c>
      <c r="D4" s="32">
        <v>2012</v>
      </c>
      <c r="E4" s="18" t="s">
        <v>23</v>
      </c>
      <c r="H4" s="14" t="s">
        <v>22</v>
      </c>
      <c r="I4" s="32">
        <v>2009</v>
      </c>
      <c r="J4" s="32">
        <v>2012</v>
      </c>
      <c r="K4" s="18" t="s">
        <v>23</v>
      </c>
    </row>
    <row r="5" spans="2:11" ht="21.95" customHeight="1" x14ac:dyDescent="0.25">
      <c r="B5" s="33" t="s">
        <v>24</v>
      </c>
      <c r="C5" s="34">
        <v>950</v>
      </c>
      <c r="D5" s="34">
        <v>1234</v>
      </c>
      <c r="E5" s="35">
        <f t="shared" ref="E5:E13" si="0">IF(D5&gt;C5,1,IF(D5=C5,0,-1))</f>
        <v>1</v>
      </c>
      <c r="H5" s="33" t="s">
        <v>24</v>
      </c>
      <c r="I5" s="34">
        <v>950</v>
      </c>
      <c r="J5" s="34">
        <v>1234</v>
      </c>
      <c r="K5" s="36">
        <f t="shared" ref="K5:K13" si="1">IF(J5&gt;I5,1,IF(J5=I5,0,-1))</f>
        <v>1</v>
      </c>
    </row>
    <row r="6" spans="2:11" ht="21.95" customHeight="1" x14ac:dyDescent="0.25">
      <c r="B6" s="37" t="s">
        <v>25</v>
      </c>
      <c r="C6" s="38">
        <v>849</v>
      </c>
      <c r="D6" s="38">
        <v>912</v>
      </c>
      <c r="E6" s="39">
        <f t="shared" si="0"/>
        <v>1</v>
      </c>
      <c r="H6" s="37" t="s">
        <v>25</v>
      </c>
      <c r="I6" s="38">
        <v>849</v>
      </c>
      <c r="J6" s="38">
        <v>912</v>
      </c>
      <c r="K6" s="40">
        <f t="shared" si="1"/>
        <v>1</v>
      </c>
    </row>
    <row r="7" spans="2:11" ht="21.95" customHeight="1" x14ac:dyDescent="0.25">
      <c r="B7" s="33" t="s">
        <v>26</v>
      </c>
      <c r="C7" s="34">
        <v>899</v>
      </c>
      <c r="D7" s="34">
        <v>906</v>
      </c>
      <c r="E7" s="35">
        <f t="shared" si="0"/>
        <v>1</v>
      </c>
      <c r="H7" s="33" t="s">
        <v>26</v>
      </c>
      <c r="I7" s="34">
        <v>899</v>
      </c>
      <c r="J7" s="34">
        <v>906</v>
      </c>
      <c r="K7" s="36">
        <f t="shared" si="1"/>
        <v>1</v>
      </c>
    </row>
    <row r="8" spans="2:11" ht="21.95" customHeight="1" x14ac:dyDescent="0.25">
      <c r="B8" s="37" t="s">
        <v>27</v>
      </c>
      <c r="C8" s="38">
        <v>677</v>
      </c>
      <c r="D8" s="38">
        <v>593</v>
      </c>
      <c r="E8" s="39">
        <f t="shared" si="0"/>
        <v>-1</v>
      </c>
      <c r="H8" s="37" t="s">
        <v>27</v>
      </c>
      <c r="I8" s="38">
        <v>677</v>
      </c>
      <c r="J8" s="38">
        <v>593</v>
      </c>
      <c r="K8" s="40">
        <f t="shared" si="1"/>
        <v>-1</v>
      </c>
    </row>
    <row r="9" spans="2:11" ht="21.95" customHeight="1" x14ac:dyDescent="0.25">
      <c r="B9" s="33" t="s">
        <v>28</v>
      </c>
      <c r="C9" s="34">
        <v>301</v>
      </c>
      <c r="D9" s="34">
        <v>301</v>
      </c>
      <c r="E9" s="35">
        <f t="shared" si="0"/>
        <v>0</v>
      </c>
      <c r="H9" s="33" t="s">
        <v>28</v>
      </c>
      <c r="I9" s="34">
        <v>301</v>
      </c>
      <c r="J9" s="34">
        <v>301</v>
      </c>
      <c r="K9" s="36">
        <f t="shared" si="1"/>
        <v>0</v>
      </c>
    </row>
    <row r="10" spans="2:11" ht="21.95" customHeight="1" x14ac:dyDescent="0.25">
      <c r="B10" s="37" t="s">
        <v>29</v>
      </c>
      <c r="C10" s="38">
        <v>288</v>
      </c>
      <c r="D10" s="38">
        <v>256</v>
      </c>
      <c r="E10" s="39">
        <f t="shared" si="0"/>
        <v>-1</v>
      </c>
      <c r="H10" s="37" t="s">
        <v>29</v>
      </c>
      <c r="I10" s="38">
        <v>288</v>
      </c>
      <c r="J10" s="38">
        <v>256</v>
      </c>
      <c r="K10" s="40">
        <f t="shared" si="1"/>
        <v>-1</v>
      </c>
    </row>
    <row r="11" spans="2:11" ht="21.95" customHeight="1" x14ac:dyDescent="0.25">
      <c r="B11" s="33" t="s">
        <v>30</v>
      </c>
      <c r="C11" s="34">
        <v>187</v>
      </c>
      <c r="D11" s="34">
        <v>187</v>
      </c>
      <c r="E11" s="35">
        <f t="shared" si="0"/>
        <v>0</v>
      </c>
      <c r="H11" s="33" t="s">
        <v>30</v>
      </c>
      <c r="I11" s="34">
        <v>187</v>
      </c>
      <c r="J11" s="34">
        <v>187</v>
      </c>
      <c r="K11" s="36">
        <f t="shared" si="1"/>
        <v>0</v>
      </c>
    </row>
    <row r="12" spans="2:11" ht="21.95" customHeight="1" x14ac:dyDescent="0.25">
      <c r="B12" s="37" t="s">
        <v>31</v>
      </c>
      <c r="C12" s="38">
        <v>165</v>
      </c>
      <c r="D12" s="38">
        <v>206</v>
      </c>
      <c r="E12" s="39">
        <f t="shared" si="0"/>
        <v>1</v>
      </c>
      <c r="H12" s="37" t="s">
        <v>31</v>
      </c>
      <c r="I12" s="38">
        <v>165</v>
      </c>
      <c r="J12" s="38">
        <v>206</v>
      </c>
      <c r="K12" s="40">
        <f t="shared" si="1"/>
        <v>1</v>
      </c>
    </row>
    <row r="13" spans="2:11" ht="21.95" customHeight="1" x14ac:dyDescent="0.25">
      <c r="B13" s="41" t="s">
        <v>32</v>
      </c>
      <c r="C13" s="42">
        <v>134</v>
      </c>
      <c r="D13" s="42">
        <v>99</v>
      </c>
      <c r="E13" s="43">
        <f t="shared" si="0"/>
        <v>-1</v>
      </c>
      <c r="H13" s="41" t="s">
        <v>32</v>
      </c>
      <c r="I13" s="42">
        <v>134</v>
      </c>
      <c r="J13" s="42">
        <v>99</v>
      </c>
      <c r="K13" s="44">
        <f t="shared" si="1"/>
        <v>-1</v>
      </c>
    </row>
    <row r="17" spans="4:4" x14ac:dyDescent="0.25">
      <c r="D17" s="45" t="s">
        <v>34</v>
      </c>
    </row>
  </sheetData>
  <pageMargins left="0.7" right="0.7" top="0.78740157499999996" bottom="0.78740157499999996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410ECD-84F2-4537-8F6F-740E373166C0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K5:K13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showGridLines="0" workbookViewId="0"/>
  </sheetViews>
  <sheetFormatPr baseColWidth="10" defaultRowHeight="15" x14ac:dyDescent="0.25"/>
  <cols>
    <col min="1" max="1" width="2.7109375" customWidth="1"/>
    <col min="2" max="2" width="13.140625" customWidth="1"/>
    <col min="3" max="5" width="10.7109375" customWidth="1"/>
    <col min="6" max="6" width="3.140625" customWidth="1"/>
  </cols>
  <sheetData>
    <row r="1" spans="2:5" ht="18.75" x14ac:dyDescent="0.25">
      <c r="B1" s="46"/>
      <c r="C1" s="47"/>
    </row>
    <row r="2" spans="2:5" ht="15.75" x14ac:dyDescent="0.25">
      <c r="B2" s="1" t="s">
        <v>33</v>
      </c>
    </row>
    <row r="3" spans="2:5" s="48" customFormat="1" ht="15" customHeight="1" x14ac:dyDescent="0.25"/>
    <row r="4" spans="2:5" s="48" customFormat="1" ht="21.95" customHeight="1" x14ac:dyDescent="0.25">
      <c r="B4" s="53" t="s">
        <v>40</v>
      </c>
      <c r="C4" s="54" t="s">
        <v>37</v>
      </c>
      <c r="D4" s="54" t="s">
        <v>38</v>
      </c>
      <c r="E4" s="55" t="s">
        <v>39</v>
      </c>
    </row>
    <row r="5" spans="2:5" s="48" customFormat="1" ht="21.95" customHeight="1" x14ac:dyDescent="0.25">
      <c r="B5" s="52" t="s">
        <v>41</v>
      </c>
      <c r="C5" s="49">
        <v>4</v>
      </c>
      <c r="D5" s="49">
        <v>2</v>
      </c>
      <c r="E5" s="49">
        <v>1</v>
      </c>
    </row>
    <row r="6" spans="2:5" s="48" customFormat="1" ht="21.95" customHeight="1" x14ac:dyDescent="0.25">
      <c r="B6" s="37" t="s">
        <v>42</v>
      </c>
      <c r="C6" s="51">
        <v>4</v>
      </c>
      <c r="D6" s="51">
        <v>3</v>
      </c>
      <c r="E6" s="51">
        <v>2</v>
      </c>
    </row>
    <row r="7" spans="2:5" ht="21.95" customHeight="1" x14ac:dyDescent="0.25">
      <c r="B7" s="41" t="s">
        <v>43</v>
      </c>
      <c r="C7" s="50">
        <v>3</v>
      </c>
      <c r="D7" s="50">
        <v>1</v>
      </c>
      <c r="E7" s="50">
        <v>0</v>
      </c>
    </row>
    <row r="10" spans="2:5" ht="15.75" x14ac:dyDescent="0.25">
      <c r="B10" s="1" t="s">
        <v>33</v>
      </c>
    </row>
    <row r="11" spans="2:5" s="48" customFormat="1" ht="15" customHeight="1" x14ac:dyDescent="0.25"/>
    <row r="12" spans="2:5" s="48" customFormat="1" ht="21.95" customHeight="1" x14ac:dyDescent="0.25">
      <c r="B12" s="53" t="s">
        <v>40</v>
      </c>
      <c r="C12" s="54" t="s">
        <v>37</v>
      </c>
      <c r="D12" s="54" t="s">
        <v>38</v>
      </c>
      <c r="E12" s="55" t="s">
        <v>39</v>
      </c>
    </row>
    <row r="13" spans="2:5" s="48" customFormat="1" ht="21.95" customHeight="1" x14ac:dyDescent="0.25">
      <c r="B13" s="52" t="s">
        <v>41</v>
      </c>
      <c r="C13" s="49">
        <f t="shared" ref="C13:E15" si="0">C5</f>
        <v>4</v>
      </c>
      <c r="D13" s="49">
        <f t="shared" si="0"/>
        <v>2</v>
      </c>
      <c r="E13" s="49">
        <f t="shared" si="0"/>
        <v>1</v>
      </c>
    </row>
    <row r="14" spans="2:5" s="48" customFormat="1" ht="21.95" customHeight="1" x14ac:dyDescent="0.25">
      <c r="B14" s="37" t="s">
        <v>42</v>
      </c>
      <c r="C14" s="51">
        <f t="shared" si="0"/>
        <v>4</v>
      </c>
      <c r="D14" s="51">
        <f t="shared" si="0"/>
        <v>3</v>
      </c>
      <c r="E14" s="51">
        <f t="shared" si="0"/>
        <v>2</v>
      </c>
    </row>
    <row r="15" spans="2:5" ht="21.95" customHeight="1" x14ac:dyDescent="0.25">
      <c r="B15" s="41" t="s">
        <v>43</v>
      </c>
      <c r="C15" s="50">
        <f t="shared" si="0"/>
        <v>3</v>
      </c>
      <c r="D15" s="50">
        <f t="shared" si="0"/>
        <v>1</v>
      </c>
      <c r="E15" s="50">
        <f t="shared" si="0"/>
        <v>0</v>
      </c>
    </row>
    <row r="17" spans="2:5" s="48" customFormat="1" ht="21.95" customHeight="1" x14ac:dyDescent="0.25"/>
    <row r="18" spans="2:5" ht="15.75" x14ac:dyDescent="0.25">
      <c r="B18" s="1" t="s">
        <v>33</v>
      </c>
    </row>
    <row r="19" spans="2:5" s="48" customFormat="1" ht="15" customHeight="1" x14ac:dyDescent="0.25"/>
    <row r="20" spans="2:5" s="48" customFormat="1" ht="21.95" customHeight="1" x14ac:dyDescent="0.25">
      <c r="B20" s="53" t="s">
        <v>40</v>
      </c>
      <c r="C20" s="54" t="s">
        <v>37</v>
      </c>
      <c r="D20" s="54" t="s">
        <v>38</v>
      </c>
      <c r="E20" s="55" t="s">
        <v>39</v>
      </c>
    </row>
    <row r="21" spans="2:5" s="48" customFormat="1" ht="21.95" customHeight="1" x14ac:dyDescent="0.25">
      <c r="B21" s="52" t="s">
        <v>41</v>
      </c>
      <c r="C21" s="49">
        <f t="shared" ref="C21:E23" si="1">C5</f>
        <v>4</v>
      </c>
      <c r="D21" s="49">
        <f t="shared" si="1"/>
        <v>2</v>
      </c>
      <c r="E21" s="49">
        <f t="shared" si="1"/>
        <v>1</v>
      </c>
    </row>
    <row r="22" spans="2:5" s="48" customFormat="1" ht="21.95" customHeight="1" x14ac:dyDescent="0.25">
      <c r="B22" s="37" t="s">
        <v>42</v>
      </c>
      <c r="C22" s="51">
        <f t="shared" si="1"/>
        <v>4</v>
      </c>
      <c r="D22" s="51">
        <f t="shared" si="1"/>
        <v>3</v>
      </c>
      <c r="E22" s="51">
        <f t="shared" si="1"/>
        <v>2</v>
      </c>
    </row>
    <row r="23" spans="2:5" ht="21.95" customHeight="1" x14ac:dyDescent="0.25">
      <c r="B23" s="41" t="s">
        <v>43</v>
      </c>
      <c r="C23" s="50">
        <f t="shared" si="1"/>
        <v>3</v>
      </c>
      <c r="D23" s="50">
        <f t="shared" si="1"/>
        <v>1</v>
      </c>
      <c r="E23" s="50">
        <f t="shared" si="1"/>
        <v>0</v>
      </c>
    </row>
  </sheetData>
  <conditionalFormatting sqref="C13:E15">
    <cfRule type="iconSet" priority="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21:E23">
    <cfRule type="iconSet" priority="9">
      <iconSet iconSet="5Quarters" showValue="0">
        <cfvo type="percent" val="0"/>
        <cfvo type="num" val="1"/>
        <cfvo type="num" val="2"/>
        <cfvo type="num" val="3"/>
        <cfvo type="num" val="4"/>
      </iconSet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GridLines="0" workbookViewId="0"/>
  </sheetViews>
  <sheetFormatPr baseColWidth="10" defaultRowHeight="15.75" x14ac:dyDescent="0.25"/>
  <cols>
    <col min="1" max="1" width="2.7109375" style="6" customWidth="1"/>
    <col min="2" max="2" width="17.42578125" style="6" customWidth="1"/>
    <col min="3" max="8" width="7.7109375" style="6" customWidth="1"/>
    <col min="9" max="9" width="29" style="6" customWidth="1"/>
    <col min="10" max="16384" width="11.42578125" style="6"/>
  </cols>
  <sheetData>
    <row r="1" spans="1:9" x14ac:dyDescent="0.25">
      <c r="A1"/>
      <c r="B1"/>
      <c r="C1"/>
      <c r="D1"/>
      <c r="E1"/>
    </row>
    <row r="2" spans="1:9" x14ac:dyDescent="0.25">
      <c r="A2"/>
      <c r="B2" s="56" t="s">
        <v>81</v>
      </c>
      <c r="C2"/>
      <c r="D2"/>
      <c r="E2"/>
    </row>
    <row r="3" spans="1:9" x14ac:dyDescent="0.25">
      <c r="A3"/>
      <c r="B3"/>
      <c r="C3"/>
      <c r="D3"/>
      <c r="E3"/>
    </row>
    <row r="4" spans="1:9" ht="21.95" customHeight="1" x14ac:dyDescent="0.25">
      <c r="A4"/>
      <c r="B4" s="14" t="s">
        <v>58</v>
      </c>
      <c r="C4" s="32" t="s">
        <v>44</v>
      </c>
      <c r="D4" s="32" t="s">
        <v>45</v>
      </c>
      <c r="E4" s="32" t="s">
        <v>46</v>
      </c>
      <c r="F4" s="32" t="s">
        <v>47</v>
      </c>
      <c r="G4" s="32" t="s">
        <v>48</v>
      </c>
      <c r="H4" s="32" t="s">
        <v>49</v>
      </c>
      <c r="I4" s="32" t="s">
        <v>50</v>
      </c>
    </row>
    <row r="5" spans="1:9" ht="26.1" customHeight="1" x14ac:dyDescent="0.25">
      <c r="A5"/>
      <c r="B5" s="33" t="s">
        <v>51</v>
      </c>
      <c r="C5" s="34">
        <v>1032</v>
      </c>
      <c r="D5" s="34">
        <v>1448</v>
      </c>
      <c r="E5" s="34">
        <v>1294</v>
      </c>
      <c r="F5" s="34">
        <v>1136</v>
      </c>
      <c r="G5" s="34">
        <v>1197</v>
      </c>
      <c r="H5" s="34">
        <v>1017</v>
      </c>
      <c r="I5" s="34"/>
    </row>
    <row r="6" spans="1:9" ht="26.1" customHeight="1" x14ac:dyDescent="0.25">
      <c r="A6"/>
      <c r="B6" s="37" t="s">
        <v>52</v>
      </c>
      <c r="C6" s="38">
        <v>937</v>
      </c>
      <c r="D6" s="38">
        <v>958</v>
      </c>
      <c r="E6" s="38">
        <v>1301</v>
      </c>
      <c r="F6" s="38">
        <v>1185</v>
      </c>
      <c r="G6" s="38">
        <v>1207</v>
      </c>
      <c r="H6" s="38">
        <v>899</v>
      </c>
      <c r="I6" s="38"/>
    </row>
    <row r="7" spans="1:9" ht="26.1" customHeight="1" x14ac:dyDescent="0.25">
      <c r="A7"/>
      <c r="B7" s="57" t="s">
        <v>53</v>
      </c>
      <c r="C7" s="58">
        <v>1122</v>
      </c>
      <c r="D7" s="58">
        <v>1243</v>
      </c>
      <c r="E7" s="58">
        <v>1355</v>
      </c>
      <c r="F7" s="58">
        <v>1188</v>
      </c>
      <c r="G7" s="58">
        <v>1241</v>
      </c>
      <c r="H7" s="58">
        <v>1052</v>
      </c>
      <c r="I7" s="58"/>
    </row>
    <row r="8" spans="1:9" ht="26.1" customHeight="1" x14ac:dyDescent="0.25">
      <c r="A8"/>
      <c r="B8" s="37" t="s">
        <v>54</v>
      </c>
      <c r="C8" s="38">
        <v>980</v>
      </c>
      <c r="D8" s="38">
        <v>1047</v>
      </c>
      <c r="E8" s="38">
        <v>1237</v>
      </c>
      <c r="F8" s="38">
        <v>1364</v>
      </c>
      <c r="G8" s="38">
        <v>1245</v>
      </c>
      <c r="H8" s="38">
        <v>1606</v>
      </c>
      <c r="I8" s="38"/>
    </row>
    <row r="9" spans="1:9" ht="26.1" customHeight="1" x14ac:dyDescent="0.25">
      <c r="A9"/>
      <c r="B9" s="33" t="s">
        <v>55</v>
      </c>
      <c r="C9" s="34">
        <v>1146</v>
      </c>
      <c r="D9" s="34">
        <v>989</v>
      </c>
      <c r="E9" s="34">
        <v>1452</v>
      </c>
      <c r="F9" s="34">
        <v>1272</v>
      </c>
      <c r="G9" s="34">
        <v>997</v>
      </c>
      <c r="H9" s="34">
        <v>978</v>
      </c>
      <c r="I9" s="34"/>
    </row>
    <row r="10" spans="1:9" ht="26.1" customHeight="1" x14ac:dyDescent="0.25">
      <c r="A10"/>
      <c r="B10" s="37" t="s">
        <v>56</v>
      </c>
      <c r="C10" s="38">
        <v>1016</v>
      </c>
      <c r="D10" s="38">
        <v>1219</v>
      </c>
      <c r="E10" s="38">
        <v>1130</v>
      </c>
      <c r="F10" s="38">
        <v>1151</v>
      </c>
      <c r="G10" s="38">
        <v>924</v>
      </c>
      <c r="H10" s="38">
        <v>840</v>
      </c>
      <c r="I10" s="38"/>
    </row>
    <row r="11" spans="1:9" ht="26.1" customHeight="1" x14ac:dyDescent="0.25">
      <c r="A11"/>
      <c r="B11" s="59" t="s">
        <v>57</v>
      </c>
      <c r="C11" s="60">
        <v>1376</v>
      </c>
      <c r="D11" s="60">
        <v>1563</v>
      </c>
      <c r="E11" s="60">
        <v>1201</v>
      </c>
      <c r="F11" s="60">
        <v>1170</v>
      </c>
      <c r="G11" s="60">
        <v>1400</v>
      </c>
      <c r="H11" s="60">
        <v>948</v>
      </c>
      <c r="I11" s="60"/>
    </row>
  </sheetData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6" tint="-0.499984740745262"/>
          <x14:colorNegative theme="7"/>
          <x14:colorAxis rgb="FF000000"/>
          <x14:colorMarkers theme="6" tint="-0.499984740745262"/>
          <x14:colorFirst theme="6" tint="0.39997558519241921"/>
          <x14:colorLast theme="6" tint="0.39997558519241921"/>
          <x14:colorHigh rgb="FFC00000"/>
          <x14:colorLow theme="1"/>
          <x14:sparklines>
            <x14:sparkline>
              <xm:f>Sparklines!C5:H5</xm:f>
              <xm:sqref>I5</xm:sqref>
            </x14:sparkline>
            <x14:sparkline>
              <xm:f>Sparklines!C6:H6</xm:f>
              <xm:sqref>I6</xm:sqref>
            </x14:sparkline>
            <x14:sparkline>
              <xm:f>Sparklines!C7:H7</xm:f>
              <xm:sqref>I7</xm:sqref>
            </x14:sparkline>
            <x14:sparkline>
              <xm:f>Sparklines!C8:H8</xm:f>
              <xm:sqref>I8</xm:sqref>
            </x14:sparkline>
            <x14:sparkline>
              <xm:f>Sparklines!C9:H9</xm:f>
              <xm:sqref>I9</xm:sqref>
            </x14:sparkline>
            <x14:sparkline>
              <xm:f>Sparklines!C10:H10</xm:f>
              <xm:sqref>I10</xm:sqref>
            </x14:sparkline>
            <x14:sparkline>
              <xm:f>Sparklines!C11:H11</xm:f>
              <xm:sqref>I11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Info</vt:lpstr>
      <vt:lpstr>Budget</vt:lpstr>
      <vt:lpstr>Qualität</vt:lpstr>
      <vt:lpstr>Trend</vt:lpstr>
      <vt:lpstr>Wartung</vt:lpstr>
      <vt:lpstr>Sparklines</vt:lpstr>
      <vt:lpstr>Häufigkeit</vt:lpstr>
      <vt:lpstr>Häufigkeitsgrenze</vt:lpstr>
      <vt:lpstr>Ø_Abweichung</vt:lpstr>
      <vt:lpstr>Toleranzgrenze</vt:lpstr>
    </vt:vector>
  </TitlesOfParts>
  <Company>Office-Performance Gieringer | 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3</dc:subject>
  <dc:creator>Dieter Schiecke</dc:creator>
  <dc:description>www.anwendertage.de_x000d_
www.office2010-blog.de_x000d_
www.office-performance.de</dc:description>
  <cp:lastModifiedBy>Dietmar Gieringer</cp:lastModifiedBy>
  <dcterms:created xsi:type="dcterms:W3CDTF">2012-07-17T14:20:00Z</dcterms:created>
  <dcterms:modified xsi:type="dcterms:W3CDTF">2013-01-24T17:28:31Z</dcterms:modified>
  <cp:category>Excel-Lösungsdatei</cp:category>
  <cp:version>42</cp:version>
</cp:coreProperties>
</file>