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tables/table5.xml" ContentType="application/vnd.openxmlformats-officedocument.spreadsheetml.table+xml"/>
  <Override PartName="/xl/slicers/slicer1.xml" ContentType="application/vnd.ms-excel.slicer+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480" windowHeight="9975" tabRatio="646" activeTab="3"/>
  </bookViews>
  <sheets>
    <sheet name="Datenbasis" sheetId="1" r:id="rId1"/>
    <sheet name="Vorgaben" sheetId="2" r:id="rId2"/>
    <sheet name="Berechnungen" sheetId="3" r:id="rId3"/>
    <sheet name="LandkartenEinzeln" sheetId="4" r:id="rId4"/>
    <sheet name="Ergebnis" sheetId="6" r:id="rId5"/>
  </sheets>
  <definedNames>
    <definedName name="Berlin">LandkartenEinzeln!$A$1</definedName>
    <definedName name="Bremen">LandkartenEinzeln!$B$1</definedName>
    <definedName name="Datenschnitt_Stadt">#N/A</definedName>
    <definedName name="Dresden">LandkartenEinzeln!$C$1</definedName>
    <definedName name="Düsseldorf">LandkartenEinzeln!$D$1</definedName>
    <definedName name="Frankfurt">LandkartenEinzeln!$E$1</definedName>
    <definedName name="Hamburg">LandkartenEinzeln!$F$1</definedName>
    <definedName name="München">LandkartenEinzeln!$G$1</definedName>
    <definedName name="Stuttgart">LandkartenEinzeln!$H$1</definedName>
    <definedName name="vJahr">Vorgaben!$A$2:$A$6</definedName>
    <definedName name="vNiederlassung">tblNiederlassung[[#All],[Berlin]:[Stuttgart]]</definedName>
    <definedName name="vZielwerte">Vorgaben!$A$10:$F$17</definedName>
  </definedNames>
  <calcPr calcId="145621"/>
  <pivotCaches>
    <pivotCache cacheId="6"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F17" i="3" l="1"/>
  <c r="F18" i="3"/>
  <c r="F19" i="3"/>
  <c r="F20" i="3"/>
  <c r="F21" i="3"/>
  <c r="F22" i="3"/>
  <c r="F23" i="3"/>
  <c r="F16" i="3"/>
  <c r="G17" i="3"/>
  <c r="G18" i="3"/>
  <c r="G19" i="3"/>
  <c r="G20" i="3"/>
  <c r="G21" i="3"/>
  <c r="G22" i="3"/>
  <c r="G23" i="3"/>
  <c r="G16" i="3"/>
  <c r="C15" i="3"/>
</calcChain>
</file>

<file path=xl/sharedStrings.xml><?xml version="1.0" encoding="utf-8"?>
<sst xmlns="http://schemas.openxmlformats.org/spreadsheetml/2006/main" count="4119" uniqueCount="101">
  <si>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</si>
  <si>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</si>
  <si>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</si>
  <si>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</si>
  <si>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</si>
  <si>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</si>
  <si>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</si>
  <si>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</si>
  <si>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</si>
  <si>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</si>
  <si>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</si>
  <si>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</si>
  <si>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</si>
  <si>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</si>
  <si>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</si>
  <si>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</si>
  <si>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</si>
  <si>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</si>
  <si>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</si>
  <si>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</si>
  <si>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</si>
  <si>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</si>
  <si>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</si>
  <si>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</si>
  <si>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</si>
  <si>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</si>
  <si>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</si>
  <si>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</si>
  <si>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</si>
  <si>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</si>
  <si>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</si>
  <si>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</si>
  <si>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</si>
  <si>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</si>
  <si>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</si>
  <si>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</si>
  <si>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</si>
  <si>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</si>
  <si>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</si>
  <si>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</si>
  <si>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</si>
  <si>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</si>
  <si>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</si>
  <si>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</si>
  <si>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</si>
  <si>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</si>
  <si>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</si>
  <si>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</si>
  <si>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</si>
  <si>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</si>
  <si>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</si>
  <si>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</si>
  <si>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</si>
  <si>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</si>
  <si>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</si>
  <si>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</si>
  <si>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</si>
  <si>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</si>
  <si>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</si>
  <si>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</si>
  <si>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</si>
  <si>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</si>
  <si>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</si>
  <si>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</si>
  <si>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</si>
  <si>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</si>
  <si>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</si>
  <si>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</si>
  <si>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</si>
  <si>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</si>
  <si>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</si>
  <si>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</si>
  <si>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</si>
  <si>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</si>
  <si>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</si>
  <si>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</si>
  <si>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</si>
  <si>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</si>
  <si>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</si>
  <si>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</si>
  <si>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</si>
  <si>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</si>
  <si>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</si>
  <si>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</si>
  <si>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</si>
  <si>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</si>
  <si>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</si>
  <si>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</si>
  <si>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</si>
  <si>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</si>
  <si>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</si>
  <si>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</si>
  <si>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</si>
  <si>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</si>
  <si>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Jahr:</t>
  </si>
  <si>
    <t>Stadt:</t>
  </si>
  <si>
    <t>Plan</t>
  </si>
  <si>
    <t>Ist</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</si>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</sst>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right/>
      <top style="medium">
        <color theme="7"/>
      </top>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4">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0" fillId="0" borderId="2" xfId="0" applyFill="1" applyBorder="1"/>
    <xf numFmtId="0" fontId="8" fillId="2" borderId="3" xfId="0" applyFont="1" applyFill="1" applyBorder="1"/>
    <xf numFmtId="0" fontId="8" fillId="2" borderId="4" xfId="0" applyFont="1" applyFill="1" applyBorder="1" applyAlignment="1">
      <alignment horizontal="right"/>
    </xf>
    <xf numFmtId="0" fontId="8" fillId="2" borderId="5" xfId="0" applyFont="1" applyFill="1" applyBorder="1" applyAlignment="1">
      <alignment horizontal="right"/>
    </xf>
    <xf numFmtId="0" fontId="9" fillId="0" borderId="3" xfId="0" applyFont="1" applyFill="1" applyBorder="1"/>
    <xf numFmtId="3" fontId="9" fillId="0" borderId="4" xfId="0" applyNumberFormat="1" applyFont="1" applyFill="1" applyBorder="1"/>
    <xf numFmtId="3" fontId="9" fillId="0" borderId="5"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1</xdr:rowOff>
    </xdr:from>
    <xdr:to>
      <xdr:col>7</xdr:col>
      <xdr:colOff>304800</xdr:colOff>
      <xdr:row>9</xdr:row>
      <xdr:rowOff>1</xdr:rowOff>
    </xdr:to>
    <mc:AlternateContent xmlns:mc="http://schemas.openxmlformats.org/markup-compatibility/2006" xmlns:a14="http://schemas.microsoft.com/office/drawing/2010/main">
      <mc:Choice Requires="a14">
        <xdr:graphicFrame macro="">
          <xdr:nvGraphicFramePr>
            <xdr:cNvPr id="2"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3971925" y="190501"/>
              <a:ext cx="1828800" cy="1524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3423086</xdr:colOff>
      <xdr:row>0</xdr:row>
      <xdr:rowOff>4680000</xdr:rowOff>
    </xdr:to>
    <xdr:pic>
      <xdr:nvPicPr>
        <xdr:cNvPr id="2"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0</xdr:col>
      <xdr:colOff>361950</xdr:colOff>
      <xdr:row>0</xdr:row>
      <xdr:rowOff>657225</xdr:rowOff>
    </xdr:from>
    <xdr:to>
      <xdr:col>0</xdr:col>
      <xdr:colOff>3425158</xdr:colOff>
      <xdr:row>0</xdr:row>
      <xdr:rowOff>4207835</xdr:rowOff>
    </xdr:to>
    <xdr:grpSp>
      <xdr:nvGrpSpPr>
        <xdr:cNvPr id="21" name="Städte"/>
        <xdr:cNvGrpSpPr/>
      </xdr:nvGrpSpPr>
      <xdr:grpSpPr>
        <a:xfrm>
          <a:off x="361950" y="657225"/>
          <a:ext cx="3063208" cy="3550610"/>
          <a:chOff x="361950" y="657225"/>
          <a:chExt cx="3063208" cy="3550610"/>
        </a:xfrm>
      </xdr:grpSpPr>
      <xdr:sp macro="" textlink="">
        <xdr:nvSpPr>
          <xdr:cNvPr id="4" name="Text München" descr="© INSCALE GmbH, 05.05.2010&#10;http://www.presentationload.com/"/>
          <xdr:cNvSpPr txBox="1">
            <a:spLocks noChangeArrowheads="1"/>
          </xdr:cNvSpPr>
        </xdr:nvSpPr>
        <xdr:spPr bwMode="gray">
          <a:xfrm>
            <a:off x="2038595" y="377890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5" name="Bullet München" descr="© INSCALE GmbH, 05.05.2010&#10;http://www.presentationload.com/"/>
          <xdr:cNvSpPr>
            <a:spLocks noChangeArrowheads="1"/>
          </xdr:cNvSpPr>
        </xdr:nvSpPr>
        <xdr:spPr bwMode="gray">
          <a:xfrm>
            <a:off x="2178237" y="404313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6" name="Text Stuttgart" descr="© INSCALE GmbH, 05.05.2010&#10;http://www.presentationload.com/"/>
          <xdr:cNvSpPr txBox="1">
            <a:spLocks noChangeArrowheads="1"/>
          </xdr:cNvSpPr>
        </xdr:nvSpPr>
        <xdr:spPr bwMode="gray">
          <a:xfrm>
            <a:off x="889712" y="380851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7" name="Bullet Stuttgart" descr="© INSCALE GmbH, 05.05.2010&#10;http://www.presentationload.com/"/>
          <xdr:cNvSpPr>
            <a:spLocks noChangeArrowheads="1"/>
          </xdr:cNvSpPr>
        </xdr:nvSpPr>
        <xdr:spPr bwMode="gray">
          <a:xfrm>
            <a:off x="1203325" y="365092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8" name="Text Frankfurt" descr="© INSCALE GmbH, 05.05.2010&#10;http://www.presentationload.com/"/>
          <xdr:cNvSpPr txBox="1">
            <a:spLocks noChangeArrowheads="1"/>
          </xdr:cNvSpPr>
        </xdr:nvSpPr>
        <xdr:spPr bwMode="gray">
          <a:xfrm>
            <a:off x="1095007" y="2809837"/>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9" name="Bullet Frankfurt" descr="© INSCALE GmbH, 05.05.2010&#10;http://www.presentationload.com/"/>
          <xdr:cNvSpPr>
            <a:spLocks noChangeArrowheads="1"/>
          </xdr:cNvSpPr>
        </xdr:nvSpPr>
        <xdr:spPr bwMode="gray">
          <a:xfrm>
            <a:off x="975783" y="284659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0" name="Text Dresden" descr="© INSCALE GmbH, 05.05.2010&#10;http://www.presentationload.com/"/>
          <xdr:cNvSpPr txBox="1">
            <a:spLocks noChangeArrowheads="1"/>
          </xdr:cNvSpPr>
        </xdr:nvSpPr>
        <xdr:spPr bwMode="gray">
          <a:xfrm>
            <a:off x="2597158" y="232869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11" name="Bullet Dresden" descr="© INSCALE GmbH, 05.05.2010&#10;http://www.presentationload.com/"/>
          <xdr:cNvSpPr>
            <a:spLocks noChangeArrowheads="1"/>
          </xdr:cNvSpPr>
        </xdr:nvSpPr>
        <xdr:spPr bwMode="gray">
          <a:xfrm>
            <a:off x="2923117" y="2174552"/>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2" name="Text Düsseldorf" descr="© INSCALE GmbH, 05.05.2010&#10;http://www.presentationload.com/"/>
          <xdr:cNvSpPr txBox="1">
            <a:spLocks noChangeArrowheads="1"/>
          </xdr:cNvSpPr>
        </xdr:nvSpPr>
        <xdr:spPr bwMode="gray">
          <a:xfrm>
            <a:off x="488480" y="1991959"/>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13" name="Bullet Düsseldorf" descr="© INSCALE GmbH, 05.05.2010&#10;http://www.presentationload.com/"/>
          <xdr:cNvSpPr>
            <a:spLocks noChangeArrowheads="1"/>
          </xdr:cNvSpPr>
        </xdr:nvSpPr>
        <xdr:spPr bwMode="gray">
          <a:xfrm>
            <a:off x="361950" y="2116344"/>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4" name="Text Berlin" descr="© INSCALE GmbH, 05.05.2010&#10;http://www.presentationload.com/"/>
          <xdr:cNvSpPr txBox="1">
            <a:spLocks noChangeArrowheads="1"/>
          </xdr:cNvSpPr>
        </xdr:nvSpPr>
        <xdr:spPr bwMode="gray">
          <a:xfrm>
            <a:off x="2152192" y="151797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15" name="Bullet Berlin" descr="© INSCALE GmbH, 05.05.2010&#10;http://www.presentationload.com/"/>
          <xdr:cNvSpPr>
            <a:spLocks noChangeArrowheads="1"/>
          </xdr:cNvSpPr>
        </xdr:nvSpPr>
        <xdr:spPr bwMode="gray">
          <a:xfrm>
            <a:off x="2706158" y="1375510"/>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6" name="Text Bremen" descr="© INSCALE GmbH, 05.05.2010&#10;http://www.presentationload.com/"/>
          <xdr:cNvSpPr txBox="1">
            <a:spLocks noChangeArrowheads="1"/>
          </xdr:cNvSpPr>
        </xdr:nvSpPr>
        <xdr:spPr bwMode="gray">
          <a:xfrm>
            <a:off x="772834" y="119868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17" name="Bullet Bremen" descr="© INSCALE GmbH, 05.05.2010&#10;http://www.presentationload.com/"/>
          <xdr:cNvSpPr>
            <a:spLocks noChangeArrowheads="1"/>
          </xdr:cNvSpPr>
        </xdr:nvSpPr>
        <xdr:spPr bwMode="gray">
          <a:xfrm>
            <a:off x="1081617" y="105271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8" name="Text Hamburg" descr="© INSCALE GmbH, 05.05.2010&#10;http://www.presentationload.com/"/>
          <xdr:cNvSpPr txBox="1">
            <a:spLocks noChangeArrowheads="1"/>
          </xdr:cNvSpPr>
        </xdr:nvSpPr>
        <xdr:spPr bwMode="gray">
          <a:xfrm>
            <a:off x="1707897" y="657225"/>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19" name="Bullet Hamburg" descr="© INSCALE GmbH, 05.05.2010&#10;http://www.presentationload.com/"/>
          <xdr:cNvSpPr>
            <a:spLocks noChangeArrowheads="1"/>
          </xdr:cNvSpPr>
        </xdr:nvSpPr>
        <xdr:spPr bwMode="gray">
          <a:xfrm>
            <a:off x="1494367" y="7934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0</xdr:col>
      <xdr:colOff>2499358</xdr:colOff>
      <xdr:row>0</xdr:row>
      <xdr:rowOff>1167444</xdr:rowOff>
    </xdr:from>
    <xdr:to>
      <xdr:col>0</xdr:col>
      <xdr:colOff>3079608</xdr:colOff>
      <xdr:row>0</xdr:row>
      <xdr:rowOff>1748085</xdr:rowOff>
    </xdr:to>
    <xdr:grpSp>
      <xdr:nvGrpSpPr>
        <xdr:cNvPr id="110" name="Berlin"/>
        <xdr:cNvGrpSpPr/>
      </xdr:nvGrpSpPr>
      <xdr:grpSpPr>
        <a:xfrm>
          <a:off x="2499358" y="1167444"/>
          <a:ext cx="580250" cy="580641"/>
          <a:chOff x="2495203" y="1169438"/>
          <a:chExt cx="580250" cy="580641"/>
        </a:xfrm>
      </xdr:grpSpPr>
      <xdr:sp macro="" textlink="">
        <xdr:nvSpPr>
          <xdr:cNvPr id="111" name="Kreis" descr="© INSCALE GmbH, 05.05.2010&#10;http://www.presentationload.com/"/>
          <xdr:cNvSpPr>
            <a:spLocks noChangeArrowheads="1"/>
          </xdr:cNvSpPr>
        </xdr:nvSpPr>
        <xdr:spPr bwMode="gray">
          <a:xfrm>
            <a:off x="2495203" y="1169438"/>
            <a:ext cx="580250" cy="580641"/>
          </a:xfrm>
          <a:prstGeom prst="ellipse">
            <a:avLst/>
          </a:prstGeom>
          <a:solidFill>
            <a:srgbClr val="FFFFFF">
              <a:alpha val="50196"/>
            </a:srgbClr>
          </a:solidFill>
          <a:ln w="19050">
            <a:solidFill>
              <a:schemeClr val="accent2"/>
            </a:solidFill>
            <a:round/>
            <a:headEnd/>
            <a:tailEnd/>
          </a:ln>
          <a:effectLst/>
        </xdr:spPr>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12" name="Bullet" descr="© INSCALE GmbH, 05.05.2010&#10;http://www.presentationload.com/"/>
          <xdr:cNvSpPr>
            <a:spLocks noChangeArrowheads="1"/>
          </xdr:cNvSpPr>
        </xdr:nvSpPr>
        <xdr:spPr bwMode="gray">
          <a:xfrm>
            <a:off x="2703033" y="1377409"/>
            <a:ext cx="164590" cy="164701"/>
          </a:xfrm>
          <a:prstGeom prst="ellipse">
            <a:avLst/>
          </a:prstGeom>
          <a:solidFill>
            <a:srgbClr val="FFC000"/>
          </a:solidFill>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twoCellAnchor>
    <xdr:from>
      <xdr:col>0</xdr:col>
      <xdr:colOff>1571625</xdr:colOff>
      <xdr:row>0</xdr:row>
      <xdr:rowOff>1579790</xdr:rowOff>
    </xdr:from>
    <xdr:to>
      <xdr:col>0</xdr:col>
      <xdr:colOff>2723625</xdr:colOff>
      <xdr:row>0</xdr:row>
      <xdr:rowOff>2263790</xdr:rowOff>
    </xdr:to>
    <xdr:grpSp>
      <xdr:nvGrpSpPr>
        <xdr:cNvPr id="113" name="Berlin Auswertung"/>
        <xdr:cNvGrpSpPr/>
      </xdr:nvGrpSpPr>
      <xdr:grpSpPr>
        <a:xfrm>
          <a:off x="1571625" y="1579790"/>
          <a:ext cx="1152000" cy="684000"/>
          <a:chOff x="1567470" y="1581784"/>
          <a:chExt cx="1152000" cy="684000"/>
        </a:xfrm>
      </xdr:grpSpPr>
      <xdr:sp macro="" textlink="$G$29">
        <xdr:nvSpPr>
          <xdr:cNvPr id="114" name="Feld Rechteck"/>
          <xdr:cNvSpPr/>
        </xdr:nvSpPr>
        <xdr:spPr>
          <a:xfrm>
            <a:off x="1567470" y="1581784"/>
            <a:ext cx="1152000" cy="684000"/>
          </a:xfrm>
          <a:prstGeom prst="roundRect">
            <a:avLst>
              <a:gd name="adj" fmla="val 9091"/>
            </a:avLst>
          </a:prstGeom>
          <a:solidFill>
            <a:srgbClr val="FFFFFF"/>
          </a:solidFill>
          <a:ln w="19050">
            <a:solidFill>
              <a:schemeClr val="accent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747374B3-70D3-4707-BEB5-D07556906CBA}" type="TxLink">
              <a:rPr lang="de-DE" sz="1100"/>
              <a:pPr algn="l"/>
              <a:t> </a:t>
            </a:fld>
            <a:endParaRPr lang="de-DE" sz="1100"/>
          </a:p>
        </xdr:txBody>
      </xdr:sp>
      <xdr:cxnSp macro="">
        <xdr:nvCxnSpPr>
          <xdr:cNvPr id="115" name="Feld Strich"/>
          <xdr:cNvCxnSpPr/>
        </xdr:nvCxnSpPr>
        <xdr:spPr>
          <a:xfrm>
            <a:off x="1567470" y="1819911"/>
            <a:ext cx="1152000" cy="0"/>
          </a:xfrm>
          <a:prstGeom prst="line">
            <a:avLst/>
          </a:prstGeom>
          <a:ln w="19050">
            <a:solidFill>
              <a:schemeClr val="accent2"/>
            </a:solidFill>
          </a:ln>
        </xdr:spPr>
        <xdr:style>
          <a:lnRef idx="1">
            <a:schemeClr val="accent1"/>
          </a:lnRef>
          <a:fillRef idx="0">
            <a:schemeClr val="accent1"/>
          </a:fillRef>
          <a:effectRef idx="0">
            <a:schemeClr val="accent1"/>
          </a:effectRef>
          <a:fontRef idx="minor">
            <a:schemeClr val="tx1"/>
          </a:fontRef>
        </xdr:style>
      </xdr:cxnSp>
      <xdr:sp macro="" textlink="Berechnungen!G16">
        <xdr:nvSpPr>
          <xdr:cNvPr id="116" name="Feld Ist Zahl"/>
          <xdr:cNvSpPr/>
        </xdr:nvSpPr>
        <xdr:spPr>
          <a:xfrm>
            <a:off x="2008343" y="203898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152F737-DEC1-4421-B844-4EC838ED7E00}" type="TxLink">
              <a:rPr lang="en-US">
                <a:solidFill>
                  <a:sysClr val="windowText" lastClr="000000"/>
                </a:solidFill>
              </a:rPr>
              <a:pPr algn="r"/>
              <a:t>25.626</a:t>
            </a:fld>
            <a:endParaRPr lang="en-US">
              <a:solidFill>
                <a:sysClr val="windowText" lastClr="000000"/>
              </a:solidFill>
            </a:endParaRPr>
          </a:p>
        </xdr:txBody>
      </xdr:sp>
      <xdr:sp macro="" textlink="Berechnungen!F16">
        <xdr:nvSpPr>
          <xdr:cNvPr id="117" name="Feld Plan Zahl"/>
          <xdr:cNvSpPr/>
        </xdr:nvSpPr>
        <xdr:spPr>
          <a:xfrm>
            <a:off x="2008343" y="1866176"/>
            <a:ext cx="61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fld id="{C6519ECB-0675-4EE3-B639-D91A9CC798F6}" type="TxLink">
              <a:rPr lang="en-US">
                <a:solidFill>
                  <a:sysClr val="windowText" lastClr="000000"/>
                </a:solidFill>
              </a:rPr>
              <a:pPr algn="r"/>
              <a:t>23.711</a:t>
            </a:fld>
            <a:endParaRPr lang="en-US">
              <a:solidFill>
                <a:sysClr val="windowText" lastClr="000000"/>
              </a:solidFill>
            </a:endParaRPr>
          </a:p>
        </xdr:txBody>
      </xdr:sp>
      <xdr:sp macro="" textlink="">
        <xdr:nvSpPr>
          <xdr:cNvPr id="118" name="Feld Ist Text"/>
          <xdr:cNvSpPr/>
        </xdr:nvSpPr>
        <xdr:spPr>
          <a:xfrm>
            <a:off x="1643671" y="203898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Ist:</a:t>
            </a:r>
          </a:p>
        </xdr:txBody>
      </xdr:sp>
      <xdr:sp macro="" textlink="">
        <xdr:nvSpPr>
          <xdr:cNvPr id="119" name="Feld Plan Text"/>
          <xdr:cNvSpPr/>
        </xdr:nvSpPr>
        <xdr:spPr>
          <a:xfrm>
            <a:off x="1643671" y="1866176"/>
            <a:ext cx="28813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r"/>
            <a:r>
              <a:rPr lang="en-US">
                <a:solidFill>
                  <a:sysClr val="windowText" lastClr="000000"/>
                </a:solidFill>
              </a:rPr>
              <a:t>Plan:</a:t>
            </a:r>
          </a:p>
        </xdr:txBody>
      </xdr:sp>
      <xdr:sp macro="" textlink="">
        <xdr:nvSpPr>
          <xdr:cNvPr id="120" name="Feld Stadt"/>
          <xdr:cNvSpPr/>
        </xdr:nvSpPr>
        <xdr:spPr>
          <a:xfrm>
            <a:off x="1643670" y="1619886"/>
            <a:ext cx="972000" cy="180000"/>
          </a:xfrm>
          <a:prstGeom prst="rect">
            <a:avLst/>
          </a:prstGeom>
          <a:solidFill>
            <a:sysClr val="window" lastClr="FFFFFF"/>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r>
              <a:rPr lang="en-US" b="1">
                <a:solidFill>
                  <a:sysClr val="windowText" lastClr="000000"/>
                </a:solidFill>
              </a:rPr>
              <a:t>Berlin</a:t>
            </a:r>
          </a:p>
        </xdr:txBody>
      </xdr:sp>
    </xdr:grp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6"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9" firstHeaderRow="1" firstDataRow="1" firstDataCol="1"/>
  <pivotFields count="1">
    <pivotField axis="axisRow" showAll="0">
      <items count="9">
        <item x="0"/>
        <item x="1"/>
        <item x="2"/>
        <item h="1" x="3"/>
        <item x="4"/>
        <item x="5"/>
        <item h="1" x="6"/>
        <item x="7"/>
        <item t="default"/>
      </items>
    </pivotField>
  </pivotFields>
  <rowFields count="1">
    <field x="0"/>
  </rowFields>
  <rowItems count="7">
    <i>
      <x/>
    </i>
    <i>
      <x v="1"/>
    </i>
    <i>
      <x v="2"/>
    </i>
    <i>
      <x v="4"/>
    </i>
    <i>
      <x v="5"/>
    </i>
    <i>
      <x v="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s="1"/>
        <i x="2" s="1"/>
        <i x="3"/>
        <i x="4" s="1"/>
        <i x="5" s="1"/>
        <i x="6"/>
        <i x="7"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election activeCell="A10" sqref="A10:F17"/>
    </sheetView>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workbookViewId="0">
      <selection activeCell="F16" sqref="F16"/>
    </sheetView>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12</v>
      </c>
      <c r="E4"/>
      <c r="F4"/>
    </row>
    <row r="5" spans="2:7" x14ac:dyDescent="0.25">
      <c r="B5" s="6" t="s">
        <v>43</v>
      </c>
      <c r="D5" s="3" t="s">
        <v>43</v>
      </c>
      <c r="E5"/>
      <c r="F5"/>
    </row>
    <row r="6" spans="2:7" x14ac:dyDescent="0.25">
      <c r="B6" s="6" t="s">
        <v>37</v>
      </c>
      <c r="D6" s="3" t="s">
        <v>53</v>
      </c>
      <c r="E6"/>
      <c r="F6"/>
    </row>
    <row r="7" spans="2:7" x14ac:dyDescent="0.25">
      <c r="B7" s="6" t="s">
        <v>53</v>
      </c>
      <c r="D7" s="3" t="s">
        <v>20</v>
      </c>
      <c r="E7"/>
      <c r="F7"/>
    </row>
    <row r="8" spans="2:7" x14ac:dyDescent="0.25">
      <c r="B8" s="6" t="s">
        <v>20</v>
      </c>
      <c r="D8" s="3" t="s">
        <v>32</v>
      </c>
      <c r="E8"/>
      <c r="F8"/>
    </row>
    <row r="9" spans="2:7" x14ac:dyDescent="0.25">
      <c r="B9" s="6" t="s">
        <v>23</v>
      </c>
      <c r="D9" s="3" t="s">
        <v>93</v>
      </c>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95</v>
      </c>
      <c r="C15" s="10" t="str">
        <f>D3</f>
        <v>Berlin</v>
      </c>
      <c r="D15"/>
      <c r="E15" s="12" t="s">
        <v>1</v>
      </c>
      <c r="F15" s="13" t="s">
        <v>96</v>
      </c>
      <c r="G15" s="14" t="s">
        <v>97</v>
      </c>
    </row>
    <row r="16" spans="2:7" x14ac:dyDescent="0.25">
      <c r="B16" s="11" t="s">
        <v>94</v>
      </c>
      <c r="C16" s="11">
        <v>2012</v>
      </c>
      <c r="D16"/>
      <c r="E16" s="15" t="s">
        <v>16</v>
      </c>
      <c r="F16" s="16">
        <f>VLOOKUP(E16,vZielwerte,MATCH(TEXT($C$16,0),tblZielwerte[#Headers],0),FALSE)</f>
        <v>23711</v>
      </c>
      <c r="G16" s="17">
        <f>SUMIFS(tblDaten[Umsatz],tblDaten[Stadt],E16,tblDaten[Jahr],$C$16)</f>
        <v>25626</v>
      </c>
    </row>
    <row r="17" spans="4:7" x14ac:dyDescent="0.25">
      <c r="D17"/>
      <c r="E17" s="15" t="s">
        <v>12</v>
      </c>
      <c r="F17" s="16">
        <f>VLOOKUP(E17,vZielwerte,MATCH(TEXT($C$16,0),tblZielwerte[#Headers],0),FALSE)</f>
        <v>26104</v>
      </c>
      <c r="G17" s="17">
        <f>SUMIFS(tblDaten[Umsatz],tblDaten[Stadt],E17,tblDaten[Jahr],$C$16)</f>
        <v>51122</v>
      </c>
    </row>
    <row r="18" spans="4:7" x14ac:dyDescent="0.25">
      <c r="D18"/>
      <c r="E18" s="15" t="s">
        <v>43</v>
      </c>
      <c r="F18" s="16">
        <f>VLOOKUP(E18,vZielwerte,MATCH(TEXT($C$16,0),tblZielwerte[#Headers],0),FALSE)</f>
        <v>23961</v>
      </c>
      <c r="G18" s="17">
        <f>SUMIFS(tblDaten[Umsatz],tblDaten[Stadt],E18,tblDaten[Jahr],$C$16)</f>
        <v>23572</v>
      </c>
    </row>
    <row r="19" spans="4:7" x14ac:dyDescent="0.25">
      <c r="E19" s="15" t="s">
        <v>37</v>
      </c>
      <c r="F19" s="16">
        <f>VLOOKUP(E19,vZielwerte,MATCH(TEXT($C$16,0),tblZielwerte[#Headers],0),FALSE)</f>
        <v>24878</v>
      </c>
      <c r="G19" s="17">
        <f>SUMIFS(tblDaten[Umsatz],tblDaten[Stadt],E19,tblDaten[Jahr],$C$16)</f>
        <v>36074</v>
      </c>
    </row>
    <row r="20" spans="4:7" x14ac:dyDescent="0.25">
      <c r="E20" s="15" t="s">
        <v>53</v>
      </c>
      <c r="F20" s="16">
        <f>VLOOKUP(E20,vZielwerte,MATCH(TEXT($C$16,0),tblZielwerte[#Headers],0),FALSE)</f>
        <v>20845</v>
      </c>
      <c r="G20" s="17">
        <f>SUMIFS(tblDaten[Umsatz],tblDaten[Stadt],E20,tblDaten[Jahr],$C$16)</f>
        <v>22192</v>
      </c>
    </row>
    <row r="21" spans="4:7" x14ac:dyDescent="0.25">
      <c r="E21" s="15" t="s">
        <v>20</v>
      </c>
      <c r="F21" s="16">
        <f>VLOOKUP(E21,vZielwerte,MATCH(TEXT($C$16,0),tblZielwerte[#Headers],0),FALSE)</f>
        <v>29837</v>
      </c>
      <c r="G21" s="17">
        <f>SUMIFS(tblDaten[Umsatz],tblDaten[Stadt],E21,tblDaten[Jahr],$C$16)</f>
        <v>26202</v>
      </c>
    </row>
    <row r="22" spans="4:7" x14ac:dyDescent="0.25">
      <c r="E22" s="15" t="s">
        <v>23</v>
      </c>
      <c r="F22" s="16">
        <f>VLOOKUP(E22,vZielwerte,MATCH(TEXT($C$16,0),tblZielwerte[#Headers],0),FALSE)</f>
        <v>27196</v>
      </c>
      <c r="G22" s="17">
        <f>SUMIFS(tblDaten[Umsatz],tblDaten[Stadt],E22,tblDaten[Jahr],$C$16)</f>
        <v>21346</v>
      </c>
    </row>
    <row r="23" spans="4:7" x14ac:dyDescent="0.25">
      <c r="E23" s="18" t="s">
        <v>32</v>
      </c>
      <c r="F23" s="19">
        <f>VLOOKUP(E23,vZielwerte,MATCH(TEXT($C$16,0),tblZielwerte[#Headers],0),FALSE)</f>
        <v>24248</v>
      </c>
      <c r="G23" s="20">
        <f>SUMIFS(tblDaten[Umsatz],tblDaten[Stadt],E23,tblDaten[Jahr],$C$16)</f>
        <v>31332</v>
      </c>
    </row>
  </sheetData>
  <sortState ref="B3:B10">
    <sortCondition ref="B3"/>
  </sortState>
  <pageMargins left="0.7" right="0.7" top="0.78740157499999996" bottom="0.78740157499999996" header="0.3" footer="0.3"/>
  <pageSetup paperSize="9" orientation="portrait" r:id="rId2"/>
  <drawing r:id="rId3"/>
  <tableParts count="1">
    <tablePart r:id="rId4"/>
  </tableParts>
  <extLst>
    <ext xmlns:x14="http://schemas.microsoft.com/office/spreadsheetml/2009/9/main" uri="{A8765BA9-456A-4dab-B4F3-ACF838C121DE}">
      <x14:slicerList>
        <x14:slicer r:id="rId5"/>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tabSelected="1" zoomScaleNormal="100" workbookViewId="0">
      <selection activeCell="A3" sqref="A3"/>
    </sheetView>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C3:K28"/>
  <sheetViews>
    <sheetView showGridLines="0"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6384" width="11.42578125" style="6"/>
  </cols>
  <sheetData>
    <row r="3" spans="3:11" ht="21" x14ac:dyDescent="0.35">
      <c r="C3" s="5" t="s">
        <v>98</v>
      </c>
    </row>
    <row r="5" spans="3:11" ht="16.5" thickBot="1" x14ac:dyDescent="0.3">
      <c r="E5" s="21"/>
      <c r="F5" s="21" t="s">
        <v>99</v>
      </c>
      <c r="G5" s="22"/>
      <c r="H5" s="22"/>
      <c r="I5" s="22"/>
      <c r="J5" s="22"/>
      <c r="K5" s="22"/>
    </row>
    <row r="7" spans="3:11" ht="21" customHeight="1" x14ac:dyDescent="0.25">
      <c r="I7" s="23"/>
      <c r="J7" s="24" t="s">
        <v>6</v>
      </c>
      <c r="K7" s="23"/>
    </row>
    <row r="8" spans="3:11" ht="15.75" thickBot="1" x14ac:dyDescent="0.3">
      <c r="I8" s="25"/>
      <c r="J8" s="25"/>
      <c r="K8" s="25"/>
    </row>
    <row r="9" spans="3:11" ht="15.75" thickBot="1" x14ac:dyDescent="0.3">
      <c r="I9" s="25"/>
      <c r="J9" s="26"/>
      <c r="K9" s="25"/>
    </row>
    <row r="10" spans="3:11" x14ac:dyDescent="0.25">
      <c r="I10" s="25"/>
      <c r="J10" s="25"/>
      <c r="K10" s="25"/>
    </row>
    <row r="11" spans="3:11" x14ac:dyDescent="0.25">
      <c r="I11" s="25"/>
      <c r="J11" s="25"/>
      <c r="K11" s="25"/>
    </row>
    <row r="12" spans="3:11" x14ac:dyDescent="0.25">
      <c r="I12" s="25"/>
      <c r="J12" s="25"/>
      <c r="K12" s="25"/>
    </row>
    <row r="13" spans="3:11" x14ac:dyDescent="0.25">
      <c r="I13" s="25"/>
      <c r="J13" s="25"/>
      <c r="K13" s="25"/>
    </row>
    <row r="16" spans="3:11" ht="21" x14ac:dyDescent="0.35">
      <c r="E16" s="27"/>
      <c r="F16" s="28"/>
      <c r="G16" s="27"/>
      <c r="H16" s="27"/>
      <c r="I16" s="27"/>
      <c r="J16" s="27"/>
      <c r="K16" s="27"/>
    </row>
    <row r="17" spans="5:11" ht="12" customHeight="1" x14ac:dyDescent="0.25">
      <c r="E17" s="29"/>
      <c r="F17" s="29"/>
      <c r="G17" s="29"/>
      <c r="H17" s="29"/>
      <c r="I17" s="29"/>
      <c r="J17" s="29"/>
      <c r="K17" s="29"/>
    </row>
    <row r="18" spans="5:11" x14ac:dyDescent="0.25">
      <c r="E18" s="29"/>
      <c r="F18" s="29" t="s">
        <v>54</v>
      </c>
      <c r="G18" s="30"/>
      <c r="H18" s="29"/>
      <c r="I18" s="29"/>
      <c r="J18" s="29"/>
      <c r="K18" s="29"/>
    </row>
    <row r="19" spans="5:11" x14ac:dyDescent="0.25">
      <c r="E19" s="29"/>
      <c r="F19" s="29"/>
      <c r="G19" s="30"/>
      <c r="H19" s="29"/>
      <c r="I19" s="29"/>
      <c r="J19" s="29"/>
      <c r="K19" s="29"/>
    </row>
    <row r="20" spans="5:11" ht="12" customHeight="1" thickBot="1" x14ac:dyDescent="0.3">
      <c r="E20" s="29"/>
      <c r="F20" s="29"/>
      <c r="G20" s="30"/>
      <c r="H20" s="29"/>
      <c r="I20" s="29"/>
      <c r="J20" s="29"/>
      <c r="K20" s="29"/>
    </row>
    <row r="21" spans="5:11" ht="12" customHeight="1" x14ac:dyDescent="0.25">
      <c r="E21" s="31"/>
      <c r="F21" s="31"/>
      <c r="G21" s="32"/>
      <c r="H21" s="31"/>
      <c r="I21" s="31"/>
      <c r="J21" s="31"/>
      <c r="K21" s="31"/>
    </row>
    <row r="22" spans="5:11" x14ac:dyDescent="0.25">
      <c r="E22" s="29"/>
      <c r="F22" s="29" t="s">
        <v>100</v>
      </c>
      <c r="G22" s="33"/>
      <c r="H22" s="29"/>
      <c r="I22" s="29"/>
      <c r="J22" s="29"/>
      <c r="K22" s="29"/>
    </row>
    <row r="23" spans="5:11" ht="12" customHeight="1" thickBot="1" x14ac:dyDescent="0.3">
      <c r="E23" s="29"/>
      <c r="F23" s="29"/>
      <c r="G23" s="30"/>
      <c r="H23" s="29"/>
      <c r="I23" s="29"/>
      <c r="J23" s="29"/>
      <c r="K23" s="29"/>
    </row>
    <row r="24" spans="5:11" ht="12" customHeight="1" x14ac:dyDescent="0.25">
      <c r="E24" s="31"/>
      <c r="F24" s="31"/>
      <c r="G24" s="32"/>
      <c r="H24" s="31"/>
      <c r="I24" s="31"/>
      <c r="J24" s="31"/>
      <c r="K24" s="31"/>
    </row>
    <row r="25" spans="5:11" x14ac:dyDescent="0.25">
      <c r="E25" s="29"/>
      <c r="F25" s="29" t="s">
        <v>58</v>
      </c>
      <c r="G25" s="30"/>
      <c r="H25" s="29"/>
      <c r="I25" s="29"/>
      <c r="J25" s="29"/>
      <c r="K25" s="29"/>
    </row>
    <row r="26" spans="5:11" x14ac:dyDescent="0.25">
      <c r="E26" s="29"/>
      <c r="F26" s="29" t="s">
        <v>59</v>
      </c>
      <c r="G26" s="30"/>
      <c r="H26" s="29"/>
      <c r="I26" s="29"/>
      <c r="J26" s="29"/>
      <c r="K26" s="29"/>
    </row>
    <row r="27" spans="5:11" x14ac:dyDescent="0.25">
      <c r="E27" s="29"/>
      <c r="F27" s="29" t="s">
        <v>60</v>
      </c>
      <c r="G27" s="30"/>
      <c r="H27" s="29"/>
      <c r="I27" s="29"/>
      <c r="J27" s="29"/>
      <c r="K27" s="29"/>
    </row>
    <row r="28" spans="5:11" ht="12" customHeight="1" x14ac:dyDescent="0.25">
      <c r="E28" s="29"/>
      <c r="F28" s="29"/>
      <c r="G28" s="29"/>
      <c r="H28" s="29"/>
      <c r="I28" s="29"/>
      <c r="J28" s="29"/>
      <c r="K28" s="29"/>
    </row>
  </sheetData>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11</vt:i4>
      </vt:variant>
    </vt:vector>
  </HeadingPairs>
  <TitlesOfParts>
    <vt:vector size="16" baseType="lpstr">
      <vt:lpstr>Datenbasis</vt:lpstr>
      <vt:lpstr>Vorgaben</vt:lpstr>
      <vt:lpstr>Berechnungen</vt:lpstr>
      <vt:lpstr>LandkartenEinzeln</vt:lpstr>
      <vt:lpstr>Ergebnis</vt:lpstr>
      <vt:lpstr>Berlin</vt:lpstr>
      <vt:lpstr>Bremen</vt:lpstr>
      <vt:lpstr>Dresden</vt:lpstr>
      <vt:lpstr>Düsseldorf</vt:lpstr>
      <vt:lpstr>Frankfurt</vt:lpstr>
      <vt:lpstr>Hamburg</vt:lpstr>
      <vt:lpstr>München</vt:lpstr>
      <vt:lpstr>Stuttgart</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2013-01-24T18:50:05Z</dcterms:modified>
  <cp:category>Excel-Lösungsdatei</cp:category>
  <cp:version>42</cp:version>
</cp:coreProperties>
</file>