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5.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840" windowHeight="12075" tabRatio="646" activeTab="2"/>
  </bookViews>
  <sheets>
    <sheet name="Datenbasis" sheetId="1" r:id="rId1"/>
    <sheet name="Vorgaben" sheetId="2" r:id="rId2"/>
    <sheet name="Berechnungen" sheetId="3" r:id="rId3"/>
    <sheet name="LandkartenEinzeln" sheetId="7" r:id="rId4"/>
    <sheet name="Ergebnis" sheetId="6" r:id="rId5"/>
  </sheets>
  <externalReferences>
    <externalReference r:id="rId6"/>
  </externalReferences>
  <definedNames>
    <definedName name="Datenschnitt_Stadt">#N/A</definedName>
    <definedName name="vJahr">Vorgaben!$A$2:$A$6</definedName>
    <definedName name="vNiederlassung" localSheetId="3">[1]!tblNiederlassung[[#All],[Berlin]:[Stuttgart]]</definedName>
    <definedName name="vNiederlassung">tblNiederlassung[[#All],[Berlin]:[Stuttgart]]</definedName>
    <definedName name="vZielwerte" localSheetId="3">[1]Vorgaben!$A$10:$F$17</definedName>
    <definedName name="vZielwerte">Vorgaben!$A$10:$F$17</definedName>
  </definedNames>
  <calcPr calcId="145621"/>
  <pivotCaches>
    <pivotCache cacheId="1"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Lst>
</workbook>
</file>

<file path=xl/calcChain.xml><?xml version="1.0" encoding="utf-8"?>
<calcChain xmlns="http://schemas.openxmlformats.org/spreadsheetml/2006/main">
  <c r="F17" i="3" l="1"/>
  <c r="F18" i="3"/>
  <c r="F19" i="3"/>
  <c r="F20" i="3"/>
  <c r="F21" i="3"/>
  <c r="F22" i="3"/>
  <c r="F23" i="3"/>
  <c r="F16" i="3"/>
  <c r="G17" i="3"/>
  <c r="G18" i="3"/>
  <c r="G19" i="3"/>
  <c r="G20" i="3"/>
  <c r="G21" i="3"/>
  <c r="G22" i="3"/>
  <c r="G23" i="3"/>
  <c r="G16" i="3"/>
  <c r="C15" i="3"/>
</calcChain>
</file>

<file path=xl/sharedStrings.xml><?xml version="1.0" encoding="utf-8"?>
<sst xmlns="http://schemas.openxmlformats.org/spreadsheetml/2006/main" count="4119" uniqueCount="101">
  <si>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</si>
  <si>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</si>
  <si>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</si>
  <si>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</si>
  <si>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</si>
  <si>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</si>
  <si>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</si>
  <si>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</si>
  <si>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</si>
  <si>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</si>
  <si>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</si>
  <si>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</si>
  <si>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</si>
  <si>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</si>
  <si>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</si>
  <si>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</si>
  <si>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</si>
  <si>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</si>
  <si>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</si>
  <si>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</si>
  <si>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</si>
  <si>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</si>
  <si>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</si>
  <si>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</si>
  <si>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</si>
  <si>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</si>
  <si>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</si>
  <si>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</si>
  <si>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</si>
  <si>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</si>
  <si>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</si>
  <si>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</si>
  <si>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</si>
  <si>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</si>
  <si>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</si>
  <si>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</si>
  <si>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</si>
  <si>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</si>
  <si>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</si>
  <si>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</si>
  <si>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</si>
  <si>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</si>
  <si>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</si>
  <si>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</si>
  <si>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</si>
  <si>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</si>
  <si>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</si>
  <si>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</si>
  <si>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</si>
  <si>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</si>
  <si>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</si>
  <si>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</si>
  <si>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</si>
  <si>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</si>
  <si>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</si>
  <si>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</si>
  <si>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</si>
  <si>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</si>
  <si>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</si>
  <si>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</si>
  <si>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</si>
  <si>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</si>
  <si>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</si>
  <si>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</si>
  <si>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</si>
  <si>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</si>
  <si>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</si>
  <si>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</si>
  <si>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</si>
  <si>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</si>
  <si>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</si>
  <si>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</si>
  <si>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</si>
  <si>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</si>
  <si>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</si>
  <si>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</si>
  <si>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</si>
  <si>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</si>
  <si>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</si>
  <si>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</si>
  <si>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</si>
  <si>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</si>
  <si>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</si>
  <si>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</si>
  <si>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</si>
  <si>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</si>
  <si>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</si>
  <si>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</si>
  <si>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</si>
  <si>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</si>
  <si>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</si>
  <si>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</si>
  <si>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</si>
  <si>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</si>
  <si>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Jahr:</t>
  </si>
  <si>
    <t>Stadt:</t>
  </si>
  <si>
    <t>Plan</t>
  </si>
  <si>
    <t>Ist</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</si>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</sst>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right/>
      <top style="medium">
        <color theme="7"/>
      </top>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0" fillId="0" borderId="2" xfId="0" applyFill="1" applyBorder="1"/>
    <xf numFmtId="0" fontId="8" fillId="2" borderId="3" xfId="0" applyFont="1" applyFill="1" applyBorder="1"/>
    <xf numFmtId="0" fontId="8" fillId="2" borderId="4" xfId="0" applyFont="1" applyFill="1" applyBorder="1" applyAlignment="1">
      <alignment horizontal="right"/>
    </xf>
    <xf numFmtId="0" fontId="8" fillId="2" borderId="5" xfId="0" applyFont="1" applyFill="1" applyBorder="1" applyAlignment="1">
      <alignment horizontal="right"/>
    </xf>
    <xf numFmtId="0" fontId="9" fillId="0" borderId="3" xfId="0" applyFont="1" applyFill="1" applyBorder="1"/>
    <xf numFmtId="3" fontId="9" fillId="0" borderId="4" xfId="0" applyNumberFormat="1" applyFont="1" applyFill="1" applyBorder="1"/>
    <xf numFmtId="3" fontId="9" fillId="0" borderId="5"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1</xdr:rowOff>
    </xdr:from>
    <xdr:to>
      <xdr:col>7</xdr:col>
      <xdr:colOff>304800</xdr:colOff>
      <xdr:row>9</xdr:row>
      <xdr:rowOff>1</xdr:rowOff>
    </xdr:to>
    <mc:AlternateContent xmlns:mc="http://schemas.openxmlformats.org/markup-compatibility/2006" xmlns:a14="http://schemas.microsoft.com/office/drawing/2010/main">
      <mc:Choice Requires="a14">
        <xdr:graphicFrame macro="">
          <xdr:nvGraphicFramePr>
            <xdr:cNvPr id="2"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3971925" y="190501"/>
              <a:ext cx="18288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ap_10_d_Landkarte_Berlin_UE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basis"/>
      <sheetName val="Vorgaben"/>
      <sheetName val="Berechnungen"/>
      <sheetName val="LandkartenEinzeln"/>
      <sheetName val="Ergebnis"/>
      <sheetName val="Kap_10_d_Landkarte_Berlin_UEB"/>
    </sheetNames>
    <sheetDataSet>
      <sheetData sheetId="0"/>
      <sheetData sheetId="1">
        <row r="10">
          <cell r="A10" t="str">
            <v>Stuttgart</v>
          </cell>
          <cell r="B10">
            <v>25685</v>
          </cell>
          <cell r="C10">
            <v>22143</v>
          </cell>
          <cell r="D10">
            <v>24262</v>
          </cell>
          <cell r="E10">
            <v>29181</v>
          </cell>
          <cell r="F10">
            <v>24248</v>
          </cell>
        </row>
        <row r="11">
          <cell r="A11" t="str">
            <v>München</v>
          </cell>
          <cell r="B11">
            <v>27441</v>
          </cell>
          <cell r="C11">
            <v>22048</v>
          </cell>
          <cell r="D11">
            <v>28314</v>
          </cell>
          <cell r="E11">
            <v>28474</v>
          </cell>
          <cell r="F11">
            <v>27196</v>
          </cell>
        </row>
        <row r="12">
          <cell r="A12" t="str">
            <v>Frankfurt</v>
          </cell>
          <cell r="B12">
            <v>21985</v>
          </cell>
          <cell r="C12">
            <v>29181</v>
          </cell>
          <cell r="D12">
            <v>25569</v>
          </cell>
          <cell r="E12">
            <v>22246</v>
          </cell>
          <cell r="F12">
            <v>20845</v>
          </cell>
        </row>
        <row r="13">
          <cell r="A13" t="str">
            <v>Düsseldorf</v>
          </cell>
          <cell r="B13">
            <v>25875</v>
          </cell>
          <cell r="C13">
            <v>28244</v>
          </cell>
          <cell r="D13">
            <v>20119</v>
          </cell>
          <cell r="E13">
            <v>25840</v>
          </cell>
          <cell r="F13">
            <v>24878</v>
          </cell>
        </row>
        <row r="14">
          <cell r="A14" t="str">
            <v>Hamburg</v>
          </cell>
          <cell r="B14">
            <v>25928</v>
          </cell>
          <cell r="C14">
            <v>22092</v>
          </cell>
          <cell r="D14">
            <v>27223</v>
          </cell>
          <cell r="E14">
            <v>28381</v>
          </cell>
          <cell r="F14">
            <v>29837</v>
          </cell>
        </row>
        <row r="15">
          <cell r="A15" t="str">
            <v>Bremen</v>
          </cell>
          <cell r="B15">
            <v>23999</v>
          </cell>
          <cell r="C15">
            <v>22532</v>
          </cell>
          <cell r="D15">
            <v>28406</v>
          </cell>
          <cell r="E15">
            <v>26549</v>
          </cell>
          <cell r="F15">
            <v>26104</v>
          </cell>
        </row>
        <row r="16">
          <cell r="A16" t="str">
            <v>Berlin</v>
          </cell>
          <cell r="B16">
            <v>20354</v>
          </cell>
          <cell r="C16">
            <v>22859</v>
          </cell>
          <cell r="D16">
            <v>24402</v>
          </cell>
          <cell r="E16">
            <v>28489</v>
          </cell>
          <cell r="F16">
            <v>23711</v>
          </cell>
        </row>
        <row r="17">
          <cell r="A17" t="str">
            <v>Dresden</v>
          </cell>
          <cell r="B17">
            <v>21244</v>
          </cell>
          <cell r="C17">
            <v>24484</v>
          </cell>
          <cell r="D17">
            <v>22000</v>
          </cell>
          <cell r="E17">
            <v>26274</v>
          </cell>
          <cell r="F17">
            <v>23961</v>
          </cell>
        </row>
      </sheetData>
      <sheetData sheetId="2"/>
      <sheetData sheetId="3"/>
      <sheetData sheetId="4"/>
      <sheetData sheetId="5"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1"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9" firstHeaderRow="1" firstDataRow="1" firstDataCol="1"/>
  <pivotFields count="1">
    <pivotField axis="axisRow" showAll="0">
      <items count="9">
        <item x="0"/>
        <item x="1"/>
        <item x="2"/>
        <item h="1" x="3"/>
        <item x="4"/>
        <item x="5"/>
        <item h="1" x="6"/>
        <item x="7"/>
        <item t="default"/>
      </items>
    </pivotField>
  </pivotFields>
  <rowFields count="1">
    <field x="0"/>
  </rowFields>
  <rowItems count="7">
    <i>
      <x/>
    </i>
    <i>
      <x v="1"/>
    </i>
    <i>
      <x v="2"/>
    </i>
    <i>
      <x v="4"/>
    </i>
    <i>
      <x v="5"/>
    </i>
    <i>
      <x v="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s="1"/>
        <i x="2" s="1"/>
        <i x="3"/>
        <i x="4" s="1"/>
        <i x="5" s="1"/>
        <i x="6"/>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election activeCell="A10" sqref="A10:F17"/>
    </sheetView>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tabSelected="1" workbookViewId="0">
      <selection activeCell="C15" sqref="C15"/>
    </sheetView>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12</v>
      </c>
      <c r="E4"/>
      <c r="F4"/>
    </row>
    <row r="5" spans="2:7" x14ac:dyDescent="0.25">
      <c r="B5" s="6" t="s">
        <v>43</v>
      </c>
      <c r="D5" s="3" t="s">
        <v>43</v>
      </c>
      <c r="E5"/>
      <c r="F5"/>
    </row>
    <row r="6" spans="2:7" x14ac:dyDescent="0.25">
      <c r="B6" s="6" t="s">
        <v>37</v>
      </c>
      <c r="D6" s="3" t="s">
        <v>53</v>
      </c>
      <c r="E6"/>
      <c r="F6"/>
    </row>
    <row r="7" spans="2:7" x14ac:dyDescent="0.25">
      <c r="B7" s="6" t="s">
        <v>53</v>
      </c>
      <c r="D7" s="3" t="s">
        <v>20</v>
      </c>
      <c r="E7"/>
      <c r="F7"/>
    </row>
    <row r="8" spans="2:7" x14ac:dyDescent="0.25">
      <c r="B8" s="6" t="s">
        <v>20</v>
      </c>
      <c r="D8" s="3" t="s">
        <v>32</v>
      </c>
      <c r="E8"/>
      <c r="F8"/>
    </row>
    <row r="9" spans="2:7" x14ac:dyDescent="0.25">
      <c r="B9" s="6" t="s">
        <v>23</v>
      </c>
      <c r="D9" s="3" t="s">
        <v>93</v>
      </c>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95</v>
      </c>
      <c r="C15" s="10" t="str">
        <f>D3</f>
        <v>Berlin</v>
      </c>
      <c r="D15"/>
      <c r="E15" s="12" t="s">
        <v>1</v>
      </c>
      <c r="F15" s="13" t="s">
        <v>96</v>
      </c>
      <c r="G15" s="14" t="s">
        <v>97</v>
      </c>
    </row>
    <row r="16" spans="2:7" x14ac:dyDescent="0.25">
      <c r="B16" s="11" t="s">
        <v>94</v>
      </c>
      <c r="C16" s="11">
        <v>2012</v>
      </c>
      <c r="D16"/>
      <c r="E16" s="15" t="s">
        <v>16</v>
      </c>
      <c r="F16" s="16">
        <f>VLOOKUP(E16,vZielwerte,MATCH(TEXT($C$16,0),tblZielwerte[#Headers],0),FALSE)</f>
        <v>23711</v>
      </c>
      <c r="G16" s="17">
        <f>SUMIFS(tblDaten[Umsatz],tblDaten[Stadt],E16,tblDaten[Jahr],$C$16)</f>
        <v>25626</v>
      </c>
    </row>
    <row r="17" spans="4:7" x14ac:dyDescent="0.25">
      <c r="D17"/>
      <c r="E17" s="15" t="s">
        <v>12</v>
      </c>
      <c r="F17" s="16">
        <f>VLOOKUP(E17,vZielwerte,MATCH(TEXT($C$16,0),tblZielwerte[#Headers],0),FALSE)</f>
        <v>26104</v>
      </c>
      <c r="G17" s="17">
        <f>SUMIFS(tblDaten[Umsatz],tblDaten[Stadt],E17,tblDaten[Jahr],$C$16)</f>
        <v>51122</v>
      </c>
    </row>
    <row r="18" spans="4:7" x14ac:dyDescent="0.25">
      <c r="D18"/>
      <c r="E18" s="15" t="s">
        <v>43</v>
      </c>
      <c r="F18" s="16">
        <f>VLOOKUP(E18,vZielwerte,MATCH(TEXT($C$16,0),tblZielwerte[#Headers],0),FALSE)</f>
        <v>23961</v>
      </c>
      <c r="G18" s="17">
        <f>SUMIFS(tblDaten[Umsatz],tblDaten[Stadt],E18,tblDaten[Jahr],$C$16)</f>
        <v>23572</v>
      </c>
    </row>
    <row r="19" spans="4:7" x14ac:dyDescent="0.25">
      <c r="E19" s="15" t="s">
        <v>37</v>
      </c>
      <c r="F19" s="16">
        <f>VLOOKUP(E19,vZielwerte,MATCH(TEXT($C$16,0),tblZielwerte[#Headers],0),FALSE)</f>
        <v>24878</v>
      </c>
      <c r="G19" s="17">
        <f>SUMIFS(tblDaten[Umsatz],tblDaten[Stadt],E19,tblDaten[Jahr],$C$16)</f>
        <v>36074</v>
      </c>
    </row>
    <row r="20" spans="4:7" x14ac:dyDescent="0.25">
      <c r="E20" s="15" t="s">
        <v>53</v>
      </c>
      <c r="F20" s="16">
        <f>VLOOKUP(E20,vZielwerte,MATCH(TEXT($C$16,0),tblZielwerte[#Headers],0),FALSE)</f>
        <v>20845</v>
      </c>
      <c r="G20" s="17">
        <f>SUMIFS(tblDaten[Umsatz],tblDaten[Stadt],E20,tblDaten[Jahr],$C$16)</f>
        <v>22192</v>
      </c>
    </row>
    <row r="21" spans="4:7" x14ac:dyDescent="0.25">
      <c r="E21" s="15" t="s">
        <v>20</v>
      </c>
      <c r="F21" s="16">
        <f>VLOOKUP(E21,vZielwerte,MATCH(TEXT($C$16,0),tblZielwerte[#Headers],0),FALSE)</f>
        <v>29837</v>
      </c>
      <c r="G21" s="17">
        <f>SUMIFS(tblDaten[Umsatz],tblDaten[Stadt],E21,tblDaten[Jahr],$C$16)</f>
        <v>26202</v>
      </c>
    </row>
    <row r="22" spans="4:7" x14ac:dyDescent="0.25">
      <c r="E22" s="15" t="s">
        <v>23</v>
      </c>
      <c r="F22" s="16">
        <f>VLOOKUP(E22,vZielwerte,MATCH(TEXT($C$16,0),tblZielwerte[#Headers],0),FALSE)</f>
        <v>27196</v>
      </c>
      <c r="G22" s="17">
        <f>SUMIFS(tblDaten[Umsatz],tblDaten[Stadt],E22,tblDaten[Jahr],$C$16)</f>
        <v>21346</v>
      </c>
    </row>
    <row r="23" spans="4:7" x14ac:dyDescent="0.25">
      <c r="E23" s="18" t="s">
        <v>32</v>
      </c>
      <c r="F23" s="19">
        <f>VLOOKUP(E23,vZielwerte,MATCH(TEXT($C$16,0),tblZielwerte[#Headers],0),FALSE)</f>
        <v>24248</v>
      </c>
      <c r="G23" s="20">
        <f>SUMIFS(tblDaten[Umsatz],tblDaten[Stadt],E23,tblDaten[Jahr],$C$16)</f>
        <v>31332</v>
      </c>
    </row>
  </sheetData>
  <sortState ref="B3:B10">
    <sortCondition ref="B3"/>
  </sortState>
  <pageMargins left="0.7" right="0.7" top="0.78740157499999996" bottom="0.78740157499999996" header="0.3" footer="0.3"/>
  <pageSetup paperSize="9" orientation="portrait" r:id="rId2"/>
  <drawing r:id="rId3"/>
  <tableParts count="1">
    <tablePart r:id="rId4"/>
  </tableParts>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zoomScaleNormal="100" workbookViewId="0"/>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C3:K28"/>
  <sheetViews>
    <sheetView showGridLines="0"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Datenbasis</vt:lpstr>
      <vt:lpstr>Vorgaben</vt:lpstr>
      <vt:lpstr>Berechnungen</vt:lpstr>
      <vt:lpstr>LandkartenEinzeln</vt:lpstr>
      <vt:lpstr>Ergebnis</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2013-01-24T18:50:56Z</dcterms:modified>
  <cp:category>Excel-Lösungsdatei</cp:category>
  <cp:version>42</cp:version>
</cp:coreProperties>
</file>