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719" activeTab="4"/>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adtauswahl">INDIRECT(Berechnungen!$C$15)</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11"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16" i="3" l="1"/>
  <c r="F17" i="3" l="1"/>
  <c r="F18" i="3"/>
  <c r="F19" i="3"/>
  <c r="F20" i="3"/>
  <c r="F21" i="3"/>
  <c r="F22" i="3"/>
  <c r="F23" i="3"/>
  <c r="F16" i="3"/>
  <c r="G17" i="3"/>
  <c r="G18" i="3"/>
  <c r="G19" i="3"/>
  <c r="G20" i="3"/>
  <c r="G21" i="3"/>
  <c r="G22" i="3"/>
  <c r="G23" i="3"/>
  <c r="G16" i="3"/>
  <c r="C15" i="3"/>
  <c r="G19" i="6" s="1"/>
  <c r="G27" i="6" l="1"/>
  <c r="G18" i="6"/>
  <c r="G25" i="6"/>
  <c r="F16" i="6"/>
  <c r="G22" i="6"/>
  <c r="G26" i="6"/>
</calcChain>
</file>

<file path=xl/sharedStrings.xml><?xml version="1.0" encoding="utf-8"?>
<sst xmlns="http://schemas.openxmlformats.org/spreadsheetml/2006/main" count="4114" uniqueCount="101">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</sst>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5">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xf numFmtId="0" fontId="0" fillId="0" borderId="0" xfId="0" quotePrefix="1" applyFill="1" applyBorder="1"/>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Spin" dx="16" fmlaLink="$J$9" max="2012" min="2008" page="10" val="2012"/>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2499358</xdr:colOff>
      <xdr:row>0</xdr:row>
      <xdr:rowOff>1167444</xdr:rowOff>
    </xdr:from>
    <xdr:to>
      <xdr:col>0</xdr:col>
      <xdr:colOff>3079608</xdr:colOff>
      <xdr:row>0</xdr:row>
      <xdr:rowOff>1748085</xdr:rowOff>
    </xdr:to>
    <xdr:grpSp>
      <xdr:nvGrpSpPr>
        <xdr:cNvPr id="110" name="Berlin"/>
        <xdr:cNvGrpSpPr/>
      </xdr:nvGrpSpPr>
      <xdr:grpSpPr>
        <a:xfrm>
          <a:off x="2499358" y="1167444"/>
          <a:ext cx="580250" cy="580641"/>
          <a:chOff x="2495203" y="1169438"/>
          <a:chExt cx="580250" cy="580641"/>
        </a:xfrm>
      </xdr:grpSpPr>
      <xdr:sp macro="" textlink="">
        <xdr:nvSpPr>
          <xdr:cNvPr id="111" name="Kreis" descr="© INSCALE GmbH, 05.05.2010&#10;http://www.presentationload.com/"/>
          <xdr:cNvSpPr>
            <a:spLocks noChangeArrowheads="1"/>
          </xdr:cNvSpPr>
        </xdr:nvSpPr>
        <xdr:spPr bwMode="gray">
          <a:xfrm>
            <a:off x="2495203" y="1169438"/>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12" name="Bullet" descr="© INSCALE GmbH, 05.05.2010&#10;http://www.presentationload.com/"/>
          <xdr:cNvSpPr>
            <a:spLocks noChangeArrowheads="1"/>
          </xdr:cNvSpPr>
        </xdr:nvSpPr>
        <xdr:spPr bwMode="gray">
          <a:xfrm>
            <a:off x="2703033" y="1377409"/>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1571625</xdr:colOff>
      <xdr:row>0</xdr:row>
      <xdr:rowOff>1579790</xdr:rowOff>
    </xdr:from>
    <xdr:to>
      <xdr:col>0</xdr:col>
      <xdr:colOff>2723625</xdr:colOff>
      <xdr:row>0</xdr:row>
      <xdr:rowOff>2263790</xdr:rowOff>
    </xdr:to>
    <xdr:grpSp>
      <xdr:nvGrpSpPr>
        <xdr:cNvPr id="113" name="Berlin Auswertung"/>
        <xdr:cNvGrpSpPr/>
      </xdr:nvGrpSpPr>
      <xdr:grpSpPr>
        <a:xfrm>
          <a:off x="1571625" y="1579790"/>
          <a:ext cx="1152000" cy="684000"/>
          <a:chOff x="1567470" y="1581784"/>
          <a:chExt cx="1152000" cy="684000"/>
        </a:xfrm>
      </xdr:grpSpPr>
      <xdr:sp macro="" textlink="$G$29">
        <xdr:nvSpPr>
          <xdr:cNvPr id="114"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15"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6">
        <xdr:nvSpPr>
          <xdr:cNvPr id="116"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152F737-DEC1-4421-B844-4EC838ED7E00}" type="TxLink">
              <a:rPr lang="en-US">
                <a:solidFill>
                  <a:sysClr val="windowText" lastClr="000000"/>
                </a:solidFill>
              </a:rPr>
              <a:pPr algn="r"/>
              <a:t>25.626</a:t>
            </a:fld>
            <a:endParaRPr lang="en-US">
              <a:solidFill>
                <a:sysClr val="windowText" lastClr="000000"/>
              </a:solidFill>
            </a:endParaRPr>
          </a:p>
        </xdr:txBody>
      </xdr:sp>
      <xdr:sp macro="" textlink="Berechnungen!F16">
        <xdr:nvSpPr>
          <xdr:cNvPr id="117"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F90CF75-64BC-4499-A573-ED59C334E352}" type="TxLink">
              <a:rPr lang="en-US">
                <a:solidFill>
                  <a:sysClr val="windowText" lastClr="000000"/>
                </a:solidFill>
              </a:rPr>
              <a:pPr algn="r"/>
              <a:t>23.711</a:t>
            </a:fld>
            <a:endParaRPr lang="en-US">
              <a:solidFill>
                <a:sysClr val="windowText" lastClr="000000"/>
              </a:solidFill>
            </a:endParaRPr>
          </a:p>
        </xdr:txBody>
      </xdr:sp>
      <xdr:sp macro="" textlink="">
        <xdr:nvSpPr>
          <xdr:cNvPr id="118"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19"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20"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Berlin</a:t>
            </a:r>
          </a:p>
        </xdr:txBody>
      </xdr:sp>
    </xdr:grpSp>
    <xdr:clientData/>
  </xdr:twoCellAnchor>
  <xdr:twoCellAnchor>
    <xdr:from>
      <xdr:col>1</xdr:col>
      <xdr:colOff>874817</xdr:colOff>
      <xdr:row>0</xdr:row>
      <xdr:rowOff>845769</xdr:rowOff>
    </xdr:from>
    <xdr:to>
      <xdr:col>1</xdr:col>
      <xdr:colOff>1455067</xdr:colOff>
      <xdr:row>0</xdr:row>
      <xdr:rowOff>1426410</xdr:rowOff>
    </xdr:to>
    <xdr:grpSp>
      <xdr:nvGrpSpPr>
        <xdr:cNvPr id="121" name="Bremen"/>
        <xdr:cNvGrpSpPr/>
      </xdr:nvGrpSpPr>
      <xdr:grpSpPr>
        <a:xfrm>
          <a:off x="4389542" y="845769"/>
          <a:ext cx="580250" cy="580641"/>
          <a:chOff x="870662" y="846647"/>
          <a:chExt cx="580250" cy="580641"/>
        </a:xfrm>
      </xdr:grpSpPr>
      <xdr:sp macro="" textlink="">
        <xdr:nvSpPr>
          <xdr:cNvPr id="122" name="Kreis" descr="© INSCALE GmbH, 05.05.2010&#10;http://www.presentationload.com/"/>
          <xdr:cNvSpPr>
            <a:spLocks noChangeArrowheads="1"/>
          </xdr:cNvSpPr>
        </xdr:nvSpPr>
        <xdr:spPr bwMode="gray">
          <a:xfrm>
            <a:off x="870662" y="846647"/>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3" name="Bullet" descr="© INSCALE GmbH, 05.05.2010&#10;http://www.presentationload.com/"/>
          <xdr:cNvSpPr>
            <a:spLocks noChangeArrowheads="1"/>
          </xdr:cNvSpPr>
        </xdr:nvSpPr>
        <xdr:spPr bwMode="gray">
          <a:xfrm>
            <a:off x="1078492" y="1054618"/>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1</xdr:col>
      <xdr:colOff>605519</xdr:colOff>
      <xdr:row>0</xdr:row>
      <xdr:rowOff>1281549</xdr:rowOff>
    </xdr:from>
    <xdr:to>
      <xdr:col>1</xdr:col>
      <xdr:colOff>1757519</xdr:colOff>
      <xdr:row>0</xdr:row>
      <xdr:rowOff>1965549</xdr:rowOff>
    </xdr:to>
    <xdr:grpSp>
      <xdr:nvGrpSpPr>
        <xdr:cNvPr id="124" name="Bremen Auswertung"/>
        <xdr:cNvGrpSpPr/>
      </xdr:nvGrpSpPr>
      <xdr:grpSpPr>
        <a:xfrm>
          <a:off x="4120244" y="1281549"/>
          <a:ext cx="1152000" cy="684000"/>
          <a:chOff x="1567470" y="1581784"/>
          <a:chExt cx="1152000" cy="684000"/>
        </a:xfrm>
      </xdr:grpSpPr>
      <xdr:sp macro="" textlink="$G$29">
        <xdr:nvSpPr>
          <xdr:cNvPr id="125"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26"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7">
        <xdr:nvSpPr>
          <xdr:cNvPr id="127"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FA09809-EB02-46F1-BED7-A220D7CD1495}" type="TxLink">
              <a:rPr lang="en-US">
                <a:solidFill>
                  <a:sysClr val="windowText" lastClr="000000"/>
                </a:solidFill>
              </a:rPr>
              <a:pPr algn="r"/>
              <a:t>51.122</a:t>
            </a:fld>
            <a:endParaRPr lang="en-US">
              <a:solidFill>
                <a:sysClr val="windowText" lastClr="000000"/>
              </a:solidFill>
            </a:endParaRPr>
          </a:p>
        </xdr:txBody>
      </xdr:sp>
      <xdr:sp macro="" textlink="Berechnungen!F17">
        <xdr:nvSpPr>
          <xdr:cNvPr id="128"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B548778C-27C4-4A09-B8FD-DED7EC02CEA0}" type="TxLink">
              <a:rPr lang="en-US">
                <a:solidFill>
                  <a:sysClr val="windowText" lastClr="000000"/>
                </a:solidFill>
              </a:rPr>
              <a:pPr algn="r"/>
              <a:t>26.104</a:t>
            </a:fld>
            <a:endParaRPr lang="en-US">
              <a:solidFill>
                <a:sysClr val="windowText" lastClr="000000"/>
              </a:solidFill>
            </a:endParaRPr>
          </a:p>
        </xdr:txBody>
      </xdr:sp>
      <xdr:sp macro="" textlink="">
        <xdr:nvSpPr>
          <xdr:cNvPr id="129"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30"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31"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Bremen</a:t>
            </a:r>
          </a:p>
        </xdr:txBody>
      </xdr:sp>
    </xdr:grpSp>
    <xdr:clientData/>
  </xdr:twoCellAnchor>
  <xdr:twoCellAnchor>
    <xdr:from>
      <xdr:col>2</xdr:col>
      <xdr:colOff>2716317</xdr:colOff>
      <xdr:row>0</xdr:row>
      <xdr:rowOff>1967602</xdr:rowOff>
    </xdr:from>
    <xdr:to>
      <xdr:col>2</xdr:col>
      <xdr:colOff>3296567</xdr:colOff>
      <xdr:row>0</xdr:row>
      <xdr:rowOff>2548243</xdr:rowOff>
    </xdr:to>
    <xdr:grpSp>
      <xdr:nvGrpSpPr>
        <xdr:cNvPr id="132" name="Dresden"/>
        <xdr:cNvGrpSpPr/>
      </xdr:nvGrpSpPr>
      <xdr:grpSpPr>
        <a:xfrm>
          <a:off x="9745767" y="1967602"/>
          <a:ext cx="580250" cy="580641"/>
          <a:chOff x="2712162" y="1968480"/>
          <a:chExt cx="580250" cy="580641"/>
        </a:xfrm>
      </xdr:grpSpPr>
      <xdr:sp macro="" textlink="">
        <xdr:nvSpPr>
          <xdr:cNvPr id="133" name="Kreis" descr="© INSCALE GmbH, 05.05.2010&#10;http://www.presentationload.com/"/>
          <xdr:cNvSpPr>
            <a:spLocks noChangeArrowheads="1"/>
          </xdr:cNvSpPr>
        </xdr:nvSpPr>
        <xdr:spPr bwMode="gray">
          <a:xfrm>
            <a:off x="2712162" y="1968480"/>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34" name="Bullet" descr="© INSCALE GmbH, 05.05.2010&#10;http://www.presentationload.com/"/>
          <xdr:cNvSpPr>
            <a:spLocks noChangeArrowheads="1"/>
          </xdr:cNvSpPr>
        </xdr:nvSpPr>
        <xdr:spPr bwMode="gray">
          <a:xfrm>
            <a:off x="2919992" y="2176451"/>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2</xdr:col>
      <xdr:colOff>2122715</xdr:colOff>
      <xdr:row>0</xdr:row>
      <xdr:rowOff>2404138</xdr:rowOff>
    </xdr:from>
    <xdr:to>
      <xdr:col>2</xdr:col>
      <xdr:colOff>3274715</xdr:colOff>
      <xdr:row>0</xdr:row>
      <xdr:rowOff>3088138</xdr:rowOff>
    </xdr:to>
    <xdr:grpSp>
      <xdr:nvGrpSpPr>
        <xdr:cNvPr id="135" name="Dresden Auswertung"/>
        <xdr:cNvGrpSpPr/>
      </xdr:nvGrpSpPr>
      <xdr:grpSpPr>
        <a:xfrm>
          <a:off x="9152165" y="2404138"/>
          <a:ext cx="1152000" cy="684000"/>
          <a:chOff x="1567470" y="1581784"/>
          <a:chExt cx="1152000" cy="684000"/>
        </a:xfrm>
      </xdr:grpSpPr>
      <xdr:sp macro="" textlink="$G$29">
        <xdr:nvSpPr>
          <xdr:cNvPr id="136"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37"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8">
        <xdr:nvSpPr>
          <xdr:cNvPr id="138"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8194B52-FE86-49D5-A127-6B41CA0B54C9}" type="TxLink">
              <a:rPr lang="en-US">
                <a:solidFill>
                  <a:sysClr val="windowText" lastClr="000000"/>
                </a:solidFill>
              </a:rPr>
              <a:pPr algn="r"/>
              <a:t>23.572</a:t>
            </a:fld>
            <a:endParaRPr lang="en-US">
              <a:solidFill>
                <a:sysClr val="windowText" lastClr="000000"/>
              </a:solidFill>
            </a:endParaRPr>
          </a:p>
        </xdr:txBody>
      </xdr:sp>
      <xdr:sp macro="" textlink="Berechnungen!F18">
        <xdr:nvSpPr>
          <xdr:cNvPr id="139"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5821E51-22E7-4059-B180-768FD50BFF12}" type="TxLink">
              <a:rPr lang="en-US">
                <a:solidFill>
                  <a:sysClr val="windowText" lastClr="000000"/>
                </a:solidFill>
              </a:rPr>
              <a:pPr algn="r"/>
              <a:t>23.961</a:t>
            </a:fld>
            <a:endParaRPr lang="en-US">
              <a:solidFill>
                <a:sysClr val="windowText" lastClr="000000"/>
              </a:solidFill>
            </a:endParaRPr>
          </a:p>
        </xdr:txBody>
      </xdr:sp>
      <xdr:sp macro="" textlink="">
        <xdr:nvSpPr>
          <xdr:cNvPr id="140"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41"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42"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Dresden</a:t>
            </a:r>
          </a:p>
        </xdr:txBody>
      </xdr:sp>
    </xdr:grpSp>
    <xdr:clientData/>
  </xdr:twoCellAnchor>
  <xdr:twoCellAnchor>
    <xdr:from>
      <xdr:col>3</xdr:col>
      <xdr:colOff>155150</xdr:colOff>
      <xdr:row>0</xdr:row>
      <xdr:rowOff>1909394</xdr:rowOff>
    </xdr:from>
    <xdr:to>
      <xdr:col>3</xdr:col>
      <xdr:colOff>735400</xdr:colOff>
      <xdr:row>0</xdr:row>
      <xdr:rowOff>2490035</xdr:rowOff>
    </xdr:to>
    <xdr:grpSp>
      <xdr:nvGrpSpPr>
        <xdr:cNvPr id="143" name="Düsseldorf"/>
        <xdr:cNvGrpSpPr/>
      </xdr:nvGrpSpPr>
      <xdr:grpSpPr>
        <a:xfrm>
          <a:off x="10699325" y="1909394"/>
          <a:ext cx="580250" cy="580641"/>
          <a:chOff x="150995" y="1910272"/>
          <a:chExt cx="580250" cy="580641"/>
        </a:xfrm>
      </xdr:grpSpPr>
      <xdr:sp macro="" textlink="">
        <xdr:nvSpPr>
          <xdr:cNvPr id="144" name="Kreis" descr="© INSCALE GmbH, 05.05.2010&#10;http://www.presentationload.com/"/>
          <xdr:cNvSpPr>
            <a:spLocks noChangeArrowheads="1"/>
          </xdr:cNvSpPr>
        </xdr:nvSpPr>
        <xdr:spPr bwMode="gray">
          <a:xfrm>
            <a:off x="150995" y="191027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5" name="Bullet" descr="© INSCALE GmbH, 05.05.2010&#10;http://www.presentationload.com/"/>
          <xdr:cNvSpPr>
            <a:spLocks noChangeArrowheads="1"/>
          </xdr:cNvSpPr>
        </xdr:nvSpPr>
        <xdr:spPr bwMode="gray">
          <a:xfrm>
            <a:off x="358825" y="211824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3</xdr:col>
      <xdr:colOff>571501</xdr:colOff>
      <xdr:row>0</xdr:row>
      <xdr:rowOff>2029941</xdr:rowOff>
    </xdr:from>
    <xdr:to>
      <xdr:col>3</xdr:col>
      <xdr:colOff>1723501</xdr:colOff>
      <xdr:row>0</xdr:row>
      <xdr:rowOff>2713941</xdr:rowOff>
    </xdr:to>
    <xdr:grpSp>
      <xdr:nvGrpSpPr>
        <xdr:cNvPr id="146" name="Düsseldorf Auswertung"/>
        <xdr:cNvGrpSpPr/>
      </xdr:nvGrpSpPr>
      <xdr:grpSpPr>
        <a:xfrm>
          <a:off x="11115676" y="2029941"/>
          <a:ext cx="1152000" cy="684000"/>
          <a:chOff x="1567470" y="1581784"/>
          <a:chExt cx="1152000" cy="684000"/>
        </a:xfrm>
      </xdr:grpSpPr>
      <xdr:sp macro="" textlink="$G$29">
        <xdr:nvSpPr>
          <xdr:cNvPr id="147"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48"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9">
        <xdr:nvSpPr>
          <xdr:cNvPr id="149"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6DDAD69-7786-4246-B027-07F10D2AB29D}" type="TxLink">
              <a:rPr lang="en-US">
                <a:solidFill>
                  <a:sysClr val="windowText" lastClr="000000"/>
                </a:solidFill>
              </a:rPr>
              <a:pPr algn="r"/>
              <a:t>36.074</a:t>
            </a:fld>
            <a:endParaRPr lang="en-US">
              <a:solidFill>
                <a:sysClr val="windowText" lastClr="000000"/>
              </a:solidFill>
            </a:endParaRPr>
          </a:p>
        </xdr:txBody>
      </xdr:sp>
      <xdr:sp macro="" textlink="Berechnungen!F19">
        <xdr:nvSpPr>
          <xdr:cNvPr id="150"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43B5611-839A-4E78-84A2-676F32E3EF79}" type="TxLink">
              <a:rPr lang="en-US">
                <a:solidFill>
                  <a:sysClr val="windowText" lastClr="000000"/>
                </a:solidFill>
              </a:rPr>
              <a:pPr algn="r"/>
              <a:t>24.878</a:t>
            </a:fld>
            <a:endParaRPr lang="en-US">
              <a:solidFill>
                <a:sysClr val="windowText" lastClr="000000"/>
              </a:solidFill>
            </a:endParaRPr>
          </a:p>
        </xdr:txBody>
      </xdr:sp>
      <xdr:sp macro="" textlink="">
        <xdr:nvSpPr>
          <xdr:cNvPr id="151"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52"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53"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Düsseldorf</a:t>
            </a:r>
          </a:p>
        </xdr:txBody>
      </xdr:sp>
    </xdr:grpSp>
    <xdr:clientData/>
  </xdr:twoCellAnchor>
  <xdr:twoCellAnchor>
    <xdr:from>
      <xdr:col>4</xdr:col>
      <xdr:colOff>768983</xdr:colOff>
      <xdr:row>0</xdr:row>
      <xdr:rowOff>2639644</xdr:rowOff>
    </xdr:from>
    <xdr:to>
      <xdr:col>4</xdr:col>
      <xdr:colOff>1349233</xdr:colOff>
      <xdr:row>0</xdr:row>
      <xdr:rowOff>3220285</xdr:rowOff>
    </xdr:to>
    <xdr:grpSp>
      <xdr:nvGrpSpPr>
        <xdr:cNvPr id="154" name="Frankfurt"/>
        <xdr:cNvGrpSpPr/>
      </xdr:nvGrpSpPr>
      <xdr:grpSpPr>
        <a:xfrm>
          <a:off x="14827883" y="2639644"/>
          <a:ext cx="580250" cy="580641"/>
          <a:chOff x="764828" y="2640522"/>
          <a:chExt cx="580250" cy="580641"/>
        </a:xfrm>
      </xdr:grpSpPr>
      <xdr:sp macro="" textlink="">
        <xdr:nvSpPr>
          <xdr:cNvPr id="155" name="Kreis" descr="© INSCALE GmbH, 05.05.2010&#10;http://www.presentationload.com/"/>
          <xdr:cNvSpPr>
            <a:spLocks noChangeArrowheads="1"/>
          </xdr:cNvSpPr>
        </xdr:nvSpPr>
        <xdr:spPr bwMode="gray">
          <a:xfrm>
            <a:off x="764828" y="264052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56" name="Bullet" descr="© INSCALE GmbH, 05.05.2010&#10;http://www.presentationload.com/"/>
          <xdr:cNvSpPr>
            <a:spLocks noChangeArrowheads="1"/>
          </xdr:cNvSpPr>
        </xdr:nvSpPr>
        <xdr:spPr bwMode="gray">
          <a:xfrm>
            <a:off x="972658" y="284849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4</xdr:col>
      <xdr:colOff>1211037</xdr:colOff>
      <xdr:row>0</xdr:row>
      <xdr:rowOff>2825960</xdr:rowOff>
    </xdr:from>
    <xdr:to>
      <xdr:col>4</xdr:col>
      <xdr:colOff>2363037</xdr:colOff>
      <xdr:row>0</xdr:row>
      <xdr:rowOff>3509960</xdr:rowOff>
    </xdr:to>
    <xdr:grpSp>
      <xdr:nvGrpSpPr>
        <xdr:cNvPr id="157" name="Frankfurt Auswertung"/>
        <xdr:cNvGrpSpPr/>
      </xdr:nvGrpSpPr>
      <xdr:grpSpPr>
        <a:xfrm>
          <a:off x="15269937" y="2825960"/>
          <a:ext cx="1152000" cy="684000"/>
          <a:chOff x="1567470" y="1581784"/>
          <a:chExt cx="1152000" cy="684000"/>
        </a:xfrm>
      </xdr:grpSpPr>
      <xdr:sp macro="" textlink="$G$29">
        <xdr:nvSpPr>
          <xdr:cNvPr id="158"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59"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0">
        <xdr:nvSpPr>
          <xdr:cNvPr id="160"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E9ED2C6-8242-46BC-B013-81B871E6F3CB}" type="TxLink">
              <a:rPr lang="en-US">
                <a:solidFill>
                  <a:sysClr val="windowText" lastClr="000000"/>
                </a:solidFill>
              </a:rPr>
              <a:pPr algn="r"/>
              <a:t>22.192</a:t>
            </a:fld>
            <a:endParaRPr lang="en-US">
              <a:solidFill>
                <a:sysClr val="windowText" lastClr="000000"/>
              </a:solidFill>
            </a:endParaRPr>
          </a:p>
        </xdr:txBody>
      </xdr:sp>
      <xdr:sp macro="" textlink="Berechnungen!F20">
        <xdr:nvSpPr>
          <xdr:cNvPr id="161"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56132C75-2962-46E8-904B-0B761A363F68}" type="TxLink">
              <a:rPr lang="en-US">
                <a:solidFill>
                  <a:sysClr val="windowText" lastClr="000000"/>
                </a:solidFill>
              </a:rPr>
              <a:pPr algn="r"/>
              <a:t>20.845</a:t>
            </a:fld>
            <a:endParaRPr lang="en-US">
              <a:solidFill>
                <a:sysClr val="windowText" lastClr="000000"/>
              </a:solidFill>
            </a:endParaRPr>
          </a:p>
        </xdr:txBody>
      </xdr:sp>
      <xdr:sp macro="" textlink="">
        <xdr:nvSpPr>
          <xdr:cNvPr id="162"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63"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64"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Frankfurt</a:t>
            </a:r>
          </a:p>
        </xdr:txBody>
      </xdr:sp>
    </xdr:grpSp>
    <xdr:clientData/>
  </xdr:twoCellAnchor>
  <xdr:twoCellAnchor>
    <xdr:from>
      <xdr:col>5</xdr:col>
      <xdr:colOff>1287567</xdr:colOff>
      <xdr:row>0</xdr:row>
      <xdr:rowOff>586477</xdr:rowOff>
    </xdr:from>
    <xdr:to>
      <xdr:col>5</xdr:col>
      <xdr:colOff>1867817</xdr:colOff>
      <xdr:row>0</xdr:row>
      <xdr:rowOff>1167118</xdr:rowOff>
    </xdr:to>
    <xdr:grpSp>
      <xdr:nvGrpSpPr>
        <xdr:cNvPr id="165" name="Hamburg"/>
        <xdr:cNvGrpSpPr/>
      </xdr:nvGrpSpPr>
      <xdr:grpSpPr>
        <a:xfrm>
          <a:off x="18861192" y="586477"/>
          <a:ext cx="580250" cy="580641"/>
          <a:chOff x="1283412" y="587355"/>
          <a:chExt cx="580250" cy="580641"/>
        </a:xfrm>
      </xdr:grpSpPr>
      <xdr:sp macro="" textlink="">
        <xdr:nvSpPr>
          <xdr:cNvPr id="166" name="Kreis" descr="© INSCALE GmbH, 05.05.2010&#10;http://www.presentationload.com/"/>
          <xdr:cNvSpPr>
            <a:spLocks noChangeArrowheads="1"/>
          </xdr:cNvSpPr>
        </xdr:nvSpPr>
        <xdr:spPr bwMode="gray">
          <a:xfrm>
            <a:off x="1283412" y="587355"/>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7" name="Bullet" descr="© INSCALE GmbH, 05.05.2010&#10;http://www.presentationload.com/"/>
          <xdr:cNvSpPr>
            <a:spLocks noChangeArrowheads="1"/>
          </xdr:cNvSpPr>
        </xdr:nvSpPr>
        <xdr:spPr bwMode="gray">
          <a:xfrm>
            <a:off x="1491242" y="795326"/>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5</xdr:col>
      <xdr:colOff>1707698</xdr:colOff>
      <xdr:row>0</xdr:row>
      <xdr:rowOff>179370</xdr:rowOff>
    </xdr:from>
    <xdr:to>
      <xdr:col>5</xdr:col>
      <xdr:colOff>2859698</xdr:colOff>
      <xdr:row>0</xdr:row>
      <xdr:rowOff>863370</xdr:rowOff>
    </xdr:to>
    <xdr:grpSp>
      <xdr:nvGrpSpPr>
        <xdr:cNvPr id="168" name="Hamburg Auswertung"/>
        <xdr:cNvGrpSpPr/>
      </xdr:nvGrpSpPr>
      <xdr:grpSpPr>
        <a:xfrm>
          <a:off x="19281323" y="179370"/>
          <a:ext cx="1152000" cy="684000"/>
          <a:chOff x="1567470" y="1581784"/>
          <a:chExt cx="1152000" cy="684000"/>
        </a:xfrm>
      </xdr:grpSpPr>
      <xdr:sp macro="" textlink="$G$29">
        <xdr:nvSpPr>
          <xdr:cNvPr id="169"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70"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1">
        <xdr:nvSpPr>
          <xdr:cNvPr id="171"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DE1405DF-727D-4476-BA68-D8D97EE50E3B}" type="TxLink">
              <a:rPr lang="en-US">
                <a:solidFill>
                  <a:sysClr val="windowText" lastClr="000000"/>
                </a:solidFill>
              </a:rPr>
              <a:pPr algn="r"/>
              <a:t>26.202</a:t>
            </a:fld>
            <a:endParaRPr lang="en-US">
              <a:solidFill>
                <a:sysClr val="windowText" lastClr="000000"/>
              </a:solidFill>
            </a:endParaRPr>
          </a:p>
        </xdr:txBody>
      </xdr:sp>
      <xdr:sp macro="" textlink="Berechnungen!F21">
        <xdr:nvSpPr>
          <xdr:cNvPr id="172"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84C843C8-68D8-4064-9D12-3B8B972C7DC1}" type="TxLink">
              <a:rPr lang="en-US">
                <a:solidFill>
                  <a:sysClr val="windowText" lastClr="000000"/>
                </a:solidFill>
              </a:rPr>
              <a:pPr algn="r"/>
              <a:t>29.837</a:t>
            </a:fld>
            <a:endParaRPr lang="en-US">
              <a:solidFill>
                <a:sysClr val="windowText" lastClr="000000"/>
              </a:solidFill>
            </a:endParaRPr>
          </a:p>
        </xdr:txBody>
      </xdr:sp>
      <xdr:sp macro="" textlink="">
        <xdr:nvSpPr>
          <xdr:cNvPr id="173"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74"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75"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Hamburg</a:t>
            </a:r>
          </a:p>
        </xdr:txBody>
      </xdr:sp>
    </xdr:grpSp>
    <xdr:clientData/>
  </xdr:twoCellAnchor>
  <xdr:twoCellAnchor>
    <xdr:from>
      <xdr:col>6</xdr:col>
      <xdr:colOff>1971437</xdr:colOff>
      <xdr:row>0</xdr:row>
      <xdr:rowOff>3836184</xdr:rowOff>
    </xdr:from>
    <xdr:to>
      <xdr:col>6</xdr:col>
      <xdr:colOff>2551687</xdr:colOff>
      <xdr:row>0</xdr:row>
      <xdr:rowOff>4416825</xdr:rowOff>
    </xdr:to>
    <xdr:grpSp>
      <xdr:nvGrpSpPr>
        <xdr:cNvPr id="176" name="München"/>
        <xdr:cNvGrpSpPr/>
      </xdr:nvGrpSpPr>
      <xdr:grpSpPr>
        <a:xfrm>
          <a:off x="23059787" y="3836184"/>
          <a:ext cx="580250" cy="580641"/>
          <a:chOff x="1967282" y="3837062"/>
          <a:chExt cx="580250" cy="580641"/>
        </a:xfrm>
      </xdr:grpSpPr>
      <xdr:sp macro="" textlink="">
        <xdr:nvSpPr>
          <xdr:cNvPr id="177" name="Kreis" descr="© INSCALE GmbH, 05.05.2010&#10;http://www.presentationload.com/"/>
          <xdr:cNvSpPr>
            <a:spLocks noChangeArrowheads="1"/>
          </xdr:cNvSpPr>
        </xdr:nvSpPr>
        <xdr:spPr bwMode="gray">
          <a:xfrm>
            <a:off x="1967282" y="383706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78" name="Bullet" descr="© INSCALE GmbH, 05.05.2010&#10;http://www.presentationload.com/"/>
          <xdr:cNvSpPr>
            <a:spLocks noChangeArrowheads="1"/>
          </xdr:cNvSpPr>
        </xdr:nvSpPr>
        <xdr:spPr bwMode="gray">
          <a:xfrm>
            <a:off x="2175112" y="404503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6</xdr:col>
      <xdr:colOff>2157580</xdr:colOff>
      <xdr:row>0</xdr:row>
      <xdr:rowOff>3295406</xdr:rowOff>
    </xdr:from>
    <xdr:to>
      <xdr:col>6</xdr:col>
      <xdr:colOff>3309580</xdr:colOff>
      <xdr:row>0</xdr:row>
      <xdr:rowOff>3979406</xdr:rowOff>
    </xdr:to>
    <xdr:grpSp>
      <xdr:nvGrpSpPr>
        <xdr:cNvPr id="179" name="München Auswertung"/>
        <xdr:cNvGrpSpPr/>
      </xdr:nvGrpSpPr>
      <xdr:grpSpPr>
        <a:xfrm>
          <a:off x="23245930" y="3295406"/>
          <a:ext cx="1152000" cy="684000"/>
          <a:chOff x="1567470" y="1581784"/>
          <a:chExt cx="1152000" cy="684000"/>
        </a:xfrm>
      </xdr:grpSpPr>
      <xdr:sp macro="" textlink="$G$29">
        <xdr:nvSpPr>
          <xdr:cNvPr id="180"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81"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2">
        <xdr:nvSpPr>
          <xdr:cNvPr id="182"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7F6CA45-FD76-4564-A2B5-E56CDD891391}" type="TxLink">
              <a:rPr lang="en-US">
                <a:solidFill>
                  <a:sysClr val="windowText" lastClr="000000"/>
                </a:solidFill>
              </a:rPr>
              <a:pPr algn="r"/>
              <a:t>21.346</a:t>
            </a:fld>
            <a:endParaRPr lang="en-US">
              <a:solidFill>
                <a:sysClr val="windowText" lastClr="000000"/>
              </a:solidFill>
            </a:endParaRPr>
          </a:p>
        </xdr:txBody>
      </xdr:sp>
      <xdr:sp macro="" textlink="Berechnungen!F22">
        <xdr:nvSpPr>
          <xdr:cNvPr id="183"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43ECA74A-AEF4-47C2-A1D5-3D2EFF7AE28B}" type="TxLink">
              <a:rPr lang="en-US">
                <a:solidFill>
                  <a:sysClr val="windowText" lastClr="000000"/>
                </a:solidFill>
              </a:rPr>
              <a:pPr algn="r"/>
              <a:t>27.196</a:t>
            </a:fld>
            <a:endParaRPr lang="en-US">
              <a:solidFill>
                <a:sysClr val="windowText" lastClr="000000"/>
              </a:solidFill>
            </a:endParaRPr>
          </a:p>
        </xdr:txBody>
      </xdr:sp>
      <xdr:sp macro="" textlink="">
        <xdr:nvSpPr>
          <xdr:cNvPr id="184"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85"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86"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München</a:t>
            </a:r>
          </a:p>
        </xdr:txBody>
      </xdr:sp>
    </xdr:grpSp>
    <xdr:clientData/>
  </xdr:twoCellAnchor>
  <xdr:twoCellAnchor>
    <xdr:from>
      <xdr:col>7</xdr:col>
      <xdr:colOff>996525</xdr:colOff>
      <xdr:row>0</xdr:row>
      <xdr:rowOff>3443978</xdr:rowOff>
    </xdr:from>
    <xdr:to>
      <xdr:col>7</xdr:col>
      <xdr:colOff>1576775</xdr:colOff>
      <xdr:row>0</xdr:row>
      <xdr:rowOff>4024619</xdr:rowOff>
    </xdr:to>
    <xdr:grpSp>
      <xdr:nvGrpSpPr>
        <xdr:cNvPr id="187" name="Stuttgart"/>
        <xdr:cNvGrpSpPr/>
      </xdr:nvGrpSpPr>
      <xdr:grpSpPr>
        <a:xfrm>
          <a:off x="25599600" y="3443978"/>
          <a:ext cx="580250" cy="580641"/>
          <a:chOff x="992370" y="3444856"/>
          <a:chExt cx="580250" cy="580641"/>
        </a:xfrm>
      </xdr:grpSpPr>
      <xdr:sp macro="" textlink="">
        <xdr:nvSpPr>
          <xdr:cNvPr id="188" name="Kreis" descr="© INSCALE GmbH, 05.05.2010&#10;http://www.presentationload.com/"/>
          <xdr:cNvSpPr>
            <a:spLocks noChangeArrowheads="1"/>
          </xdr:cNvSpPr>
        </xdr:nvSpPr>
        <xdr:spPr bwMode="gray">
          <a:xfrm>
            <a:off x="992370" y="3444856"/>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9" name="Bullet" descr="© INSCALE GmbH, 05.05.2010&#10;http://www.presentationload.com/"/>
          <xdr:cNvSpPr>
            <a:spLocks noChangeArrowheads="1"/>
          </xdr:cNvSpPr>
        </xdr:nvSpPr>
        <xdr:spPr bwMode="gray">
          <a:xfrm>
            <a:off x="1200200" y="3652827"/>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7</xdr:col>
      <xdr:colOff>428626</xdr:colOff>
      <xdr:row>0</xdr:row>
      <xdr:rowOff>3873709</xdr:rowOff>
    </xdr:from>
    <xdr:to>
      <xdr:col>7</xdr:col>
      <xdr:colOff>1580626</xdr:colOff>
      <xdr:row>0</xdr:row>
      <xdr:rowOff>4557709</xdr:rowOff>
    </xdr:to>
    <xdr:grpSp>
      <xdr:nvGrpSpPr>
        <xdr:cNvPr id="190" name="Stuttgart Auswertung"/>
        <xdr:cNvGrpSpPr/>
      </xdr:nvGrpSpPr>
      <xdr:grpSpPr>
        <a:xfrm>
          <a:off x="25031701" y="3873709"/>
          <a:ext cx="1152000" cy="684000"/>
          <a:chOff x="1567470" y="1581784"/>
          <a:chExt cx="1152000" cy="684000"/>
        </a:xfrm>
      </xdr:grpSpPr>
      <xdr:sp macro="" textlink="$G$29">
        <xdr:nvSpPr>
          <xdr:cNvPr id="191"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92"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3">
        <xdr:nvSpPr>
          <xdr:cNvPr id="193"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EFB4810-0130-494A-9F1B-0C81C99B538F}" type="TxLink">
              <a:rPr lang="en-US">
                <a:solidFill>
                  <a:sysClr val="windowText" lastClr="000000"/>
                </a:solidFill>
              </a:rPr>
              <a:pPr algn="r"/>
              <a:t>31.332</a:t>
            </a:fld>
            <a:endParaRPr lang="en-US">
              <a:solidFill>
                <a:sysClr val="windowText" lastClr="000000"/>
              </a:solidFill>
            </a:endParaRPr>
          </a:p>
        </xdr:txBody>
      </xdr:sp>
      <xdr:sp macro="" textlink="Berechnungen!F23">
        <xdr:nvSpPr>
          <xdr:cNvPr id="194"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9A2828C-519C-4B00-91D2-03D156825AE6}" type="TxLink">
              <a:rPr lang="en-US">
                <a:solidFill>
                  <a:sysClr val="windowText" lastClr="000000"/>
                </a:solidFill>
              </a:rPr>
              <a:pPr algn="r"/>
              <a:t>24.248</a:t>
            </a:fld>
            <a:endParaRPr lang="en-US">
              <a:solidFill>
                <a:sysClr val="windowText" lastClr="000000"/>
              </a:solidFill>
            </a:endParaRPr>
          </a:p>
        </xdr:txBody>
      </xdr:sp>
      <xdr:sp macro="" textlink="">
        <xdr:nvSpPr>
          <xdr:cNvPr id="195"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96"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97"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Stuttgart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12</xdr:col>
      <xdr:colOff>0</xdr:colOff>
      <xdr:row>30</xdr:row>
      <xdr:rowOff>0</xdr:rowOff>
    </xdr:to>
    <xdr:sp macro="" textlink="">
      <xdr:nvSpPr>
        <xdr:cNvPr id="2" name="Rechteck 1"/>
        <xdr:cNvSpPr/>
      </xdr:nvSpPr>
      <xdr:spPr>
        <a:xfrm>
          <a:off x="190500" y="190500"/>
          <a:ext cx="6905625" cy="5562600"/>
        </a:xfrm>
        <a:prstGeom prst="rect">
          <a:avLst/>
        </a:prstGeom>
        <a:noFill/>
        <a:ln>
          <a:solidFill>
            <a:schemeClr val="bg1"/>
          </a:solidFill>
        </a:ln>
        <a:effectLst>
          <a:outerShdw blurRad="63500" sx="101000" sy="101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2</xdr:col>
      <xdr:colOff>0</xdr:colOff>
      <xdr:row>4</xdr:row>
      <xdr:rowOff>0</xdr:rowOff>
    </xdr:from>
    <xdr:to>
      <xdr:col>2</xdr:col>
      <xdr:colOff>3423086</xdr:colOff>
      <xdr:row>28</xdr:row>
      <xdr:rowOff>146100</xdr:rowOff>
    </xdr:to>
    <xdr:pic>
      <xdr:nvPicPr>
        <xdr:cNvPr id="20"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0" y="83820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2</xdr:col>
      <xdr:colOff>361950</xdr:colOff>
      <xdr:row>6</xdr:row>
      <xdr:rowOff>257175</xdr:rowOff>
    </xdr:from>
    <xdr:to>
      <xdr:col>2</xdr:col>
      <xdr:colOff>3425158</xdr:colOff>
      <xdr:row>26</xdr:row>
      <xdr:rowOff>16835</xdr:rowOff>
    </xdr:to>
    <xdr:grpSp>
      <xdr:nvGrpSpPr>
        <xdr:cNvPr id="21" name="Städte"/>
        <xdr:cNvGrpSpPr/>
      </xdr:nvGrpSpPr>
      <xdr:grpSpPr>
        <a:xfrm>
          <a:off x="742950" y="1495425"/>
          <a:ext cx="3063208" cy="3550610"/>
          <a:chOff x="361950" y="657225"/>
          <a:chExt cx="3063208" cy="3550610"/>
        </a:xfrm>
      </xdr:grpSpPr>
      <xdr:sp macro="" textlink="">
        <xdr:nvSpPr>
          <xdr:cNvPr id="22"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3"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5"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7"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8"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9"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0"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31"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2"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33"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4"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35"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6"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37"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4</xdr:col>
      <xdr:colOff>0</xdr:colOff>
      <xdr:row>6</xdr:row>
      <xdr:rowOff>0</xdr:rowOff>
    </xdr:from>
    <xdr:to>
      <xdr:col>7</xdr:col>
      <xdr:colOff>0</xdr:colOff>
      <xdr:row>13</xdr:row>
      <xdr:rowOff>0</xdr:rowOff>
    </xdr:to>
    <mc:AlternateContent xmlns:mc="http://schemas.openxmlformats.org/markup-compatibility/2006" xmlns:a14="http://schemas.microsoft.com/office/drawing/2010/main">
      <mc:Choice Requires="a14">
        <xdr:graphicFrame macro="">
          <xdr:nvGraphicFramePr>
            <xdr:cNvPr id="39"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4086225" y="1238250"/>
              <a:ext cx="1866900" cy="142875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mc:AlternateContent xmlns:mc="http://schemas.openxmlformats.org/markup-compatibility/2006">
    <mc:Choice xmlns:a14="http://schemas.microsoft.com/office/drawing/2010/main" Requires="a14">
      <xdr:twoCellAnchor>
        <xdr:from>
          <xdr:col>9</xdr:col>
          <xdr:colOff>0</xdr:colOff>
          <xdr:row>10</xdr:row>
          <xdr:rowOff>0</xdr:rowOff>
        </xdr:from>
        <xdr:to>
          <xdr:col>10</xdr:col>
          <xdr:colOff>0</xdr:colOff>
          <xdr:row>12</xdr:row>
          <xdr:rowOff>0</xdr:rowOff>
        </xdr:to>
        <xdr:sp macro="" textlink="">
          <xdr:nvSpPr>
            <xdr:cNvPr id="3073" name="Spinner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1</xdr:rowOff>
        </xdr:from>
        <xdr:to>
          <xdr:col>3</xdr:col>
          <xdr:colOff>0</xdr:colOff>
          <xdr:row>29</xdr:row>
          <xdr:rowOff>38101</xdr:rowOff>
        </xdr:to>
        <xdr:pic>
          <xdr:nvPicPr>
            <xdr:cNvPr id="9" name="Bildtransfer"/>
            <xdr:cNvPicPr>
              <a:picLocks noChangeAspect="1"/>
              <a:extLst>
                <a:ext uri="{84589F7E-364E-4C9E-8A38-B11213B215E9}">
                  <a14:cameraTool cellRange="Stadtauswahl" spid="_x0000_s3095"/>
                </a:ext>
              </a:extLst>
            </xdr:cNvPicPr>
          </xdr:nvPicPr>
          <xdr:blipFill>
            <a:blip xmlns:r="http://schemas.openxmlformats.org/officeDocument/2006/relationships" r:embed="rId2"/>
            <a:stretch>
              <a:fillRect/>
            </a:stretch>
          </xdr:blipFill>
          <xdr:spPr>
            <a:xfrm>
              <a:off x="381000" y="838201"/>
              <a:ext cx="3514725" cy="4762500"/>
            </a:xfrm>
            <a:prstGeom prst="rect">
              <a:avLst/>
            </a:prstGeom>
          </xdr:spPr>
        </xdr:pic>
        <xdr:clientData/>
      </xdr:twoCellAnchor>
    </mc:Choice>
    <mc:Fallback/>
  </mc:AlternateContent>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11"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4" firstHeaderRow="1" firstDataRow="1" firstDataCol="1"/>
  <pivotFields count="1">
    <pivotField axis="axisRow" showAll="0">
      <items count="9">
        <item x="0"/>
        <item h="1" x="1"/>
        <item h="1" x="2"/>
        <item h="1" x="3"/>
        <item h="1" x="4"/>
        <item h="1" x="5"/>
        <item h="1" x="6"/>
        <item h="1" x="7"/>
        <item t="default"/>
      </items>
    </pivotField>
  </pivotFields>
  <rowFields count="1">
    <field x="0"/>
  </rowFields>
  <rowItems count="2">
    <i>
      <x/>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i x="2"/>
        <i x="3"/>
        <i x="4"/>
        <i x="5"/>
        <i x="6"/>
        <i x="7"/>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microsoft.com/office/2007/relationships/slicer" Target="../slicers/slicer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C15" sqref="C15"/>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93</v>
      </c>
      <c r="E4"/>
      <c r="F4"/>
    </row>
    <row r="5" spans="2:7" x14ac:dyDescent="0.25">
      <c r="B5" s="6" t="s">
        <v>43</v>
      </c>
      <c r="D5"/>
      <c r="E5"/>
      <c r="F5"/>
    </row>
    <row r="6" spans="2:7" x14ac:dyDescent="0.25">
      <c r="B6" s="6" t="s">
        <v>37</v>
      </c>
      <c r="D6"/>
      <c r="E6"/>
      <c r="F6"/>
    </row>
    <row r="7" spans="2:7" x14ac:dyDescent="0.25">
      <c r="B7" s="6" t="s">
        <v>53</v>
      </c>
      <c r="D7"/>
      <c r="E7"/>
      <c r="F7"/>
    </row>
    <row r="8" spans="2:7" x14ac:dyDescent="0.25">
      <c r="B8" s="6" t="s">
        <v>20</v>
      </c>
      <c r="D8"/>
      <c r="E8"/>
      <c r="F8"/>
    </row>
    <row r="9" spans="2:7" x14ac:dyDescent="0.25">
      <c r="B9" s="6" t="s">
        <v>23</v>
      </c>
      <c r="D9"/>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f>Ergebnis!$J$9</f>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topLeftCell="E1" zoomScaleNormal="100" workbookViewId="0">
      <selection activeCell="E1" sqref="E1"/>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C3:M28"/>
  <sheetViews>
    <sheetView showGridLines="0" tabSelected="1"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3" width="56" style="6" bestFit="1" customWidth="1"/>
    <col min="14" max="16384" width="11.42578125" style="6"/>
  </cols>
  <sheetData>
    <row r="3" spans="3:13" ht="21" x14ac:dyDescent="0.35">
      <c r="C3" s="5" t="s">
        <v>98</v>
      </c>
    </row>
    <row r="5" spans="3:13" ht="16.5" thickBot="1" x14ac:dyDescent="0.3">
      <c r="E5" s="21"/>
      <c r="F5" s="21" t="s">
        <v>99</v>
      </c>
      <c r="G5" s="22"/>
      <c r="H5" s="22"/>
      <c r="I5" s="22"/>
      <c r="J5" s="22"/>
      <c r="K5" s="22"/>
    </row>
    <row r="7" spans="3:13" ht="21" customHeight="1" x14ac:dyDescent="0.25">
      <c r="I7" s="23"/>
      <c r="J7" s="24" t="s">
        <v>6</v>
      </c>
      <c r="K7" s="23"/>
    </row>
    <row r="8" spans="3:13" ht="15.75" thickBot="1" x14ac:dyDescent="0.3">
      <c r="I8" s="25"/>
      <c r="J8" s="25"/>
      <c r="K8" s="25"/>
    </row>
    <row r="9" spans="3:13" ht="15.75" thickBot="1" x14ac:dyDescent="0.3">
      <c r="I9" s="25"/>
      <c r="J9" s="26">
        <v>2012</v>
      </c>
      <c r="K9" s="25"/>
    </row>
    <row r="10" spans="3:13" x14ac:dyDescent="0.25">
      <c r="I10" s="25"/>
      <c r="J10" s="25"/>
      <c r="K10" s="25"/>
    </row>
    <row r="11" spans="3:13" x14ac:dyDescent="0.25">
      <c r="I11" s="25"/>
      <c r="J11" s="25"/>
      <c r="K11" s="25"/>
    </row>
    <row r="12" spans="3:13" x14ac:dyDescent="0.25">
      <c r="I12" s="25"/>
      <c r="J12" s="25"/>
      <c r="K12" s="25"/>
    </row>
    <row r="13" spans="3:13" x14ac:dyDescent="0.25">
      <c r="I13" s="25"/>
      <c r="J13" s="25"/>
      <c r="K13" s="25"/>
    </row>
    <row r="16" spans="3:13" ht="21" x14ac:dyDescent="0.35">
      <c r="E16" s="27"/>
      <c r="F16" s="28" t="str">
        <f>"Niederlassung "&amp;Berechnungen!C15</f>
        <v>Niederlassung Berlin</v>
      </c>
      <c r="G16" s="27"/>
      <c r="H16" s="27"/>
      <c r="I16" s="27"/>
      <c r="J16" s="27"/>
      <c r="K16" s="27"/>
      <c r="M16" s="34"/>
    </row>
    <row r="17" spans="5:13" ht="12" customHeight="1" x14ac:dyDescent="0.25">
      <c r="E17" s="29"/>
      <c r="F17" s="29"/>
      <c r="G17" s="29"/>
      <c r="H17" s="29"/>
      <c r="I17" s="29"/>
      <c r="J17" s="29"/>
      <c r="K17" s="29"/>
      <c r="M17" s="34"/>
    </row>
    <row r="18" spans="5:13" x14ac:dyDescent="0.25">
      <c r="E18" s="29"/>
      <c r="F18" s="29" t="s">
        <v>54</v>
      </c>
      <c r="G18" s="30" t="str">
        <f>HLOOKUP(Berechnungen!$C$15,vNiederlassung,2,FALSE)</f>
        <v>Siegessäule 8</v>
      </c>
      <c r="H18" s="29"/>
      <c r="I18" s="29"/>
      <c r="J18" s="29"/>
      <c r="K18" s="29"/>
      <c r="M18" s="34"/>
    </row>
    <row r="19" spans="5:13" x14ac:dyDescent="0.25">
      <c r="E19" s="29"/>
      <c r="F19" s="29"/>
      <c r="G19" s="30" t="str">
        <f>HLOOKUP(Berechnungen!$C$15,vNiederlassung,3,FALSE)</f>
        <v>10468 Berlin</v>
      </c>
      <c r="H19" s="29"/>
      <c r="I19" s="29"/>
      <c r="J19" s="29"/>
      <c r="K19" s="29"/>
      <c r="M19" s="34"/>
    </row>
    <row r="20" spans="5:13" ht="12" customHeight="1" thickBot="1" x14ac:dyDescent="0.3">
      <c r="E20" s="29"/>
      <c r="F20" s="29"/>
      <c r="G20" s="30"/>
      <c r="H20" s="29"/>
      <c r="I20" s="29"/>
      <c r="J20" s="29"/>
      <c r="K20" s="29"/>
      <c r="M20" s="34"/>
    </row>
    <row r="21" spans="5:13" ht="12" customHeight="1" x14ac:dyDescent="0.25">
      <c r="E21" s="31"/>
      <c r="F21" s="31"/>
      <c r="G21" s="32"/>
      <c r="H21" s="31"/>
      <c r="I21" s="31"/>
      <c r="J21" s="31"/>
      <c r="K21" s="31"/>
      <c r="M21" s="34"/>
    </row>
    <row r="22" spans="5:13" x14ac:dyDescent="0.25">
      <c r="E22" s="29"/>
      <c r="F22" s="29" t="s">
        <v>100</v>
      </c>
      <c r="G22" s="33" t="str">
        <f>HLOOKUP(Berechnungen!$C$15,vNiederlassung,4,FALSE)</f>
        <v>Harald Lehmann</v>
      </c>
      <c r="H22" s="29"/>
      <c r="I22" s="29"/>
      <c r="J22" s="29"/>
      <c r="K22" s="29"/>
      <c r="M22" s="34"/>
    </row>
    <row r="23" spans="5:13" ht="12" customHeight="1" thickBot="1" x14ac:dyDescent="0.3">
      <c r="E23" s="29"/>
      <c r="F23" s="29"/>
      <c r="G23" s="30"/>
      <c r="H23" s="29"/>
      <c r="I23" s="29"/>
      <c r="J23" s="29"/>
      <c r="K23" s="29"/>
      <c r="M23" s="34"/>
    </row>
    <row r="24" spans="5:13" ht="12" customHeight="1" x14ac:dyDescent="0.25">
      <c r="E24" s="31"/>
      <c r="F24" s="31"/>
      <c r="G24" s="32"/>
      <c r="H24" s="31"/>
      <c r="I24" s="31"/>
      <c r="J24" s="31"/>
      <c r="K24" s="31"/>
      <c r="M24" s="34"/>
    </row>
    <row r="25" spans="5:13" x14ac:dyDescent="0.25">
      <c r="E25" s="29"/>
      <c r="F25" s="29" t="s">
        <v>58</v>
      </c>
      <c r="G25" s="30">
        <f>HLOOKUP(Berechnungen!$C$15,vNiederlassung,5,FALSE)</f>
        <v>2000</v>
      </c>
      <c r="H25" s="29"/>
      <c r="I25" s="29"/>
      <c r="J25" s="29"/>
      <c r="K25" s="29"/>
      <c r="M25" s="34"/>
    </row>
    <row r="26" spans="5:13" x14ac:dyDescent="0.25">
      <c r="E26" s="29"/>
      <c r="F26" s="29" t="s">
        <v>59</v>
      </c>
      <c r="G26" s="30">
        <f>HLOOKUP(Berechnungen!$C$15,vNiederlassung,6,FALSE)</f>
        <v>6</v>
      </c>
      <c r="H26" s="29"/>
      <c r="I26" s="29"/>
      <c r="J26" s="29"/>
      <c r="K26" s="29"/>
      <c r="M26" s="34"/>
    </row>
    <row r="27" spans="5:13" x14ac:dyDescent="0.25">
      <c r="E27" s="29"/>
      <c r="F27" s="29" t="s">
        <v>60</v>
      </c>
      <c r="G27" s="30" t="str">
        <f>HLOOKUP(Berechnungen!$C$15,vNiederlassung,7,FALSE)</f>
        <v>1.400 qm</v>
      </c>
      <c r="H27" s="29"/>
      <c r="I27" s="29"/>
      <c r="J27" s="29"/>
      <c r="K27" s="29"/>
      <c r="M27" s="34"/>
    </row>
    <row r="28" spans="5:13" ht="12" customHeight="1" x14ac:dyDescent="0.25">
      <c r="E28" s="29"/>
      <c r="F28" s="29"/>
      <c r="G28" s="29"/>
      <c r="H28" s="29"/>
      <c r="I28" s="29"/>
      <c r="J28" s="29"/>
      <c r="K28" s="29"/>
    </row>
  </sheetData>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Spinner 1">
              <controlPr defaultSize="0" autoPict="0">
                <anchor moveWithCells="1" sizeWithCells="1">
                  <from>
                    <xdr:col>9</xdr:col>
                    <xdr:colOff>0</xdr:colOff>
                    <xdr:row>10</xdr:row>
                    <xdr:rowOff>0</xdr:rowOff>
                  </from>
                  <to>
                    <xdr:col>10</xdr:col>
                    <xdr:colOff>0</xdr:colOff>
                    <xdr:row>12</xdr:row>
                    <xdr:rowOff>0</xdr:rowOff>
                  </to>
                </anchor>
              </controlPr>
            </control>
          </mc:Choice>
        </mc:AlternateContent>
      </controls>
    </mc:Choice>
  </mc:AlternateContent>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2013-01-24T18:50:06Z</dcterms:modified>
  <cp:category>Excel-Lösungsdatei</cp:category>
  <cp:version>42</cp:version>
</cp:coreProperties>
</file>