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2"/>
  </bookViews>
  <sheets>
    <sheet name="Datenbasis" sheetId="1" r:id="rId1"/>
    <sheet name="01 Wertetabelle" sheetId="17" r:id="rId2"/>
    <sheet name="02 Diagrammdaten" sheetId="18" r:id="rId3"/>
  </sheets>
  <calcPr calcId="145621"/>
</workbook>
</file>

<file path=xl/calcChain.xml><?xml version="1.0" encoding="utf-8"?>
<calcChain xmlns="http://schemas.openxmlformats.org/spreadsheetml/2006/main">
  <c r="D16" i="18" l="1"/>
  <c r="E16" i="18"/>
  <c r="F16" i="18"/>
  <c r="G16" i="18"/>
  <c r="H16" i="18"/>
  <c r="I16" i="18"/>
  <c r="J16" i="18"/>
  <c r="K16" i="18"/>
  <c r="L16" i="18"/>
  <c r="M16" i="18"/>
  <c r="N16" i="18"/>
  <c r="O16" i="18"/>
  <c r="P16" i="18"/>
  <c r="U9" i="18" l="1"/>
  <c r="U10" i="18"/>
  <c r="U11" i="18"/>
  <c r="U12" i="18"/>
  <c r="U13" i="18"/>
  <c r="U14" i="18"/>
  <c r="U15" i="18"/>
  <c r="U8" i="18"/>
  <c r="AD9" i="18" l="1"/>
  <c r="AD10" i="18"/>
  <c r="AD11" i="18"/>
  <c r="AD12" i="18"/>
  <c r="AD13" i="18"/>
  <c r="AD14" i="18"/>
  <c r="AD15" i="18"/>
  <c r="AD8" i="18"/>
  <c r="AA8" i="18"/>
  <c r="AB8" i="18"/>
  <c r="AC8" i="18"/>
  <c r="AA9" i="18"/>
  <c r="AB9" i="18"/>
  <c r="AC9" i="18"/>
  <c r="AA10" i="18"/>
  <c r="AB10" i="18"/>
  <c r="AC10" i="18"/>
  <c r="AA11" i="18"/>
  <c r="AB11" i="18"/>
  <c r="AC11" i="18"/>
  <c r="AA12" i="18"/>
  <c r="AB12" i="18"/>
  <c r="AC12" i="18"/>
  <c r="AA13" i="18"/>
  <c r="AB13" i="18"/>
  <c r="AC13" i="18"/>
  <c r="AA14" i="18"/>
  <c r="AB14" i="18"/>
  <c r="AC14" i="18"/>
  <c r="AA15" i="18"/>
  <c r="AB15" i="18"/>
  <c r="AC15" i="18"/>
  <c r="Z9" i="18"/>
  <c r="Z10" i="18"/>
  <c r="Z11" i="18"/>
  <c r="Z12" i="18"/>
  <c r="Z13" i="18"/>
  <c r="Z14" i="18"/>
  <c r="Z15" i="18"/>
  <c r="Z8" i="18"/>
  <c r="X15" i="18" l="1"/>
  <c r="R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P15" i="18" s="1"/>
  <c r="X14" i="18"/>
  <c r="R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X13" i="18"/>
  <c r="R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X12" i="18"/>
  <c r="R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P12" i="18" s="1"/>
  <c r="X11" i="18"/>
  <c r="R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X10" i="18"/>
  <c r="R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P10" i="18" s="1"/>
  <c r="X9" i="18"/>
  <c r="R9" i="18"/>
  <c r="O9" i="18"/>
  <c r="N9" i="18"/>
  <c r="M9" i="18"/>
  <c r="L9" i="18"/>
  <c r="K9" i="18"/>
  <c r="J9" i="18"/>
  <c r="I9" i="18"/>
  <c r="H9" i="18"/>
  <c r="G9" i="18"/>
  <c r="F9" i="18"/>
  <c r="E9" i="18"/>
  <c r="D9" i="18"/>
  <c r="P9" i="18" s="1"/>
  <c r="X8" i="18"/>
  <c r="Y15" i="18" s="1"/>
  <c r="R8" i="18"/>
  <c r="O8" i="18"/>
  <c r="N8" i="18"/>
  <c r="M8" i="18"/>
  <c r="L8" i="18"/>
  <c r="K8" i="18"/>
  <c r="J8" i="18"/>
  <c r="I8" i="18"/>
  <c r="H8" i="18"/>
  <c r="G8" i="18"/>
  <c r="F8" i="18"/>
  <c r="E8" i="18"/>
  <c r="D8" i="18"/>
  <c r="P8" i="18" s="1"/>
  <c r="P14" i="18" l="1"/>
  <c r="S8" i="18" s="1"/>
  <c r="Y8" i="18"/>
  <c r="Y9" i="18"/>
  <c r="Y10" i="18"/>
  <c r="Y11" i="18"/>
  <c r="Y12" i="18"/>
  <c r="Y13" i="18"/>
  <c r="Y14" i="18"/>
  <c r="S15" i="18" l="1"/>
  <c r="T9" i="18"/>
  <c r="T10" i="18"/>
  <c r="T11" i="18"/>
  <c r="S12" i="18"/>
  <c r="S9" i="18"/>
  <c r="S10" i="18"/>
  <c r="S14" i="18"/>
  <c r="T14" i="18"/>
  <c r="S11" i="18"/>
  <c r="T8" i="18"/>
  <c r="T12" i="18"/>
  <c r="T15" i="18"/>
  <c r="T13" i="18"/>
  <c r="S13" i="18"/>
  <c r="R15" i="17" l="1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N16" i="17" s="1"/>
  <c r="M11" i="17"/>
  <c r="M16" i="17" s="1"/>
  <c r="L11" i="17"/>
  <c r="K11" i="17"/>
  <c r="J11" i="17"/>
  <c r="J16" i="17" s="1"/>
  <c r="I11" i="17"/>
  <c r="I16" i="17" s="1"/>
  <c r="H11" i="17"/>
  <c r="G11" i="17"/>
  <c r="F11" i="17"/>
  <c r="F16" i="17" s="1"/>
  <c r="E11" i="17"/>
  <c r="E16" i="17" s="1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G16" i="17" l="1"/>
  <c r="K16" i="17"/>
  <c r="O16" i="17"/>
  <c r="D16" i="17"/>
  <c r="H16" i="17"/>
  <c r="L16" i="17"/>
  <c r="P9" i="17"/>
  <c r="P13" i="17"/>
  <c r="P10" i="17"/>
  <c r="P11" i="17"/>
  <c r="P15" i="17"/>
  <c r="P14" i="17"/>
  <c r="P8" i="17"/>
  <c r="P12" i="17"/>
  <c r="P16" i="17" l="1"/>
  <c r="T10" i="17"/>
  <c r="T15" i="17"/>
  <c r="S10" i="17"/>
  <c r="U10" i="17" s="1"/>
  <c r="T13" i="17"/>
  <c r="T14" i="17"/>
  <c r="S15" i="17"/>
  <c r="U15" i="17" s="1"/>
  <c r="T12" i="17"/>
  <c r="S12" i="17"/>
  <c r="S11" i="17"/>
  <c r="S14" i="17"/>
  <c r="U14" i="17" s="1"/>
  <c r="S8" i="17"/>
  <c r="U8" i="17" s="1"/>
  <c r="T9" i="17"/>
  <c r="T11" i="17"/>
  <c r="T8" i="17"/>
  <c r="S9" i="17"/>
  <c r="S13" i="17"/>
  <c r="U13" i="17" s="1"/>
  <c r="U12" i="17" l="1"/>
  <c r="U9" i="17"/>
  <c r="U11" i="17"/>
</calcChain>
</file>

<file path=xl/sharedStrings.xml><?xml version="1.0" encoding="utf-8"?>
<sst xmlns="http://schemas.openxmlformats.org/spreadsheetml/2006/main" count="4074" uniqueCount="70">
  <si>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</si>
  <si>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</si>
  <si>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</si>
  <si>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</si>
  <si>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</si>
  <si>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</si>
  <si>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</si>
  <si>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</si>
  <si>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</si>
  <si>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</si>
  <si>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</si>
  <si>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</si>
  <si>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</si>
  <si>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</si>
  <si>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</si>
  <si>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</si>
  <si>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</si>
  <si>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</si>
  <si>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</si>
  <si>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</si>
  <si>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</si>
  <si>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</si>
  <si>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</si>
  <si>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</si>
  <si>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</si>
  <si>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</si>
  <si>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</si>
  <si>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</si>
  <si>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</si>
  <si>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</si>
  <si>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</si>
  <si>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</si>
  <si>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</si>
  <si>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</si>
  <si>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</si>
  <si>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</si>
  <si>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</si>
  <si>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</si>
  <si>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</si>
  <si>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</si>
  <si>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</si>
  <si>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</si>
  <si>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</si>
  <si>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</si>
  <si>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</si>
  <si>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</si>
  <si>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</si>
  <si>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</si>
  <si>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</si>
  <si>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</si>
  <si>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</si>
  <si>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</si>
  <si>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</si>
  <si>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</si>
  <si>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</si>
  <si>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</si>
  <si>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</si>
  <si>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</si>
  <si>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</si>
  <si>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</si>
  <si>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</si>
  <si>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</si>
  <si>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</si>
  <si>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</si>
  <si>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</si>
  <si>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</si>
  <si>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Nr.</t>
  </si>
  <si>
    <t>In Reihe</t>
  </si>
  <si>
    <t>Aktiv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</si>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</sst>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1" applyFont="1" applyFill="1" applyBorder="1" applyAlignment="1">
      <alignment horizontal="left"/>
    </xf>
  </cellXfs>
  <cellStyles count="2">
    <cellStyle name="Akzent2" xfId="1" builtinId="33"/>
    <cellStyle name="Standard" xfId="0" builtinId="0"/>
  </cellStyles>
  <dxfs count="5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'02 Diagrammdaten'!$AA$7</c:f>
              <c:strCache>
                <c:ptCount val="1"/>
                <c:pt idx="0">
                  <c:v>Max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Diagrammdaten'!$AA$8:$AA$15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'02 Diagrammdaten'!$AB$7</c:f>
              <c:strCache>
                <c:ptCount val="1"/>
                <c:pt idx="0">
                  <c:v>Min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Diagrammdaten'!$AB$8:$AB$15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'02 Diagrammdaten'!$AC$7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Diagrammdaten'!$AC$8:$AC$15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'02 Diagrammdaten'!$AD$7</c:f>
              <c:strCache>
                <c:ptCount val="1"/>
                <c:pt idx="0">
                  <c:v>Summe</c:v>
                </c:pt>
              </c:strCache>
            </c:strRef>
          </c:tx>
          <c:invertIfNegative val="0"/>
          <c:cat>
            <c:strRef>
              <c:f>'02 Diagrammdaten'!$Z$8:$Z$15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Hamburg</c:v>
                </c:pt>
                <c:pt idx="4">
                  <c:v>Berlin</c:v>
                </c:pt>
                <c:pt idx="5">
                  <c:v>Dresden</c:v>
                </c:pt>
                <c:pt idx="6">
                  <c:v>#WERT!</c:v>
                </c:pt>
                <c:pt idx="7">
                  <c:v>#WERT!</c:v>
                </c:pt>
              </c:strCache>
            </c:strRef>
          </c:cat>
          <c:val>
            <c:numRef>
              <c:f>'02 Diagrammdaten'!$AD$8:$AD$15</c:f>
              <c:numCache>
                <c:formatCode>General</c:formatCode>
                <c:ptCount val="8"/>
                <c:pt idx="0">
                  <c:v>31332</c:v>
                </c:pt>
                <c:pt idx="1">
                  <c:v>21346</c:v>
                </c:pt>
                <c:pt idx="2">
                  <c:v>22192</c:v>
                </c:pt>
                <c:pt idx="3">
                  <c:v>26202</c:v>
                </c:pt>
                <c:pt idx="4">
                  <c:v>25626</c:v>
                </c:pt>
                <c:pt idx="5">
                  <c:v>23572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349504"/>
        <c:axId val="129340544"/>
      </c:barChart>
      <c:catAx>
        <c:axId val="153349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340544"/>
        <c:crosses val="autoZero"/>
        <c:auto val="1"/>
        <c:lblAlgn val="ctr"/>
        <c:lblOffset val="100"/>
        <c:noMultiLvlLbl val="0"/>
      </c:catAx>
      <c:valAx>
        <c:axId val="12934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34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4.xml><?xml version="1.0" encoding="utf-8"?>
<formControlPr xmlns="http://schemas.microsoft.com/office/spreadsheetml/2009/9/main" objectType="CheckBox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2777" name="Spinner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30</xdr:col>
      <xdr:colOff>142875</xdr:colOff>
      <xdr:row>5</xdr:row>
      <xdr:rowOff>0</xdr:rowOff>
    </xdr:from>
    <xdr:to>
      <xdr:col>35</xdr:col>
      <xdr:colOff>66675</xdr:colOff>
      <xdr:row>18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4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V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22" width="11.42578125" style="21" customWidth="1"/>
    <col min="23" max="16384" width="11.42578125" style="21"/>
  </cols>
  <sheetData>
    <row r="2" spans="2:22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2" ht="21" x14ac:dyDescent="0.35">
      <c r="B4" t="s">
        <v>61</v>
      </c>
      <c r="F4" s="7">
        <v>2012</v>
      </c>
      <c r="S4" s="19"/>
      <c r="T4" s="20"/>
      <c r="U4" s="19"/>
    </row>
    <row r="6" spans="2:22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2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</row>
    <row r="8" spans="2:22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>IF(AND(Q8=TRUE,S8+T8=0),P8,0)</f>
        <v>0</v>
      </c>
    </row>
    <row r="9" spans="2:22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3">IF(P9=MAX($P$8:$P$15),P9,0)</f>
        <v>0</v>
      </c>
      <c r="T9" s="21">
        <f t="shared" si="2"/>
        <v>21346</v>
      </c>
      <c r="U9" s="21">
        <f t="shared" ref="U9:U15" si="4">IF(AND(Q9=TRUE,S9+T9=0),P9,0)</f>
        <v>0</v>
      </c>
    </row>
    <row r="10" spans="2:22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3"/>
        <v>0</v>
      </c>
      <c r="T10" s="21">
        <f t="shared" si="2"/>
        <v>0</v>
      </c>
      <c r="U10" s="21">
        <f t="shared" si="4"/>
        <v>22192</v>
      </c>
    </row>
    <row r="11" spans="2:22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3"/>
        <v>0</v>
      </c>
      <c r="T11" s="21">
        <f t="shared" si="2"/>
        <v>0</v>
      </c>
      <c r="U11" s="21">
        <f t="shared" si="4"/>
        <v>0</v>
      </c>
    </row>
    <row r="12" spans="2:22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3"/>
        <v>0</v>
      </c>
      <c r="T12" s="21">
        <f t="shared" si="2"/>
        <v>0</v>
      </c>
      <c r="U12" s="21">
        <f t="shared" si="4"/>
        <v>26202</v>
      </c>
    </row>
    <row r="13" spans="2:22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3"/>
        <v>0</v>
      </c>
      <c r="T13" s="21">
        <f t="shared" si="2"/>
        <v>0</v>
      </c>
      <c r="U13" s="21">
        <f t="shared" si="4"/>
        <v>0</v>
      </c>
    </row>
    <row r="14" spans="2:22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3"/>
        <v>0</v>
      </c>
      <c r="T14" s="21">
        <f t="shared" si="2"/>
        <v>0</v>
      </c>
      <c r="U14" s="21">
        <f t="shared" si="4"/>
        <v>25626</v>
      </c>
    </row>
    <row r="15" spans="2:22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3"/>
        <v>0</v>
      </c>
      <c r="T15" s="21">
        <f t="shared" si="2"/>
        <v>0</v>
      </c>
      <c r="U15" s="21">
        <f t="shared" si="4"/>
        <v>23572</v>
      </c>
    </row>
    <row r="16" spans="2:22" x14ac:dyDescent="0.25">
      <c r="D16" s="11">
        <f t="shared" ref="D16:P16" si="5">SUM(D8:D15)</f>
        <v>14580</v>
      </c>
      <c r="E16" s="11">
        <f t="shared" si="5"/>
        <v>2806</v>
      </c>
      <c r="F16" s="11">
        <f t="shared" si="5"/>
        <v>10236</v>
      </c>
      <c r="G16" s="11">
        <f t="shared" si="5"/>
        <v>3846</v>
      </c>
      <c r="H16" s="11">
        <f t="shared" si="5"/>
        <v>3852</v>
      </c>
      <c r="I16" s="11">
        <f t="shared" si="5"/>
        <v>14840</v>
      </c>
      <c r="J16" s="11">
        <f t="shared" si="5"/>
        <v>13924</v>
      </c>
      <c r="K16" s="11">
        <f t="shared" si="5"/>
        <v>27324</v>
      </c>
      <c r="L16" s="11">
        <f t="shared" si="5"/>
        <v>5866</v>
      </c>
      <c r="M16" s="11">
        <f t="shared" si="5"/>
        <v>25106</v>
      </c>
      <c r="N16" s="11">
        <f t="shared" si="5"/>
        <v>11840</v>
      </c>
      <c r="O16" s="11">
        <f t="shared" si="5"/>
        <v>16050</v>
      </c>
      <c r="P16" s="11">
        <f t="shared" si="5"/>
        <v>150270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2:AD16"/>
  <sheetViews>
    <sheetView showGridLines="0" tabSelected="1" topLeftCell="W1" zoomScaleNormal="100" workbookViewId="0">
      <selection activeCell="W7" sqref="W7"/>
    </sheetView>
  </sheetViews>
  <sheetFormatPr baseColWidth="10" defaultRowHeight="15" x14ac:dyDescent="0.25"/>
  <cols>
    <col min="1" max="2" width="2.85546875" customWidth="1"/>
    <col min="4" max="16" width="8.7109375" customWidth="1"/>
    <col min="17" max="26" width="11.42578125" style="21" customWidth="1"/>
    <col min="27" max="30" width="9.7109375" style="21" customWidth="1"/>
    <col min="31" max="16384" width="11.42578125" style="21"/>
  </cols>
  <sheetData>
    <row r="2" spans="2:30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30" ht="21" x14ac:dyDescent="0.35">
      <c r="B4" t="s">
        <v>61</v>
      </c>
      <c r="F4" s="7">
        <v>2012</v>
      </c>
      <c r="S4" s="19"/>
      <c r="T4" s="20"/>
      <c r="U4" s="19"/>
    </row>
    <row r="6" spans="2:30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30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69</v>
      </c>
      <c r="S7" s="22" t="s">
        <v>63</v>
      </c>
      <c r="T7" s="22" t="s">
        <v>64</v>
      </c>
      <c r="U7" s="22" t="s">
        <v>65</v>
      </c>
      <c r="V7" s="23"/>
      <c r="W7" s="23" t="s">
        <v>66</v>
      </c>
      <c r="X7" s="23" t="s">
        <v>68</v>
      </c>
      <c r="Y7" s="23" t="s">
        <v>67</v>
      </c>
      <c r="Z7" s="24" t="s">
        <v>69</v>
      </c>
      <c r="AA7" s="23" t="s">
        <v>63</v>
      </c>
      <c r="AB7" s="23" t="s">
        <v>64</v>
      </c>
      <c r="AC7" s="23" t="s">
        <v>65</v>
      </c>
      <c r="AD7" s="23" t="s">
        <v>60</v>
      </c>
    </row>
    <row r="8" spans="2:30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1" t="b">
        <v>1</v>
      </c>
      <c r="R8" s="21" t="str">
        <f t="shared" ref="R8:R15" si="1">C8</f>
        <v>Stuttgart</v>
      </c>
      <c r="S8" s="21">
        <f>IF(P8=MAX($P$8:$P$15),P8,0)</f>
        <v>31332</v>
      </c>
      <c r="T8" s="21">
        <f t="shared" ref="T8:T15" si="2">IF(P8=MIN($P$8:$P$15),P8,0)</f>
        <v>0</v>
      </c>
      <c r="U8" s="21">
        <f>IF(AND(Q8=TRUE,S8+T8=0),P8,0)</f>
        <v>0</v>
      </c>
      <c r="W8" s="21">
        <v>1</v>
      </c>
      <c r="X8" s="21">
        <f t="shared" ref="X8:X15" si="3">IF(Q8=TRUE,W8,"")</f>
        <v>1</v>
      </c>
      <c r="Y8" s="21">
        <f t="shared" ref="Y8:Y15" si="4">IFERROR(SMALL($X$8:$X$15,W8),"")</f>
        <v>1</v>
      </c>
      <c r="Z8" s="21" t="str">
        <f>INDEX(R$8:R$15,$Y8,1)</f>
        <v>Stuttgart</v>
      </c>
      <c r="AA8" s="21">
        <f t="shared" ref="AA8:AC15" si="5">INDEX(S$8:S$15,$Y8,1)</f>
        <v>31332</v>
      </c>
      <c r="AB8" s="21">
        <f t="shared" si="5"/>
        <v>0</v>
      </c>
      <c r="AC8" s="21">
        <f t="shared" si="5"/>
        <v>0</v>
      </c>
      <c r="AD8" s="21">
        <f>INDEX($P$8:$P$15,$Y8,1)</f>
        <v>31332</v>
      </c>
    </row>
    <row r="9" spans="2:30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1" t="b">
        <v>1</v>
      </c>
      <c r="R9" s="21" t="str">
        <f t="shared" si="1"/>
        <v>München</v>
      </c>
      <c r="S9" s="21">
        <f t="shared" ref="S9:S15" si="6">IF(P9=MAX($P$8:$P$15),P9,0)</f>
        <v>0</v>
      </c>
      <c r="T9" s="21">
        <f t="shared" si="2"/>
        <v>21346</v>
      </c>
      <c r="U9" s="21">
        <f t="shared" ref="U9:U15" si="7">IF(AND(Q9=TRUE,S9+T9=0),P9,0)</f>
        <v>0</v>
      </c>
      <c r="W9" s="21">
        <v>2</v>
      </c>
      <c r="X9" s="21">
        <f t="shared" si="3"/>
        <v>2</v>
      </c>
      <c r="Y9" s="21">
        <f t="shared" si="4"/>
        <v>2</v>
      </c>
      <c r="Z9" s="21" t="str">
        <f t="shared" ref="Z9:Z15" si="8">INDEX(R$8:R$15,$Y9,1)</f>
        <v>München</v>
      </c>
      <c r="AA9" s="21">
        <f t="shared" si="5"/>
        <v>0</v>
      </c>
      <c r="AB9" s="21">
        <f t="shared" si="5"/>
        <v>21346</v>
      </c>
      <c r="AC9" s="21">
        <f t="shared" si="5"/>
        <v>0</v>
      </c>
      <c r="AD9" s="21">
        <f t="shared" ref="AD9:AD15" si="9">INDEX($P$8:$P$15,$Y9,1)</f>
        <v>21346</v>
      </c>
    </row>
    <row r="10" spans="2:30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1" t="b">
        <v>1</v>
      </c>
      <c r="R10" s="21" t="str">
        <f t="shared" si="1"/>
        <v>Frankfurt</v>
      </c>
      <c r="S10" s="21">
        <f t="shared" si="6"/>
        <v>0</v>
      </c>
      <c r="T10" s="21">
        <f t="shared" si="2"/>
        <v>0</v>
      </c>
      <c r="U10" s="21">
        <f t="shared" si="7"/>
        <v>22192</v>
      </c>
      <c r="W10" s="21">
        <v>3</v>
      </c>
      <c r="X10" s="21">
        <f t="shared" si="3"/>
        <v>3</v>
      </c>
      <c r="Y10" s="21">
        <f t="shared" si="4"/>
        <v>3</v>
      </c>
      <c r="Z10" s="21" t="str">
        <f t="shared" si="8"/>
        <v>Frankfurt</v>
      </c>
      <c r="AA10" s="21">
        <f t="shared" si="5"/>
        <v>0</v>
      </c>
      <c r="AB10" s="21">
        <f t="shared" si="5"/>
        <v>0</v>
      </c>
      <c r="AC10" s="21">
        <f t="shared" si="5"/>
        <v>22192</v>
      </c>
      <c r="AD10" s="21">
        <f t="shared" si="9"/>
        <v>22192</v>
      </c>
    </row>
    <row r="11" spans="2:30" x14ac:dyDescent="0.25">
      <c r="C11" t="s">
        <v>38</v>
      </c>
      <c r="D11" s="8" t="str">
        <f>IF($Q11=TRUE,SUMIFS(tblDaten[Umsatz],tblDaten[Stadt],$C11,tblDaten[Jahr],$F$4, tblDaten[Monat],D$6),"")</f>
        <v/>
      </c>
      <c r="E11" s="9" t="str">
        <f>IF($Q11=TRUE,SUMIFS(tblDaten[Umsatz],tblDaten[Stadt],$C11,tblDaten[Jahr],$F$4, tblDaten[Monat],E$6),"")</f>
        <v/>
      </c>
      <c r="F11" s="9" t="str">
        <f>IF($Q11=TRUE,SUMIFS(tblDaten[Umsatz],tblDaten[Stadt],$C11,tblDaten[Jahr],$F$4, tblDaten[Monat],F$6),"")</f>
        <v/>
      </c>
      <c r="G11" s="9" t="str">
        <f>IF($Q11=TRUE,SUMIFS(tblDaten[Umsatz],tblDaten[Stadt],$C11,tblDaten[Jahr],$F$4, tblDaten[Monat],G$6),"")</f>
        <v/>
      </c>
      <c r="H11" s="9" t="str">
        <f>IF($Q11=TRUE,SUMIFS(tblDaten[Umsatz],tblDaten[Stadt],$C11,tblDaten[Jahr],$F$4, tblDaten[Monat],H$6),"")</f>
        <v/>
      </c>
      <c r="I11" s="9" t="str">
        <f>IF($Q11=TRUE,SUMIFS(tblDaten[Umsatz],tblDaten[Stadt],$C11,tblDaten[Jahr],$F$4, tblDaten[Monat],I$6),"")</f>
        <v/>
      </c>
      <c r="J11" s="9" t="str">
        <f>IF($Q11=TRUE,SUMIFS(tblDaten[Umsatz],tblDaten[Stadt],$C11,tblDaten[Jahr],$F$4, tblDaten[Monat],J$6),"")</f>
        <v/>
      </c>
      <c r="K11" s="9" t="str">
        <f>IF($Q11=TRUE,SUMIFS(tblDaten[Umsatz],tblDaten[Stadt],$C11,tblDaten[Jahr],$F$4, tblDaten[Monat],K$6),"")</f>
        <v/>
      </c>
      <c r="L11" s="9" t="str">
        <f>IF($Q11=TRUE,SUMIFS(tblDaten[Umsatz],tblDaten[Stadt],$C11,tblDaten[Jahr],$F$4, tblDaten[Monat],L$6),"")</f>
        <v/>
      </c>
      <c r="M11" s="9" t="str">
        <f>IF($Q11=TRUE,SUMIFS(tblDaten[Umsatz],tblDaten[Stadt],$C11,tblDaten[Jahr],$F$4, tblDaten[Monat],M$6),"")</f>
        <v/>
      </c>
      <c r="N11" s="9" t="str">
        <f>IF($Q11=TRUE,SUMIFS(tblDaten[Umsatz],tblDaten[Stadt],$C11,tblDaten[Jahr],$F$4, tblDaten[Monat],N$6),"")</f>
        <v/>
      </c>
      <c r="O11" s="9" t="str">
        <f>IF($Q11=TRUE,SUMIFS(tblDaten[Umsatz],tblDaten[Stadt],$C11,tblDaten[Jahr],$F$4, tblDaten[Monat],O$6),"")</f>
        <v/>
      </c>
      <c r="P11" s="10" t="str">
        <f t="shared" si="0"/>
        <v/>
      </c>
      <c r="Q11" s="21" t="b">
        <v>0</v>
      </c>
      <c r="R11" s="21" t="str">
        <f t="shared" si="1"/>
        <v>Düsseldorf</v>
      </c>
      <c r="S11" s="21">
        <f t="shared" si="6"/>
        <v>0</v>
      </c>
      <c r="T11" s="21">
        <f t="shared" si="2"/>
        <v>0</v>
      </c>
      <c r="U11" s="21">
        <f t="shared" si="7"/>
        <v>0</v>
      </c>
      <c r="W11" s="21">
        <v>4</v>
      </c>
      <c r="X11" s="21" t="str">
        <f t="shared" si="3"/>
        <v/>
      </c>
      <c r="Y11" s="21">
        <f t="shared" si="4"/>
        <v>5</v>
      </c>
      <c r="Z11" s="21" t="str">
        <f t="shared" si="8"/>
        <v>Hamburg</v>
      </c>
      <c r="AA11" s="21">
        <f t="shared" si="5"/>
        <v>0</v>
      </c>
      <c r="AB11" s="21">
        <f t="shared" si="5"/>
        <v>0</v>
      </c>
      <c r="AC11" s="21">
        <f t="shared" si="5"/>
        <v>26202</v>
      </c>
      <c r="AD11" s="21">
        <f t="shared" si="9"/>
        <v>26202</v>
      </c>
    </row>
    <row r="12" spans="2:30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1" t="b">
        <v>1</v>
      </c>
      <c r="R12" s="21" t="str">
        <f t="shared" si="1"/>
        <v>Hamburg</v>
      </c>
      <c r="S12" s="21">
        <f t="shared" si="6"/>
        <v>0</v>
      </c>
      <c r="T12" s="21">
        <f t="shared" si="2"/>
        <v>0</v>
      </c>
      <c r="U12" s="21">
        <f t="shared" si="7"/>
        <v>26202</v>
      </c>
      <c r="W12" s="21">
        <v>5</v>
      </c>
      <c r="X12" s="21">
        <f t="shared" si="3"/>
        <v>5</v>
      </c>
      <c r="Y12" s="21">
        <f t="shared" si="4"/>
        <v>7</v>
      </c>
      <c r="Z12" s="21" t="str">
        <f t="shared" si="8"/>
        <v>Berlin</v>
      </c>
      <c r="AA12" s="21">
        <f t="shared" si="5"/>
        <v>0</v>
      </c>
      <c r="AB12" s="21">
        <f t="shared" si="5"/>
        <v>0</v>
      </c>
      <c r="AC12" s="21">
        <f t="shared" si="5"/>
        <v>25626</v>
      </c>
      <c r="AD12" s="21">
        <f t="shared" si="9"/>
        <v>25626</v>
      </c>
    </row>
    <row r="13" spans="2:30" x14ac:dyDescent="0.25">
      <c r="C13" t="s">
        <v>12</v>
      </c>
      <c r="D13" s="8" t="str">
        <f>IF($Q13=TRUE,SUMIFS(tblDaten[Umsatz],tblDaten[Stadt],$C13,tblDaten[Jahr],$F$4, tblDaten[Monat],D$6),"")</f>
        <v/>
      </c>
      <c r="E13" s="9" t="str">
        <f>IF($Q13=TRUE,SUMIFS(tblDaten[Umsatz],tblDaten[Stadt],$C13,tblDaten[Jahr],$F$4, tblDaten[Monat],E$6),"")</f>
        <v/>
      </c>
      <c r="F13" s="9" t="str">
        <f>IF($Q13=TRUE,SUMIFS(tblDaten[Umsatz],tblDaten[Stadt],$C13,tblDaten[Jahr],$F$4, tblDaten[Monat],F$6),"")</f>
        <v/>
      </c>
      <c r="G13" s="9" t="str">
        <f>IF($Q13=TRUE,SUMIFS(tblDaten[Umsatz],tblDaten[Stadt],$C13,tblDaten[Jahr],$F$4, tblDaten[Monat],G$6),"")</f>
        <v/>
      </c>
      <c r="H13" s="9" t="str">
        <f>IF($Q13=TRUE,SUMIFS(tblDaten[Umsatz],tblDaten[Stadt],$C13,tblDaten[Jahr],$F$4, tblDaten[Monat],H$6),"")</f>
        <v/>
      </c>
      <c r="I13" s="9" t="str">
        <f>IF($Q13=TRUE,SUMIFS(tblDaten[Umsatz],tblDaten[Stadt],$C13,tblDaten[Jahr],$F$4, tblDaten[Monat],I$6),"")</f>
        <v/>
      </c>
      <c r="J13" s="9" t="str">
        <f>IF($Q13=TRUE,SUMIFS(tblDaten[Umsatz],tblDaten[Stadt],$C13,tblDaten[Jahr],$F$4, tblDaten[Monat],J$6),"")</f>
        <v/>
      </c>
      <c r="K13" s="9" t="str">
        <f>IF($Q13=TRUE,SUMIFS(tblDaten[Umsatz],tblDaten[Stadt],$C13,tblDaten[Jahr],$F$4, tblDaten[Monat],K$6),"")</f>
        <v/>
      </c>
      <c r="L13" s="9" t="str">
        <f>IF($Q13=TRUE,SUMIFS(tblDaten[Umsatz],tblDaten[Stadt],$C13,tblDaten[Jahr],$F$4, tblDaten[Monat],L$6),"")</f>
        <v/>
      </c>
      <c r="M13" s="9" t="str">
        <f>IF($Q13=TRUE,SUMIFS(tblDaten[Umsatz],tblDaten[Stadt],$C13,tblDaten[Jahr],$F$4, tblDaten[Monat],M$6),"")</f>
        <v/>
      </c>
      <c r="N13" s="9" t="str">
        <f>IF($Q13=TRUE,SUMIFS(tblDaten[Umsatz],tblDaten[Stadt],$C13,tblDaten[Jahr],$F$4, tblDaten[Monat],N$6),"")</f>
        <v/>
      </c>
      <c r="O13" s="9" t="str">
        <f>IF($Q13=TRUE,SUMIFS(tblDaten[Umsatz],tblDaten[Stadt],$C13,tblDaten[Jahr],$F$4, tblDaten[Monat],O$6),"")</f>
        <v/>
      </c>
      <c r="P13" s="10" t="str">
        <f t="shared" si="0"/>
        <v/>
      </c>
      <c r="Q13" s="21" t="b">
        <v>0</v>
      </c>
      <c r="R13" s="21" t="str">
        <f t="shared" si="1"/>
        <v>Bremen</v>
      </c>
      <c r="S13" s="21">
        <f t="shared" si="6"/>
        <v>0</v>
      </c>
      <c r="T13" s="21">
        <f t="shared" si="2"/>
        <v>0</v>
      </c>
      <c r="U13" s="21">
        <f t="shared" si="7"/>
        <v>0</v>
      </c>
      <c r="W13" s="21">
        <v>6</v>
      </c>
      <c r="X13" s="21" t="str">
        <f t="shared" si="3"/>
        <v/>
      </c>
      <c r="Y13" s="21">
        <f t="shared" si="4"/>
        <v>8</v>
      </c>
      <c r="Z13" s="21" t="str">
        <f t="shared" si="8"/>
        <v>Dresden</v>
      </c>
      <c r="AA13" s="21">
        <f t="shared" si="5"/>
        <v>0</v>
      </c>
      <c r="AB13" s="21">
        <f t="shared" si="5"/>
        <v>0</v>
      </c>
      <c r="AC13" s="21">
        <f t="shared" si="5"/>
        <v>23572</v>
      </c>
      <c r="AD13" s="21">
        <f t="shared" si="9"/>
        <v>23572</v>
      </c>
    </row>
    <row r="14" spans="2:30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1" t="b">
        <v>1</v>
      </c>
      <c r="R14" s="21" t="str">
        <f t="shared" si="1"/>
        <v>Berlin</v>
      </c>
      <c r="S14" s="21">
        <f t="shared" si="6"/>
        <v>0</v>
      </c>
      <c r="T14" s="21">
        <f t="shared" si="2"/>
        <v>0</v>
      </c>
      <c r="U14" s="21">
        <f t="shared" si="7"/>
        <v>25626</v>
      </c>
      <c r="W14" s="21">
        <v>7</v>
      </c>
      <c r="X14" s="21">
        <f t="shared" si="3"/>
        <v>7</v>
      </c>
      <c r="Y14" s="21" t="str">
        <f>IFERROR(SMALL($X$8:$X$15,W14),"")</f>
        <v/>
      </c>
      <c r="Z14" s="21" t="e">
        <f t="shared" si="8"/>
        <v>#VALUE!</v>
      </c>
      <c r="AA14" s="21" t="e">
        <f t="shared" si="5"/>
        <v>#VALUE!</v>
      </c>
      <c r="AB14" s="21" t="e">
        <f t="shared" si="5"/>
        <v>#VALUE!</v>
      </c>
      <c r="AC14" s="21" t="e">
        <f t="shared" si="5"/>
        <v>#VALUE!</v>
      </c>
      <c r="AD14" s="21" t="e">
        <f t="shared" si="9"/>
        <v>#VALUE!</v>
      </c>
    </row>
    <row r="15" spans="2:30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1" t="b">
        <v>1</v>
      </c>
      <c r="R15" s="21" t="str">
        <f t="shared" si="1"/>
        <v>Dresden</v>
      </c>
      <c r="S15" s="21">
        <f t="shared" si="6"/>
        <v>0</v>
      </c>
      <c r="T15" s="21">
        <f t="shared" si="2"/>
        <v>0</v>
      </c>
      <c r="U15" s="21">
        <f t="shared" si="7"/>
        <v>23572</v>
      </c>
      <c r="W15" s="21">
        <v>8</v>
      </c>
      <c r="X15" s="21">
        <f t="shared" si="3"/>
        <v>8</v>
      </c>
      <c r="Y15" s="21" t="str">
        <f t="shared" si="4"/>
        <v/>
      </c>
      <c r="Z15" s="21" t="e">
        <f t="shared" si="8"/>
        <v>#VALUE!</v>
      </c>
      <c r="AA15" s="21" t="e">
        <f t="shared" si="5"/>
        <v>#VALUE!</v>
      </c>
      <c r="AB15" s="21" t="e">
        <f t="shared" si="5"/>
        <v>#VALUE!</v>
      </c>
      <c r="AC15" s="21" t="e">
        <f t="shared" si="5"/>
        <v>#VALUE!</v>
      </c>
      <c r="AD15" s="21" t="e">
        <f t="shared" si="9"/>
        <v>#VALUE!</v>
      </c>
    </row>
    <row r="16" spans="2:30" x14ac:dyDescent="0.25">
      <c r="D16" s="11">
        <f t="shared" ref="D16:P16" si="10">SUM(D8:D15)</f>
        <v>14580</v>
      </c>
      <c r="E16" s="11">
        <f t="shared" si="10"/>
        <v>2806</v>
      </c>
      <c r="F16" s="11">
        <f t="shared" si="10"/>
        <v>10236</v>
      </c>
      <c r="G16" s="11">
        <f t="shared" si="10"/>
        <v>3846</v>
      </c>
      <c r="H16" s="11">
        <f t="shared" si="10"/>
        <v>3852</v>
      </c>
      <c r="I16" s="11">
        <f t="shared" si="10"/>
        <v>14840</v>
      </c>
      <c r="J16" s="11">
        <f t="shared" si="10"/>
        <v>13924</v>
      </c>
      <c r="K16" s="11">
        <f t="shared" si="10"/>
        <v>27324</v>
      </c>
      <c r="L16" s="11">
        <f t="shared" si="10"/>
        <v>5866</v>
      </c>
      <c r="M16" s="11">
        <f t="shared" si="10"/>
        <v>25106</v>
      </c>
      <c r="N16" s="11">
        <f t="shared" si="10"/>
        <v>11840</v>
      </c>
      <c r="O16" s="11">
        <f t="shared" si="10"/>
        <v>16050</v>
      </c>
      <c r="P16" s="11">
        <f t="shared" si="10"/>
        <v>150270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Datenbasis</vt:lpstr>
      <vt:lpstr>01 Wertetabelle</vt:lpstr>
      <vt:lpstr>02 Diagrammdaten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8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2013-06-05T13:34:31Z</dcterms:modified>
  <cp:category>Excel-Übungsdatei</cp:category>
  <cp:version>42</cp:version>
</cp:coreProperties>
</file>