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3.xml" ContentType="application/vnd.ms-excel.controlproperti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trlProps/ctrlProp4.xml" ContentType="application/vnd.ms-excel.controlproperties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trlProps/ctrlProp5.xml" ContentType="application/vnd.ms-excel.controlproperti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trlProps/ctrlProp6.xml" ContentType="application/vnd.ms-excel.controlproperties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trlProps/ctrlProp7.xml" ContentType="application/vnd.ms-excel.controlproperti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trlProps/ctrlProp8.xml" ContentType="application/vnd.ms-excel.controlproperties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trlProps/ctrlProp9.xml" ContentType="application/vnd.ms-excel.controlproperti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trlProps/ctrlProp10.xml" ContentType="application/vnd.ms-excel.controlproperties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150" windowWidth="21840" windowHeight="12075" tabRatio="787" firstSheet="2" activeTab="12"/>
  </bookViews>
  <sheets>
    <sheet name="Datenbasis" sheetId="1" r:id="rId1"/>
    <sheet name="Vorgaben" sheetId="2" r:id="rId2"/>
    <sheet name="Berechnung" sheetId="3" r:id="rId3"/>
    <sheet name="Formeln" sheetId="4" r:id="rId4"/>
    <sheet name="Säulendiagramm" sheetId="5" r:id="rId5"/>
    <sheet name="optimiert" sheetId="6" r:id="rId6"/>
    <sheet name="positioniert" sheetId="7" r:id="rId7"/>
    <sheet name="Liniendiagramm" sheetId="13" r:id="rId8"/>
    <sheet name="Liniendiagramm ausgerichtet" sheetId="8" r:id="rId9"/>
    <sheet name="Marker" sheetId="9" r:id="rId10"/>
    <sheet name="Formen" sheetId="10" r:id="rId11"/>
    <sheet name="Lichtreflexe" sheetId="11" r:id="rId12"/>
    <sheet name="Rahmen" sheetId="12" r:id="rId13"/>
  </sheets>
  <definedNames>
    <definedName name="Monate">tblMonate[Monate]</definedName>
  </definedNames>
  <calcPr calcId="145621"/>
</workbook>
</file>

<file path=xl/calcChain.xml><?xml version="1.0" encoding="utf-8"?>
<calcChain xmlns="http://schemas.openxmlformats.org/spreadsheetml/2006/main">
  <c r="G25" i="13" l="1"/>
  <c r="G30" i="13" s="1"/>
  <c r="G28" i="13" s="1"/>
  <c r="F25" i="13"/>
  <c r="F30" i="13" s="1"/>
  <c r="F28" i="13" s="1"/>
  <c r="E25" i="13"/>
  <c r="E30" i="13" s="1"/>
  <c r="E28" i="13" s="1"/>
  <c r="D25" i="13"/>
  <c r="D30" i="13" s="1"/>
  <c r="D28" i="13" s="1"/>
  <c r="G26" i="13"/>
  <c r="F26" i="13"/>
  <c r="E26" i="13"/>
  <c r="D26" i="13"/>
  <c r="G31" i="13" l="1"/>
  <c r="D31" i="13"/>
  <c r="E31" i="13"/>
  <c r="F31" i="13"/>
  <c r="G25" i="12"/>
  <c r="G30" i="12" s="1"/>
  <c r="G28" i="12" s="1"/>
  <c r="F25" i="12"/>
  <c r="F30" i="12" s="1"/>
  <c r="F28" i="12" s="1"/>
  <c r="E25" i="12"/>
  <c r="E30" i="12" s="1"/>
  <c r="E28" i="12" s="1"/>
  <c r="D25" i="12"/>
  <c r="D30" i="12" s="1"/>
  <c r="D28" i="12" s="1"/>
  <c r="D26" i="12"/>
  <c r="G26" i="12"/>
  <c r="F26" i="12"/>
  <c r="E26" i="12"/>
  <c r="D31" i="12" l="1"/>
  <c r="E31" i="12"/>
  <c r="F31" i="12"/>
  <c r="G31" i="12"/>
  <c r="G25" i="11" l="1"/>
  <c r="G30" i="11" s="1"/>
  <c r="G28" i="11" s="1"/>
  <c r="F25" i="11"/>
  <c r="F30" i="11" s="1"/>
  <c r="F28" i="11" s="1"/>
  <c r="E25" i="11"/>
  <c r="E30" i="11" s="1"/>
  <c r="E28" i="11" s="1"/>
  <c r="D25" i="11"/>
  <c r="D30" i="11" s="1"/>
  <c r="D28" i="11" s="1"/>
  <c r="G25" i="10"/>
  <c r="G30" i="10" s="1"/>
  <c r="G28" i="10" s="1"/>
  <c r="F25" i="10"/>
  <c r="F30" i="10" s="1"/>
  <c r="F28" i="10" s="1"/>
  <c r="E25" i="10"/>
  <c r="E30" i="10" s="1"/>
  <c r="E28" i="10" s="1"/>
  <c r="D25" i="10"/>
  <c r="D30" i="10" s="1"/>
  <c r="D28" i="10" s="1"/>
  <c r="G26" i="11"/>
  <c r="E26" i="10"/>
  <c r="D26" i="11"/>
  <c r="F26" i="10"/>
  <c r="G26" i="10"/>
  <c r="F26" i="11"/>
  <c r="E26" i="11"/>
  <c r="D26" i="10"/>
  <c r="D31" i="11" l="1"/>
  <c r="E31" i="11"/>
  <c r="F31" i="11"/>
  <c r="G31" i="11"/>
  <c r="D31" i="10"/>
  <c r="E31" i="10"/>
  <c r="F31" i="10"/>
  <c r="G31" i="10"/>
  <c r="G25" i="9" l="1"/>
  <c r="G30" i="9" s="1"/>
  <c r="G28" i="9" s="1"/>
  <c r="F25" i="9"/>
  <c r="F30" i="9" s="1"/>
  <c r="F28" i="9" s="1"/>
  <c r="E25" i="9"/>
  <c r="E30" i="9" s="1"/>
  <c r="E28" i="9" s="1"/>
  <c r="D25" i="9"/>
  <c r="D30" i="9" s="1"/>
  <c r="D28" i="9" s="1"/>
  <c r="D26" i="9"/>
  <c r="E26" i="9"/>
  <c r="F26" i="9"/>
  <c r="G26" i="9"/>
  <c r="D31" i="9" l="1"/>
  <c r="E31" i="9"/>
  <c r="F31" i="9"/>
  <c r="G31" i="9"/>
  <c r="G25" i="8" l="1"/>
  <c r="G30" i="8" s="1"/>
  <c r="G28" i="8" s="1"/>
  <c r="F25" i="8"/>
  <c r="F30" i="8" s="1"/>
  <c r="F28" i="8" s="1"/>
  <c r="E25" i="8"/>
  <c r="E30" i="8" s="1"/>
  <c r="E28" i="8" s="1"/>
  <c r="D25" i="8"/>
  <c r="D30" i="8" s="1"/>
  <c r="D28" i="8" s="1"/>
  <c r="E26" i="8"/>
  <c r="D26" i="8"/>
  <c r="G26" i="8"/>
  <c r="F26" i="8"/>
  <c r="D31" i="8" l="1"/>
  <c r="E31" i="8"/>
  <c r="F31" i="8"/>
  <c r="G31" i="8"/>
  <c r="G25" i="7" l="1"/>
  <c r="G30" i="7" s="1"/>
  <c r="G28" i="7" s="1"/>
  <c r="F25" i="7"/>
  <c r="F30" i="7" s="1"/>
  <c r="F28" i="7" s="1"/>
  <c r="E25" i="7"/>
  <c r="E30" i="7" s="1"/>
  <c r="E28" i="7" s="1"/>
  <c r="D25" i="7"/>
  <c r="D30" i="7" s="1"/>
  <c r="D28" i="7" s="1"/>
  <c r="E26" i="7"/>
  <c r="F26" i="7"/>
  <c r="G26" i="7"/>
  <c r="D26" i="7"/>
  <c r="D31" i="7" l="1"/>
  <c r="E31" i="7"/>
  <c r="F31" i="7"/>
  <c r="G31" i="7"/>
  <c r="G25" i="6" l="1"/>
  <c r="G30" i="6" s="1"/>
  <c r="G28" i="6" s="1"/>
  <c r="F25" i="6"/>
  <c r="F30" i="6" s="1"/>
  <c r="F28" i="6" s="1"/>
  <c r="E25" i="6"/>
  <c r="E30" i="6" s="1"/>
  <c r="E28" i="6" s="1"/>
  <c r="D25" i="6"/>
  <c r="D30" i="6" s="1"/>
  <c r="D28" i="6" s="1"/>
  <c r="G25" i="5"/>
  <c r="G30" i="5" s="1"/>
  <c r="G28" i="5" s="1"/>
  <c r="F25" i="5"/>
  <c r="F30" i="5" s="1"/>
  <c r="F28" i="5" s="1"/>
  <c r="E25" i="5"/>
  <c r="E30" i="5" s="1"/>
  <c r="E28" i="5" s="1"/>
  <c r="D25" i="5"/>
  <c r="D30" i="5" s="1"/>
  <c r="D28" i="5" s="1"/>
  <c r="D26" i="6"/>
  <c r="G26" i="6"/>
  <c r="D26" i="5"/>
  <c r="G26" i="5"/>
  <c r="F26" i="5"/>
  <c r="E26" i="6"/>
  <c r="E26" i="5"/>
  <c r="F26" i="6"/>
  <c r="F31" i="6" l="1"/>
  <c r="G31" i="6"/>
  <c r="D31" i="6"/>
  <c r="E31" i="6"/>
  <c r="D31" i="5"/>
  <c r="E31" i="5"/>
  <c r="F31" i="5"/>
  <c r="G31" i="5"/>
  <c r="E25" i="4"/>
  <c r="F25" i="4"/>
  <c r="F30" i="4" s="1"/>
  <c r="F28" i="4" s="1"/>
  <c r="G25" i="4"/>
  <c r="G28" i="4"/>
  <c r="E30" i="4"/>
  <c r="E28" i="4" s="1"/>
  <c r="G30" i="4"/>
  <c r="D25" i="4"/>
  <c r="D30" i="4"/>
  <c r="D28" i="4" s="1"/>
  <c r="F26" i="4"/>
  <c r="E26" i="4"/>
  <c r="D26" i="4"/>
  <c r="G26" i="4"/>
  <c r="G31" i="4" l="1"/>
  <c r="F31" i="4"/>
  <c r="E31" i="4"/>
  <c r="D31" i="4"/>
  <c r="B369" i="1" l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<sst xmlns="http://schemas.openxmlformats.org/spreadsheetml/2006/main" count="147" uniqueCount="29">
  <si>
    <t>Fehlerquoten in % nach Tag und Maschine</t>
  </si>
  <si>
    <t>Datum</t>
  </si>
  <si>
    <t>Monat</t>
  </si>
  <si>
    <t>Maschine 1</t>
  </si>
  <si>
    <t>Maschine 2</t>
  </si>
  <si>
    <t>Maschine 3</t>
  </si>
  <si>
    <t>Maschine 4</t>
  </si>
  <si>
    <t>Maschine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</si>
  <si>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</si>
  <si>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</si>
  <si>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</si>
  <si>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</si>
  <si>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</si>
  <si>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</si>
  <si>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</si>
  <si>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</si>
  <si>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</si>
  <si>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</si>
  <si>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</si>
  <si>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</si>
  <si>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</si>
  <si>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Fehlerquote</t>
  </si>
  <si>
    <t>Erreicht</t>
  </si>
  <si>
    <t>Schlecht</t>
  </si>
  <si>
    <t>Schwelle</t>
  </si>
  <si>
    <t>Gut</t>
  </si>
  <si>
    <t>Fehlerquote in %</t>
  </si>
  <si>
    <t>Marker</t>
  </si>
  <si>
    <t>Max. zulässig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</si>
</sst>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left" indent="1"/>
    </xf>
    <xf numFmtId="0" fontId="2" fillId="2" borderId="0" xfId="0" applyFont="1" applyFill="1" applyAlignment="1">
      <alignment horizontal="left" indent="1"/>
    </xf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/>
    </xf>
    <xf numFmtId="9" fontId="0" fillId="0" borderId="0" xfId="0" applyNumberFormat="1"/>
    <xf numFmtId="0" fontId="3" fillId="0" borderId="1" xfId="0" applyFont="1" applyBorder="1" applyAlignment="1">
      <alignment horizontal="right"/>
    </xf>
    <xf numFmtId="10" fontId="0" fillId="0" borderId="1" xfId="0" applyNumberFormat="1" applyBorder="1" applyAlignment="1">
      <alignment horizontal="center"/>
    </xf>
  </cellXfs>
  <cellStyles count="1">
    <cellStyle name="Standard" xfId="0" builtinId="0"/>
  </cellStyles>
  <dxfs count="7"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0" formatCode="General"/>
    </dxf>
    <dxf>
      <numFmt numFmtId="19" formatCode="dd/mm/yyyy"/>
    </dxf>
  </dxfs>
  <tableStyles count="0" defaultTableStyle="TableStyleMedium2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Säulendiagramm!$C$28</c:f>
              <c:strCache>
                <c:ptCount val="1"/>
                <c:pt idx="0">
                  <c:v>Schlecht</c:v>
                </c:pt>
              </c:strCache>
            </c:strRef>
          </c:tx>
          <c:invertIfNegative val="0"/>
          <c:val>
            <c:numRef>
              <c:f>Säulendiagramm!$D$28:$G$28</c:f>
              <c:numCache>
                <c:formatCode>0.00%</c:formatCode>
                <c:ptCount val="4"/>
                <c:pt idx="0">
                  <c:v>0.94</c:v>
                </c:pt>
                <c:pt idx="1">
                  <c:v>0.76</c:v>
                </c:pt>
                <c:pt idx="2">
                  <c:v>0.91</c:v>
                </c:pt>
                <c:pt idx="3">
                  <c:v>0.81</c:v>
                </c:pt>
              </c:numCache>
            </c:numRef>
          </c:val>
        </c:ser>
        <c:ser>
          <c:idx val="1"/>
          <c:order val="1"/>
          <c:tx>
            <c:strRef>
              <c:f>Säulendiagramm!$C$29</c:f>
              <c:strCache>
                <c:ptCount val="1"/>
                <c:pt idx="0">
                  <c:v>Schwelle</c:v>
                </c:pt>
              </c:strCache>
            </c:strRef>
          </c:tx>
          <c:invertIfNegative val="0"/>
          <c:val>
            <c:numRef>
              <c:f>Säulendiagramm!$D$29:$G$29</c:f>
              <c:numCache>
                <c:formatCode>0.00%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Säulendiagramm!$C$30</c:f>
              <c:strCache>
                <c:ptCount val="1"/>
                <c:pt idx="0">
                  <c:v>Gut</c:v>
                </c:pt>
              </c:strCache>
            </c:strRef>
          </c:tx>
          <c:invertIfNegative val="0"/>
          <c:val>
            <c:numRef>
              <c:f>Säulendiagramm!$D$30:$G$30</c:f>
              <c:numCache>
                <c:formatCode>0.00%</c:formatCode>
                <c:ptCount val="4"/>
                <c:pt idx="0">
                  <c:v>0.05</c:v>
                </c:pt>
                <c:pt idx="1">
                  <c:v>0.23</c:v>
                </c:pt>
                <c:pt idx="2">
                  <c:v>0.08</c:v>
                </c:pt>
                <c:pt idx="3">
                  <c:v>0.18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241024"/>
        <c:axId val="144242560"/>
      </c:barChart>
      <c:catAx>
        <c:axId val="144241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44242560"/>
        <c:crosses val="autoZero"/>
        <c:auto val="1"/>
        <c:lblAlgn val="ctr"/>
        <c:lblOffset val="100"/>
        <c:noMultiLvlLbl val="0"/>
      </c:catAx>
      <c:valAx>
        <c:axId val="144242560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44241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Formen!$C$28</c:f>
              <c:strCache>
                <c:ptCount val="1"/>
                <c:pt idx="0">
                  <c:v>Schlecht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val>
            <c:numRef>
              <c:f>Formen!$D$28:$G$28</c:f>
              <c:numCache>
                <c:formatCode>0.00%</c:formatCode>
                <c:ptCount val="4"/>
                <c:pt idx="0">
                  <c:v>0.94</c:v>
                </c:pt>
                <c:pt idx="1">
                  <c:v>0.76</c:v>
                </c:pt>
                <c:pt idx="2">
                  <c:v>0.91</c:v>
                </c:pt>
                <c:pt idx="3">
                  <c:v>0.81</c:v>
                </c:pt>
              </c:numCache>
            </c:numRef>
          </c:val>
        </c:ser>
        <c:ser>
          <c:idx val="1"/>
          <c:order val="1"/>
          <c:tx>
            <c:strRef>
              <c:f>Formen!$C$29</c:f>
              <c:strCache>
                <c:ptCount val="1"/>
                <c:pt idx="0">
                  <c:v>Schwelle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val>
            <c:numRef>
              <c:f>Formen!$D$29:$G$29</c:f>
              <c:numCache>
                <c:formatCode>0.00%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Formen!$C$30</c:f>
              <c:strCache>
                <c:ptCount val="1"/>
                <c:pt idx="0">
                  <c:v>Gut</c:v>
                </c:pt>
              </c:strCache>
            </c:strRef>
          </c:tx>
          <c:spPr>
            <a:solidFill>
              <a:srgbClr val="669900"/>
            </a:solidFill>
          </c:spPr>
          <c:invertIfNegative val="0"/>
          <c:val>
            <c:numRef>
              <c:f>Formen!$D$30:$G$30</c:f>
              <c:numCache>
                <c:formatCode>0.00%</c:formatCode>
                <c:ptCount val="4"/>
                <c:pt idx="0">
                  <c:v>0.05</c:v>
                </c:pt>
                <c:pt idx="1">
                  <c:v>0.23</c:v>
                </c:pt>
                <c:pt idx="2">
                  <c:v>0.08</c:v>
                </c:pt>
                <c:pt idx="3">
                  <c:v>0.18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144873728"/>
        <c:axId val="145231872"/>
      </c:barChart>
      <c:catAx>
        <c:axId val="144873728"/>
        <c:scaling>
          <c:orientation val="minMax"/>
        </c:scaling>
        <c:delete val="1"/>
        <c:axPos val="b"/>
        <c:majorTickMark val="out"/>
        <c:minorTickMark val="none"/>
        <c:tickLblPos val="nextTo"/>
        <c:crossAx val="145231872"/>
        <c:crosses val="autoZero"/>
        <c:auto val="1"/>
        <c:lblAlgn val="ctr"/>
        <c:lblOffset val="100"/>
        <c:noMultiLvlLbl val="0"/>
      </c:catAx>
      <c:valAx>
        <c:axId val="145231872"/>
        <c:scaling>
          <c:orientation val="minMax"/>
          <c:max val="1"/>
          <c:min val="0.60000000000000009"/>
        </c:scaling>
        <c:delete val="0"/>
        <c:axPos val="l"/>
        <c:majorGridlines>
          <c:spPr>
            <a:ln>
              <a:gradFill flip="none" rotWithShape="1">
                <a:gsLst>
                  <a:gs pos="10000">
                    <a:schemeClr val="accent4"/>
                  </a:gs>
                  <a:gs pos="5000">
                    <a:schemeClr val="bg1"/>
                  </a:gs>
                  <a:gs pos="0">
                    <a:schemeClr val="bg1"/>
                  </a:gs>
                  <a:gs pos="95000">
                    <a:schemeClr val="bg1"/>
                  </a:gs>
                  <a:gs pos="90000">
                    <a:schemeClr val="accent4"/>
                  </a:gs>
                  <a:gs pos="100000">
                    <a:schemeClr val="bg1"/>
                  </a:gs>
                </a:gsLst>
                <a:lin ang="5400000" scaled="1"/>
                <a:tileRect/>
              </a:gradFill>
              <a:prstDash val="sysDash"/>
            </a:ln>
          </c:spPr>
        </c:majorGridlines>
        <c:numFmt formatCode="0\ %" sourceLinked="0"/>
        <c:majorTickMark val="none"/>
        <c:minorTickMark val="none"/>
        <c:tickLblPos val="nextTo"/>
        <c:spPr>
          <a:ln>
            <a:noFill/>
          </a:ln>
        </c:spPr>
        <c:crossAx val="144873728"/>
        <c:crosses val="autoZero"/>
        <c:crossBetween val="between"/>
        <c:majorUnit val="0.1"/>
      </c:valAx>
    </c:plotArea>
    <c:plotVisOnly val="0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Formen!$C$31</c:f>
              <c:strCache>
                <c:ptCount val="1"/>
                <c:pt idx="0">
                  <c:v>Marker</c:v>
                </c:pt>
              </c:strCache>
            </c:strRef>
          </c:tx>
          <c:spPr>
            <a:ln>
              <a:noFill/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>
                <a:noFill/>
              </a:ln>
            </c:spPr>
          </c:marker>
          <c:dLbls>
            <c:numFmt formatCode="0\ %" sourceLinked="0"/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Formen!$D$31:$G$31</c:f>
              <c:numCache>
                <c:formatCode>0.00%</c:formatCode>
                <c:ptCount val="4"/>
                <c:pt idx="0">
                  <c:v>0.97</c:v>
                </c:pt>
                <c:pt idx="1">
                  <c:v>0.82096774193548383</c:v>
                </c:pt>
                <c:pt idx="2">
                  <c:v>0.96064516129032251</c:v>
                </c:pt>
                <c:pt idx="3">
                  <c:v>0.74967741935483878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251712"/>
        <c:axId val="145269888"/>
      </c:lineChart>
      <c:catAx>
        <c:axId val="145251712"/>
        <c:scaling>
          <c:orientation val="minMax"/>
        </c:scaling>
        <c:delete val="1"/>
        <c:axPos val="b"/>
        <c:majorTickMark val="out"/>
        <c:minorTickMark val="none"/>
        <c:tickLblPos val="nextTo"/>
        <c:crossAx val="145269888"/>
        <c:crosses val="autoZero"/>
        <c:auto val="1"/>
        <c:lblAlgn val="ctr"/>
        <c:lblOffset val="100"/>
        <c:noMultiLvlLbl val="0"/>
      </c:catAx>
      <c:valAx>
        <c:axId val="145269888"/>
        <c:scaling>
          <c:orientation val="minMax"/>
          <c:max val="1"/>
          <c:min val="0.60000000000000009"/>
        </c:scaling>
        <c:delete val="1"/>
        <c:axPos val="l"/>
        <c:numFmt formatCode="0\ %" sourceLinked="0"/>
        <c:majorTickMark val="none"/>
        <c:minorTickMark val="none"/>
        <c:tickLblPos val="nextTo"/>
        <c:crossAx val="145251712"/>
        <c:crosses val="autoZero"/>
        <c:crossBetween val="between"/>
        <c:majorUnit val="0.1"/>
      </c:valAx>
      <c:spPr>
        <a:noFill/>
      </c:spPr>
    </c:plotArea>
    <c:plotVisOnly val="0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Lichtreflexe!$C$28</c:f>
              <c:strCache>
                <c:ptCount val="1"/>
                <c:pt idx="0">
                  <c:v>Schlecht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val>
            <c:numRef>
              <c:f>Lichtreflexe!$D$28:$G$28</c:f>
              <c:numCache>
                <c:formatCode>0.00%</c:formatCode>
                <c:ptCount val="4"/>
                <c:pt idx="0">
                  <c:v>0.94</c:v>
                </c:pt>
                <c:pt idx="1">
                  <c:v>0.76</c:v>
                </c:pt>
                <c:pt idx="2">
                  <c:v>0.91</c:v>
                </c:pt>
                <c:pt idx="3">
                  <c:v>0.81</c:v>
                </c:pt>
              </c:numCache>
            </c:numRef>
          </c:val>
        </c:ser>
        <c:ser>
          <c:idx val="1"/>
          <c:order val="1"/>
          <c:tx>
            <c:strRef>
              <c:f>Lichtreflexe!$C$29</c:f>
              <c:strCache>
                <c:ptCount val="1"/>
                <c:pt idx="0">
                  <c:v>Schwelle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val>
            <c:numRef>
              <c:f>Lichtreflexe!$D$29:$G$29</c:f>
              <c:numCache>
                <c:formatCode>0.00%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Lichtreflexe!$C$30</c:f>
              <c:strCache>
                <c:ptCount val="1"/>
                <c:pt idx="0">
                  <c:v>Gut</c:v>
                </c:pt>
              </c:strCache>
            </c:strRef>
          </c:tx>
          <c:spPr>
            <a:solidFill>
              <a:srgbClr val="669900"/>
            </a:solidFill>
          </c:spPr>
          <c:invertIfNegative val="0"/>
          <c:val>
            <c:numRef>
              <c:f>Lichtreflexe!$D$30:$G$30</c:f>
              <c:numCache>
                <c:formatCode>0.00%</c:formatCode>
                <c:ptCount val="4"/>
                <c:pt idx="0">
                  <c:v>0.05</c:v>
                </c:pt>
                <c:pt idx="1">
                  <c:v>0.23</c:v>
                </c:pt>
                <c:pt idx="2">
                  <c:v>0.08</c:v>
                </c:pt>
                <c:pt idx="3">
                  <c:v>0.18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145150336"/>
        <c:axId val="145151872"/>
      </c:barChart>
      <c:catAx>
        <c:axId val="145150336"/>
        <c:scaling>
          <c:orientation val="minMax"/>
        </c:scaling>
        <c:delete val="1"/>
        <c:axPos val="b"/>
        <c:majorTickMark val="out"/>
        <c:minorTickMark val="none"/>
        <c:tickLblPos val="nextTo"/>
        <c:crossAx val="145151872"/>
        <c:crosses val="autoZero"/>
        <c:auto val="1"/>
        <c:lblAlgn val="ctr"/>
        <c:lblOffset val="100"/>
        <c:noMultiLvlLbl val="0"/>
      </c:catAx>
      <c:valAx>
        <c:axId val="145151872"/>
        <c:scaling>
          <c:orientation val="minMax"/>
          <c:max val="1"/>
          <c:min val="0.60000000000000009"/>
        </c:scaling>
        <c:delete val="0"/>
        <c:axPos val="l"/>
        <c:majorGridlines>
          <c:spPr>
            <a:ln>
              <a:gradFill flip="none" rotWithShape="1">
                <a:gsLst>
                  <a:gs pos="10000">
                    <a:schemeClr val="accent4"/>
                  </a:gs>
                  <a:gs pos="5000">
                    <a:schemeClr val="bg1"/>
                  </a:gs>
                  <a:gs pos="0">
                    <a:schemeClr val="bg1"/>
                  </a:gs>
                  <a:gs pos="95000">
                    <a:schemeClr val="bg1"/>
                  </a:gs>
                  <a:gs pos="90000">
                    <a:schemeClr val="accent4"/>
                  </a:gs>
                  <a:gs pos="100000">
                    <a:schemeClr val="bg1"/>
                  </a:gs>
                </a:gsLst>
                <a:lin ang="5400000" scaled="1"/>
                <a:tileRect/>
              </a:gradFill>
              <a:prstDash val="sysDash"/>
            </a:ln>
          </c:spPr>
        </c:majorGridlines>
        <c:numFmt formatCode="0\ %" sourceLinked="0"/>
        <c:majorTickMark val="none"/>
        <c:minorTickMark val="none"/>
        <c:tickLblPos val="nextTo"/>
        <c:spPr>
          <a:ln>
            <a:noFill/>
          </a:ln>
        </c:spPr>
        <c:crossAx val="145150336"/>
        <c:crosses val="autoZero"/>
        <c:crossBetween val="between"/>
        <c:majorUnit val="0.1"/>
      </c:valAx>
      <c:spPr>
        <a:noFill/>
      </c:spPr>
    </c:plotArea>
    <c:plotVisOnly val="0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Lichtreflexe!$C$31</c:f>
              <c:strCache>
                <c:ptCount val="1"/>
                <c:pt idx="0">
                  <c:v>Marker</c:v>
                </c:pt>
              </c:strCache>
            </c:strRef>
          </c:tx>
          <c:spPr>
            <a:ln>
              <a:noFill/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>
                <a:noFill/>
              </a:ln>
            </c:spPr>
          </c:marker>
          <c:dLbls>
            <c:numFmt formatCode="0\ %" sourceLinked="0"/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Lichtreflexe!$D$31:$G$31</c:f>
              <c:numCache>
                <c:formatCode>0.00%</c:formatCode>
                <c:ptCount val="4"/>
                <c:pt idx="0">
                  <c:v>0.97</c:v>
                </c:pt>
                <c:pt idx="1">
                  <c:v>0.82096774193548383</c:v>
                </c:pt>
                <c:pt idx="2">
                  <c:v>0.96064516129032251</c:v>
                </c:pt>
                <c:pt idx="3">
                  <c:v>0.74967741935483878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188352"/>
        <c:axId val="145189888"/>
      </c:lineChart>
      <c:catAx>
        <c:axId val="145188352"/>
        <c:scaling>
          <c:orientation val="minMax"/>
        </c:scaling>
        <c:delete val="1"/>
        <c:axPos val="b"/>
        <c:majorTickMark val="out"/>
        <c:minorTickMark val="none"/>
        <c:tickLblPos val="nextTo"/>
        <c:crossAx val="145189888"/>
        <c:crosses val="autoZero"/>
        <c:auto val="1"/>
        <c:lblAlgn val="ctr"/>
        <c:lblOffset val="100"/>
        <c:noMultiLvlLbl val="0"/>
      </c:catAx>
      <c:valAx>
        <c:axId val="145189888"/>
        <c:scaling>
          <c:orientation val="minMax"/>
          <c:max val="1"/>
          <c:min val="0.60000000000000009"/>
        </c:scaling>
        <c:delete val="1"/>
        <c:axPos val="l"/>
        <c:numFmt formatCode="0\ %" sourceLinked="0"/>
        <c:majorTickMark val="none"/>
        <c:minorTickMark val="none"/>
        <c:tickLblPos val="nextTo"/>
        <c:crossAx val="145188352"/>
        <c:crosses val="autoZero"/>
        <c:crossBetween val="between"/>
        <c:majorUnit val="0.1"/>
      </c:valAx>
      <c:spPr>
        <a:noFill/>
      </c:spPr>
    </c:plotArea>
    <c:plotVisOnly val="0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Rahmen!$C$28</c:f>
              <c:strCache>
                <c:ptCount val="1"/>
                <c:pt idx="0">
                  <c:v>Schlecht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val>
            <c:numRef>
              <c:f>Rahmen!$D$28:$G$28</c:f>
              <c:numCache>
                <c:formatCode>0.00%</c:formatCode>
                <c:ptCount val="4"/>
                <c:pt idx="0">
                  <c:v>0.94</c:v>
                </c:pt>
                <c:pt idx="1">
                  <c:v>0.76</c:v>
                </c:pt>
                <c:pt idx="2">
                  <c:v>0.91</c:v>
                </c:pt>
                <c:pt idx="3">
                  <c:v>0.81</c:v>
                </c:pt>
              </c:numCache>
            </c:numRef>
          </c:val>
        </c:ser>
        <c:ser>
          <c:idx val="1"/>
          <c:order val="1"/>
          <c:tx>
            <c:strRef>
              <c:f>Rahmen!$C$29</c:f>
              <c:strCache>
                <c:ptCount val="1"/>
                <c:pt idx="0">
                  <c:v>Schwelle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val>
            <c:numRef>
              <c:f>Rahmen!$D$29:$G$29</c:f>
              <c:numCache>
                <c:formatCode>0.00%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Rahmen!$C$30</c:f>
              <c:strCache>
                <c:ptCount val="1"/>
                <c:pt idx="0">
                  <c:v>Gut</c:v>
                </c:pt>
              </c:strCache>
            </c:strRef>
          </c:tx>
          <c:spPr>
            <a:solidFill>
              <a:srgbClr val="669900"/>
            </a:solidFill>
          </c:spPr>
          <c:invertIfNegative val="0"/>
          <c:val>
            <c:numRef>
              <c:f>Rahmen!$D$30:$G$30</c:f>
              <c:numCache>
                <c:formatCode>0.00%</c:formatCode>
                <c:ptCount val="4"/>
                <c:pt idx="0">
                  <c:v>0.05</c:v>
                </c:pt>
                <c:pt idx="1">
                  <c:v>0.23</c:v>
                </c:pt>
                <c:pt idx="2">
                  <c:v>0.08</c:v>
                </c:pt>
                <c:pt idx="3">
                  <c:v>0.18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145488896"/>
        <c:axId val="145412864"/>
      </c:barChart>
      <c:catAx>
        <c:axId val="145488896"/>
        <c:scaling>
          <c:orientation val="minMax"/>
        </c:scaling>
        <c:delete val="1"/>
        <c:axPos val="b"/>
        <c:majorTickMark val="out"/>
        <c:minorTickMark val="none"/>
        <c:tickLblPos val="nextTo"/>
        <c:crossAx val="145412864"/>
        <c:crosses val="autoZero"/>
        <c:auto val="1"/>
        <c:lblAlgn val="ctr"/>
        <c:lblOffset val="100"/>
        <c:noMultiLvlLbl val="0"/>
      </c:catAx>
      <c:valAx>
        <c:axId val="145412864"/>
        <c:scaling>
          <c:orientation val="minMax"/>
          <c:max val="1"/>
          <c:min val="0.60000000000000009"/>
        </c:scaling>
        <c:delete val="0"/>
        <c:axPos val="l"/>
        <c:majorGridlines>
          <c:spPr>
            <a:ln>
              <a:gradFill flip="none" rotWithShape="1">
                <a:gsLst>
                  <a:gs pos="10000">
                    <a:schemeClr val="accent4"/>
                  </a:gs>
                  <a:gs pos="5000">
                    <a:schemeClr val="bg1"/>
                  </a:gs>
                  <a:gs pos="0">
                    <a:schemeClr val="bg1"/>
                  </a:gs>
                  <a:gs pos="90000">
                    <a:schemeClr val="accent4"/>
                  </a:gs>
                  <a:gs pos="95000">
                    <a:schemeClr val="bg1"/>
                  </a:gs>
                  <a:gs pos="100000">
                    <a:schemeClr val="bg1"/>
                  </a:gs>
                </a:gsLst>
                <a:lin ang="5400000" scaled="1"/>
                <a:tileRect/>
              </a:gradFill>
              <a:prstDash val="sysDash"/>
            </a:ln>
          </c:spPr>
        </c:majorGridlines>
        <c:numFmt formatCode="0\ %" sourceLinked="0"/>
        <c:majorTickMark val="none"/>
        <c:minorTickMark val="none"/>
        <c:tickLblPos val="nextTo"/>
        <c:spPr>
          <a:ln>
            <a:noFill/>
          </a:ln>
        </c:spPr>
        <c:crossAx val="145488896"/>
        <c:crosses val="autoZero"/>
        <c:crossBetween val="between"/>
        <c:majorUnit val="0.1"/>
      </c:valAx>
      <c:spPr>
        <a:noFill/>
      </c:spPr>
    </c:plotArea>
    <c:plotVisOnly val="0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Rahmen!$C$31</c:f>
              <c:strCache>
                <c:ptCount val="1"/>
                <c:pt idx="0">
                  <c:v>Marker</c:v>
                </c:pt>
              </c:strCache>
            </c:strRef>
          </c:tx>
          <c:spPr>
            <a:ln>
              <a:noFill/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>
                <a:noFill/>
              </a:ln>
            </c:spPr>
          </c:marker>
          <c:dLbls>
            <c:numFmt formatCode="0\ %" sourceLinked="0"/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Rahmen!$D$31:$G$31</c:f>
              <c:numCache>
                <c:formatCode>0.00%</c:formatCode>
                <c:ptCount val="4"/>
                <c:pt idx="0">
                  <c:v>0.97</c:v>
                </c:pt>
                <c:pt idx="1">
                  <c:v>0.82096774193548383</c:v>
                </c:pt>
                <c:pt idx="2">
                  <c:v>0.96064516129032251</c:v>
                </c:pt>
                <c:pt idx="3">
                  <c:v>0.74967741935483878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02272"/>
        <c:axId val="145303424"/>
      </c:lineChart>
      <c:catAx>
        <c:axId val="145302272"/>
        <c:scaling>
          <c:orientation val="minMax"/>
        </c:scaling>
        <c:delete val="1"/>
        <c:axPos val="b"/>
        <c:majorTickMark val="out"/>
        <c:minorTickMark val="none"/>
        <c:tickLblPos val="nextTo"/>
        <c:crossAx val="145303424"/>
        <c:crosses val="autoZero"/>
        <c:auto val="1"/>
        <c:lblAlgn val="ctr"/>
        <c:lblOffset val="100"/>
        <c:noMultiLvlLbl val="0"/>
      </c:catAx>
      <c:valAx>
        <c:axId val="145303424"/>
        <c:scaling>
          <c:orientation val="minMax"/>
          <c:max val="1"/>
          <c:min val="0.60000000000000009"/>
        </c:scaling>
        <c:delete val="1"/>
        <c:axPos val="l"/>
        <c:numFmt formatCode="0\ %" sourceLinked="0"/>
        <c:majorTickMark val="none"/>
        <c:minorTickMark val="none"/>
        <c:tickLblPos val="nextTo"/>
        <c:crossAx val="145302272"/>
        <c:crosses val="autoZero"/>
        <c:crossBetween val="between"/>
        <c:majorUnit val="0.1"/>
      </c:valAx>
      <c:spPr>
        <a:noFill/>
      </c:spPr>
    </c:plotArea>
    <c:plotVisOnly val="0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optimiert!$C$28</c:f>
              <c:strCache>
                <c:ptCount val="1"/>
                <c:pt idx="0">
                  <c:v>Schlecht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val>
            <c:numRef>
              <c:f>optimiert!$D$28:$G$28</c:f>
              <c:numCache>
                <c:formatCode>0.00%</c:formatCode>
                <c:ptCount val="4"/>
                <c:pt idx="0">
                  <c:v>0.94</c:v>
                </c:pt>
                <c:pt idx="1">
                  <c:v>0.76</c:v>
                </c:pt>
                <c:pt idx="2">
                  <c:v>0.91</c:v>
                </c:pt>
                <c:pt idx="3">
                  <c:v>0.81</c:v>
                </c:pt>
              </c:numCache>
            </c:numRef>
          </c:val>
        </c:ser>
        <c:ser>
          <c:idx val="1"/>
          <c:order val="1"/>
          <c:tx>
            <c:strRef>
              <c:f>optimiert!$C$29</c:f>
              <c:strCache>
                <c:ptCount val="1"/>
                <c:pt idx="0">
                  <c:v>Schwelle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val>
            <c:numRef>
              <c:f>optimiert!$D$29:$G$29</c:f>
              <c:numCache>
                <c:formatCode>0.00%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optimiert!$C$30</c:f>
              <c:strCache>
                <c:ptCount val="1"/>
                <c:pt idx="0">
                  <c:v>Gut</c:v>
                </c:pt>
              </c:strCache>
            </c:strRef>
          </c:tx>
          <c:spPr>
            <a:solidFill>
              <a:srgbClr val="669900"/>
            </a:solidFill>
          </c:spPr>
          <c:invertIfNegative val="0"/>
          <c:val>
            <c:numRef>
              <c:f>optimiert!$D$30:$G$30</c:f>
              <c:numCache>
                <c:formatCode>0.00%</c:formatCode>
                <c:ptCount val="4"/>
                <c:pt idx="0">
                  <c:v>0.05</c:v>
                </c:pt>
                <c:pt idx="1">
                  <c:v>0.23</c:v>
                </c:pt>
                <c:pt idx="2">
                  <c:v>0.08</c:v>
                </c:pt>
                <c:pt idx="3">
                  <c:v>0.18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358784"/>
        <c:axId val="144393344"/>
      </c:barChart>
      <c:catAx>
        <c:axId val="144358784"/>
        <c:scaling>
          <c:orientation val="minMax"/>
        </c:scaling>
        <c:delete val="1"/>
        <c:axPos val="b"/>
        <c:majorTickMark val="out"/>
        <c:minorTickMark val="none"/>
        <c:tickLblPos val="nextTo"/>
        <c:crossAx val="144393344"/>
        <c:crosses val="autoZero"/>
        <c:auto val="1"/>
        <c:lblAlgn val="ctr"/>
        <c:lblOffset val="100"/>
        <c:noMultiLvlLbl val="0"/>
      </c:catAx>
      <c:valAx>
        <c:axId val="144393344"/>
        <c:scaling>
          <c:orientation val="minMax"/>
          <c:max val="1"/>
          <c:min val="0.60000000000000009"/>
        </c:scaling>
        <c:delete val="0"/>
        <c:axPos val="l"/>
        <c:majorGridlines>
          <c:spPr>
            <a:ln>
              <a:gradFill flip="none" rotWithShape="1">
                <a:gsLst>
                  <a:gs pos="10000">
                    <a:schemeClr val="accent4"/>
                  </a:gs>
                  <a:gs pos="5000">
                    <a:schemeClr val="bg1"/>
                  </a:gs>
                  <a:gs pos="0">
                    <a:schemeClr val="bg1"/>
                  </a:gs>
                  <a:gs pos="90000">
                    <a:schemeClr val="accent4"/>
                  </a:gs>
                  <a:gs pos="95000">
                    <a:schemeClr val="bg1"/>
                  </a:gs>
                  <a:gs pos="100000">
                    <a:schemeClr val="bg1"/>
                  </a:gs>
                </a:gsLst>
                <a:lin ang="5400000" scaled="1"/>
                <a:tileRect/>
              </a:gradFill>
              <a:prstDash val="sysDash"/>
            </a:ln>
          </c:spPr>
        </c:majorGridlines>
        <c:numFmt formatCode="0\ %" sourceLinked="0"/>
        <c:majorTickMark val="none"/>
        <c:minorTickMark val="none"/>
        <c:tickLblPos val="nextTo"/>
        <c:spPr>
          <a:ln>
            <a:noFill/>
          </a:ln>
        </c:spPr>
        <c:crossAx val="144358784"/>
        <c:crosses val="autoZero"/>
        <c:crossBetween val="between"/>
        <c:majorUnit val="0.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positioniert!$C$28</c:f>
              <c:strCache>
                <c:ptCount val="1"/>
                <c:pt idx="0">
                  <c:v>Schlecht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val>
            <c:numRef>
              <c:f>positioniert!$D$28:$G$28</c:f>
              <c:numCache>
                <c:formatCode>0.00%</c:formatCode>
                <c:ptCount val="4"/>
                <c:pt idx="0">
                  <c:v>0.94</c:v>
                </c:pt>
                <c:pt idx="1">
                  <c:v>0.76</c:v>
                </c:pt>
                <c:pt idx="2">
                  <c:v>0.91</c:v>
                </c:pt>
                <c:pt idx="3">
                  <c:v>0.81</c:v>
                </c:pt>
              </c:numCache>
            </c:numRef>
          </c:val>
        </c:ser>
        <c:ser>
          <c:idx val="1"/>
          <c:order val="1"/>
          <c:tx>
            <c:strRef>
              <c:f>positioniert!$C$29</c:f>
              <c:strCache>
                <c:ptCount val="1"/>
                <c:pt idx="0">
                  <c:v>Schwelle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val>
            <c:numRef>
              <c:f>positioniert!$D$29:$G$29</c:f>
              <c:numCache>
                <c:formatCode>0.00%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positioniert!$C$30</c:f>
              <c:strCache>
                <c:ptCount val="1"/>
                <c:pt idx="0">
                  <c:v>Gut</c:v>
                </c:pt>
              </c:strCache>
            </c:strRef>
          </c:tx>
          <c:spPr>
            <a:solidFill>
              <a:srgbClr val="669900"/>
            </a:solidFill>
          </c:spPr>
          <c:invertIfNegative val="0"/>
          <c:val>
            <c:numRef>
              <c:f>positioniert!$D$30:$G$30</c:f>
              <c:numCache>
                <c:formatCode>0.00%</c:formatCode>
                <c:ptCount val="4"/>
                <c:pt idx="0">
                  <c:v>0.05</c:v>
                </c:pt>
                <c:pt idx="1">
                  <c:v>0.23</c:v>
                </c:pt>
                <c:pt idx="2">
                  <c:v>0.08</c:v>
                </c:pt>
                <c:pt idx="3">
                  <c:v>0.18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144333440"/>
        <c:axId val="144429440"/>
      </c:barChart>
      <c:catAx>
        <c:axId val="144333440"/>
        <c:scaling>
          <c:orientation val="minMax"/>
        </c:scaling>
        <c:delete val="1"/>
        <c:axPos val="b"/>
        <c:majorTickMark val="out"/>
        <c:minorTickMark val="none"/>
        <c:tickLblPos val="nextTo"/>
        <c:crossAx val="144429440"/>
        <c:crosses val="autoZero"/>
        <c:auto val="1"/>
        <c:lblAlgn val="ctr"/>
        <c:lblOffset val="100"/>
        <c:noMultiLvlLbl val="0"/>
      </c:catAx>
      <c:valAx>
        <c:axId val="144429440"/>
        <c:scaling>
          <c:orientation val="minMax"/>
          <c:max val="1"/>
          <c:min val="0.60000000000000009"/>
        </c:scaling>
        <c:delete val="0"/>
        <c:axPos val="l"/>
        <c:majorGridlines>
          <c:spPr>
            <a:ln>
              <a:gradFill flip="none" rotWithShape="1">
                <a:gsLst>
                  <a:gs pos="10000">
                    <a:schemeClr val="accent4"/>
                  </a:gs>
                  <a:gs pos="0">
                    <a:schemeClr val="bg1"/>
                  </a:gs>
                  <a:gs pos="95000">
                    <a:schemeClr val="bg1"/>
                  </a:gs>
                  <a:gs pos="5000">
                    <a:schemeClr val="bg1"/>
                  </a:gs>
                  <a:gs pos="90000">
                    <a:schemeClr val="accent4"/>
                  </a:gs>
                  <a:gs pos="100000">
                    <a:schemeClr val="bg1"/>
                  </a:gs>
                </a:gsLst>
                <a:lin ang="5400000" scaled="1"/>
                <a:tileRect/>
              </a:gradFill>
              <a:prstDash val="sysDash"/>
            </a:ln>
          </c:spPr>
        </c:majorGridlines>
        <c:numFmt formatCode="0\ %" sourceLinked="0"/>
        <c:majorTickMark val="none"/>
        <c:minorTickMark val="none"/>
        <c:tickLblPos val="nextTo"/>
        <c:spPr>
          <a:ln>
            <a:noFill/>
          </a:ln>
        </c:spPr>
        <c:crossAx val="144333440"/>
        <c:crosses val="autoZero"/>
        <c:crossBetween val="between"/>
        <c:majorUnit val="0.1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Liniendiagramm!$C$28</c:f>
              <c:strCache>
                <c:ptCount val="1"/>
                <c:pt idx="0">
                  <c:v>Schlecht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val>
            <c:numRef>
              <c:f>Liniendiagramm!$D$28:$G$28</c:f>
              <c:numCache>
                <c:formatCode>0.00%</c:formatCode>
                <c:ptCount val="4"/>
                <c:pt idx="0">
                  <c:v>0.94</c:v>
                </c:pt>
                <c:pt idx="1">
                  <c:v>0.76</c:v>
                </c:pt>
                <c:pt idx="2">
                  <c:v>0.91</c:v>
                </c:pt>
                <c:pt idx="3">
                  <c:v>0.81</c:v>
                </c:pt>
              </c:numCache>
            </c:numRef>
          </c:val>
        </c:ser>
        <c:ser>
          <c:idx val="1"/>
          <c:order val="1"/>
          <c:tx>
            <c:strRef>
              <c:f>Liniendiagramm!$C$29</c:f>
              <c:strCache>
                <c:ptCount val="1"/>
                <c:pt idx="0">
                  <c:v>Schwelle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val>
            <c:numRef>
              <c:f>Liniendiagramm!$D$29:$G$29</c:f>
              <c:numCache>
                <c:formatCode>0.00%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Liniendiagramm!$C$30</c:f>
              <c:strCache>
                <c:ptCount val="1"/>
                <c:pt idx="0">
                  <c:v>Gut</c:v>
                </c:pt>
              </c:strCache>
            </c:strRef>
          </c:tx>
          <c:spPr>
            <a:solidFill>
              <a:srgbClr val="669900"/>
            </a:solidFill>
          </c:spPr>
          <c:invertIfNegative val="0"/>
          <c:val>
            <c:numRef>
              <c:f>Liniendiagramm!$D$30:$G$30</c:f>
              <c:numCache>
                <c:formatCode>0.00%</c:formatCode>
                <c:ptCount val="4"/>
                <c:pt idx="0">
                  <c:v>0.05</c:v>
                </c:pt>
                <c:pt idx="1">
                  <c:v>0.23</c:v>
                </c:pt>
                <c:pt idx="2">
                  <c:v>0.08</c:v>
                </c:pt>
                <c:pt idx="3">
                  <c:v>0.18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144701312"/>
        <c:axId val="144702848"/>
      </c:barChart>
      <c:catAx>
        <c:axId val="144701312"/>
        <c:scaling>
          <c:orientation val="minMax"/>
        </c:scaling>
        <c:delete val="1"/>
        <c:axPos val="b"/>
        <c:majorTickMark val="out"/>
        <c:minorTickMark val="none"/>
        <c:tickLblPos val="nextTo"/>
        <c:crossAx val="144702848"/>
        <c:crosses val="autoZero"/>
        <c:auto val="1"/>
        <c:lblAlgn val="ctr"/>
        <c:lblOffset val="100"/>
        <c:noMultiLvlLbl val="0"/>
      </c:catAx>
      <c:valAx>
        <c:axId val="144702848"/>
        <c:scaling>
          <c:orientation val="minMax"/>
          <c:max val="1"/>
          <c:min val="0.60000000000000009"/>
        </c:scaling>
        <c:delete val="0"/>
        <c:axPos val="l"/>
        <c:majorGridlines>
          <c:spPr>
            <a:ln>
              <a:gradFill flip="none" rotWithShape="1">
                <a:gsLst>
                  <a:gs pos="10000">
                    <a:schemeClr val="accent4"/>
                  </a:gs>
                  <a:gs pos="5000">
                    <a:schemeClr val="bg1"/>
                  </a:gs>
                  <a:gs pos="0">
                    <a:schemeClr val="bg1"/>
                  </a:gs>
                  <a:gs pos="90000">
                    <a:schemeClr val="accent4"/>
                  </a:gs>
                  <a:gs pos="95000">
                    <a:schemeClr val="bg1"/>
                  </a:gs>
                  <a:gs pos="100000">
                    <a:schemeClr val="bg1"/>
                  </a:gs>
                </a:gsLst>
                <a:lin ang="5400000" scaled="1"/>
                <a:tileRect/>
              </a:gradFill>
              <a:prstDash val="sysDash"/>
            </a:ln>
          </c:spPr>
        </c:majorGridlines>
        <c:numFmt formatCode="0\ %" sourceLinked="0"/>
        <c:majorTickMark val="none"/>
        <c:minorTickMark val="none"/>
        <c:tickLblPos val="nextTo"/>
        <c:spPr>
          <a:ln>
            <a:noFill/>
          </a:ln>
        </c:spPr>
        <c:crossAx val="144701312"/>
        <c:crosses val="autoZero"/>
        <c:crossBetween val="between"/>
        <c:majorUnit val="0.1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Liniendiagramm!$C$31</c:f>
              <c:strCache>
                <c:ptCount val="1"/>
                <c:pt idx="0">
                  <c:v>Marker</c:v>
                </c:pt>
              </c:strCache>
            </c:strRef>
          </c:tx>
          <c:val>
            <c:numRef>
              <c:f>Liniendiagramm!$D$31:$G$31</c:f>
              <c:numCache>
                <c:formatCode>0.00%</c:formatCode>
                <c:ptCount val="4"/>
                <c:pt idx="0">
                  <c:v>0.97</c:v>
                </c:pt>
                <c:pt idx="1">
                  <c:v>0.82096774193548383</c:v>
                </c:pt>
                <c:pt idx="2">
                  <c:v>0.96064516129032251</c:v>
                </c:pt>
                <c:pt idx="3">
                  <c:v>0.74967741935483878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591488"/>
        <c:axId val="144609664"/>
      </c:lineChart>
      <c:catAx>
        <c:axId val="144591488"/>
        <c:scaling>
          <c:orientation val="minMax"/>
        </c:scaling>
        <c:delete val="1"/>
        <c:axPos val="b"/>
        <c:majorTickMark val="out"/>
        <c:minorTickMark val="none"/>
        <c:tickLblPos val="nextTo"/>
        <c:crossAx val="144609664"/>
        <c:crosses val="autoZero"/>
        <c:auto val="1"/>
        <c:lblAlgn val="ctr"/>
        <c:lblOffset val="100"/>
        <c:noMultiLvlLbl val="0"/>
      </c:catAx>
      <c:valAx>
        <c:axId val="144609664"/>
        <c:scaling>
          <c:orientation val="minMax"/>
          <c:max val="1"/>
          <c:min val="0.60000000000000009"/>
        </c:scaling>
        <c:delete val="1"/>
        <c:axPos val="l"/>
        <c:numFmt formatCode="0\ %" sourceLinked="0"/>
        <c:majorTickMark val="none"/>
        <c:minorTickMark val="none"/>
        <c:tickLblPos val="nextTo"/>
        <c:crossAx val="144591488"/>
        <c:crosses val="autoZero"/>
        <c:crossBetween val="between"/>
        <c:majorUnit val="0.1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'Liniendiagramm ausgerichtet'!$C$28</c:f>
              <c:strCache>
                <c:ptCount val="1"/>
                <c:pt idx="0">
                  <c:v>Schlecht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val>
            <c:numRef>
              <c:f>'Liniendiagramm ausgerichtet'!$D$28:$G$28</c:f>
              <c:numCache>
                <c:formatCode>0.00%</c:formatCode>
                <c:ptCount val="4"/>
                <c:pt idx="0">
                  <c:v>0.94</c:v>
                </c:pt>
                <c:pt idx="1">
                  <c:v>0.76</c:v>
                </c:pt>
                <c:pt idx="2">
                  <c:v>0.91</c:v>
                </c:pt>
                <c:pt idx="3">
                  <c:v>0.81</c:v>
                </c:pt>
              </c:numCache>
            </c:numRef>
          </c:val>
        </c:ser>
        <c:ser>
          <c:idx val="1"/>
          <c:order val="1"/>
          <c:tx>
            <c:strRef>
              <c:f>'Liniendiagramm ausgerichtet'!$C$29</c:f>
              <c:strCache>
                <c:ptCount val="1"/>
                <c:pt idx="0">
                  <c:v>Schwelle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val>
            <c:numRef>
              <c:f>'Liniendiagramm ausgerichtet'!$D$29:$G$29</c:f>
              <c:numCache>
                <c:formatCode>0.00%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'Liniendiagramm ausgerichtet'!$C$30</c:f>
              <c:strCache>
                <c:ptCount val="1"/>
                <c:pt idx="0">
                  <c:v>Gut</c:v>
                </c:pt>
              </c:strCache>
            </c:strRef>
          </c:tx>
          <c:spPr>
            <a:solidFill>
              <a:srgbClr val="669900"/>
            </a:solidFill>
          </c:spPr>
          <c:invertIfNegative val="0"/>
          <c:val>
            <c:numRef>
              <c:f>'Liniendiagramm ausgerichtet'!$D$30:$G$30</c:f>
              <c:numCache>
                <c:formatCode>0.00%</c:formatCode>
                <c:ptCount val="4"/>
                <c:pt idx="0">
                  <c:v>0.05</c:v>
                </c:pt>
                <c:pt idx="1">
                  <c:v>0.23</c:v>
                </c:pt>
                <c:pt idx="2">
                  <c:v>0.08</c:v>
                </c:pt>
                <c:pt idx="3">
                  <c:v>0.18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144709504"/>
        <c:axId val="144711040"/>
      </c:barChart>
      <c:catAx>
        <c:axId val="144709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44711040"/>
        <c:crosses val="autoZero"/>
        <c:auto val="1"/>
        <c:lblAlgn val="ctr"/>
        <c:lblOffset val="100"/>
        <c:noMultiLvlLbl val="0"/>
      </c:catAx>
      <c:valAx>
        <c:axId val="144711040"/>
        <c:scaling>
          <c:orientation val="minMax"/>
          <c:max val="1"/>
          <c:min val="0.60000000000000009"/>
        </c:scaling>
        <c:delete val="0"/>
        <c:axPos val="l"/>
        <c:majorGridlines>
          <c:spPr>
            <a:ln>
              <a:gradFill flip="none" rotWithShape="1">
                <a:gsLst>
                  <a:gs pos="10000">
                    <a:schemeClr val="accent4"/>
                  </a:gs>
                  <a:gs pos="5000">
                    <a:schemeClr val="bg1"/>
                  </a:gs>
                  <a:gs pos="0">
                    <a:schemeClr val="bg1"/>
                  </a:gs>
                  <a:gs pos="90000">
                    <a:schemeClr val="accent4"/>
                  </a:gs>
                  <a:gs pos="95000">
                    <a:schemeClr val="bg1"/>
                  </a:gs>
                  <a:gs pos="100000">
                    <a:schemeClr val="bg1"/>
                  </a:gs>
                </a:gsLst>
                <a:lin ang="5400000" scaled="1"/>
                <a:tileRect/>
              </a:gradFill>
              <a:prstDash val="sysDash"/>
            </a:ln>
          </c:spPr>
        </c:majorGridlines>
        <c:numFmt formatCode="0\ %" sourceLinked="0"/>
        <c:majorTickMark val="none"/>
        <c:minorTickMark val="none"/>
        <c:tickLblPos val="nextTo"/>
        <c:spPr>
          <a:ln>
            <a:noFill/>
          </a:ln>
        </c:spPr>
        <c:crossAx val="144709504"/>
        <c:crosses val="autoZero"/>
        <c:crossBetween val="between"/>
        <c:majorUnit val="0.1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'Liniendiagramm ausgerichtet'!$C$31</c:f>
              <c:strCache>
                <c:ptCount val="1"/>
                <c:pt idx="0">
                  <c:v>Marker</c:v>
                </c:pt>
              </c:strCache>
            </c:strRef>
          </c:tx>
          <c:val>
            <c:numRef>
              <c:f>'Liniendiagramm ausgerichtet'!$D$31:$G$31</c:f>
              <c:numCache>
                <c:formatCode>0.00%</c:formatCode>
                <c:ptCount val="4"/>
                <c:pt idx="0">
                  <c:v>0.97</c:v>
                </c:pt>
                <c:pt idx="1">
                  <c:v>0.82096774193548383</c:v>
                </c:pt>
                <c:pt idx="2">
                  <c:v>0.96064516129032251</c:v>
                </c:pt>
                <c:pt idx="3">
                  <c:v>0.74967741935483878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751232"/>
        <c:axId val="144785792"/>
      </c:lineChart>
      <c:catAx>
        <c:axId val="144751232"/>
        <c:scaling>
          <c:orientation val="minMax"/>
        </c:scaling>
        <c:delete val="1"/>
        <c:axPos val="b"/>
        <c:majorTickMark val="out"/>
        <c:minorTickMark val="none"/>
        <c:tickLblPos val="nextTo"/>
        <c:crossAx val="144785792"/>
        <c:crosses val="autoZero"/>
        <c:auto val="1"/>
        <c:lblAlgn val="ctr"/>
        <c:lblOffset val="100"/>
        <c:noMultiLvlLbl val="0"/>
      </c:catAx>
      <c:valAx>
        <c:axId val="144785792"/>
        <c:scaling>
          <c:orientation val="minMax"/>
          <c:max val="1"/>
          <c:min val="0.60000000000000009"/>
        </c:scaling>
        <c:delete val="1"/>
        <c:axPos val="l"/>
        <c:numFmt formatCode="0\ %" sourceLinked="0"/>
        <c:majorTickMark val="none"/>
        <c:minorTickMark val="none"/>
        <c:tickLblPos val="nextTo"/>
        <c:crossAx val="144751232"/>
        <c:crosses val="autoZero"/>
        <c:crossBetween val="between"/>
        <c:majorUnit val="0.1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Marker!$C$28</c:f>
              <c:strCache>
                <c:ptCount val="1"/>
                <c:pt idx="0">
                  <c:v>Schlecht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val>
            <c:numRef>
              <c:f>Marker!$D$28:$G$28</c:f>
              <c:numCache>
                <c:formatCode>0.00%</c:formatCode>
                <c:ptCount val="4"/>
                <c:pt idx="0">
                  <c:v>0.94</c:v>
                </c:pt>
                <c:pt idx="1">
                  <c:v>0.76</c:v>
                </c:pt>
                <c:pt idx="2">
                  <c:v>0.91</c:v>
                </c:pt>
                <c:pt idx="3">
                  <c:v>0.81</c:v>
                </c:pt>
              </c:numCache>
            </c:numRef>
          </c:val>
        </c:ser>
        <c:ser>
          <c:idx val="1"/>
          <c:order val="1"/>
          <c:tx>
            <c:strRef>
              <c:f>Marker!$C$29</c:f>
              <c:strCache>
                <c:ptCount val="1"/>
                <c:pt idx="0">
                  <c:v>Schwelle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val>
            <c:numRef>
              <c:f>Marker!$D$29:$G$29</c:f>
              <c:numCache>
                <c:formatCode>0.00%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Marker!$C$30</c:f>
              <c:strCache>
                <c:ptCount val="1"/>
                <c:pt idx="0">
                  <c:v>Gut</c:v>
                </c:pt>
              </c:strCache>
            </c:strRef>
          </c:tx>
          <c:spPr>
            <a:solidFill>
              <a:srgbClr val="669900"/>
            </a:solidFill>
          </c:spPr>
          <c:invertIfNegative val="0"/>
          <c:val>
            <c:numRef>
              <c:f>Marker!$D$30:$G$30</c:f>
              <c:numCache>
                <c:formatCode>0.00%</c:formatCode>
                <c:ptCount val="4"/>
                <c:pt idx="0">
                  <c:v>0.05</c:v>
                </c:pt>
                <c:pt idx="1">
                  <c:v>0.23</c:v>
                </c:pt>
                <c:pt idx="2">
                  <c:v>0.08</c:v>
                </c:pt>
                <c:pt idx="3">
                  <c:v>0.18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144717696"/>
        <c:axId val="144719232"/>
      </c:barChart>
      <c:catAx>
        <c:axId val="144717696"/>
        <c:scaling>
          <c:orientation val="minMax"/>
        </c:scaling>
        <c:delete val="1"/>
        <c:axPos val="b"/>
        <c:majorTickMark val="out"/>
        <c:minorTickMark val="none"/>
        <c:tickLblPos val="nextTo"/>
        <c:crossAx val="144719232"/>
        <c:crosses val="autoZero"/>
        <c:auto val="1"/>
        <c:lblAlgn val="ctr"/>
        <c:lblOffset val="100"/>
        <c:noMultiLvlLbl val="0"/>
      </c:catAx>
      <c:valAx>
        <c:axId val="144719232"/>
        <c:scaling>
          <c:orientation val="minMax"/>
          <c:max val="1"/>
          <c:min val="0.60000000000000009"/>
        </c:scaling>
        <c:delete val="0"/>
        <c:axPos val="l"/>
        <c:majorGridlines>
          <c:spPr>
            <a:ln>
              <a:gradFill flip="none" rotWithShape="1">
                <a:gsLst>
                  <a:gs pos="10000">
                    <a:schemeClr val="accent4"/>
                  </a:gs>
                  <a:gs pos="5000">
                    <a:schemeClr val="bg1"/>
                  </a:gs>
                  <a:gs pos="0">
                    <a:schemeClr val="bg1"/>
                  </a:gs>
                  <a:gs pos="90000">
                    <a:schemeClr val="accent4"/>
                  </a:gs>
                  <a:gs pos="95000">
                    <a:schemeClr val="bg1"/>
                  </a:gs>
                  <a:gs pos="100000">
                    <a:schemeClr val="bg1"/>
                  </a:gs>
                </a:gsLst>
                <a:lin ang="5400000" scaled="1"/>
                <a:tileRect/>
              </a:gradFill>
              <a:prstDash val="sysDash"/>
            </a:ln>
          </c:spPr>
        </c:majorGridlines>
        <c:numFmt formatCode="0\ %" sourceLinked="0"/>
        <c:majorTickMark val="none"/>
        <c:minorTickMark val="none"/>
        <c:tickLblPos val="nextTo"/>
        <c:spPr>
          <a:ln>
            <a:noFill/>
          </a:ln>
        </c:spPr>
        <c:crossAx val="144717696"/>
        <c:crosses val="autoZero"/>
        <c:crossBetween val="between"/>
        <c:majorUnit val="0.1"/>
      </c:valAx>
    </c:plotArea>
    <c:plotVisOnly val="0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Marker!$C$31</c:f>
              <c:strCache>
                <c:ptCount val="1"/>
                <c:pt idx="0">
                  <c:v>Marker</c:v>
                </c:pt>
              </c:strCache>
            </c:strRef>
          </c:tx>
          <c:spPr>
            <a:ln>
              <a:noFill/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>
                <a:noFill/>
              </a:ln>
            </c:spPr>
          </c:marker>
          <c:dLbls>
            <c:numFmt formatCode="0\ %" sourceLinked="0"/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Marker!$D$31:$G$31</c:f>
              <c:numCache>
                <c:formatCode>0.00%</c:formatCode>
                <c:ptCount val="4"/>
                <c:pt idx="0">
                  <c:v>0.97</c:v>
                </c:pt>
                <c:pt idx="1">
                  <c:v>0.82096774193548383</c:v>
                </c:pt>
                <c:pt idx="2">
                  <c:v>0.96064516129032251</c:v>
                </c:pt>
                <c:pt idx="3">
                  <c:v>0.74967741935483878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845824"/>
        <c:axId val="144851712"/>
      </c:lineChart>
      <c:catAx>
        <c:axId val="144845824"/>
        <c:scaling>
          <c:orientation val="minMax"/>
        </c:scaling>
        <c:delete val="1"/>
        <c:axPos val="b"/>
        <c:majorTickMark val="out"/>
        <c:minorTickMark val="none"/>
        <c:tickLblPos val="nextTo"/>
        <c:crossAx val="144851712"/>
        <c:crosses val="autoZero"/>
        <c:auto val="1"/>
        <c:lblAlgn val="ctr"/>
        <c:lblOffset val="100"/>
        <c:noMultiLvlLbl val="0"/>
      </c:catAx>
      <c:valAx>
        <c:axId val="144851712"/>
        <c:scaling>
          <c:orientation val="minMax"/>
          <c:max val="1"/>
          <c:min val="0.60000000000000009"/>
        </c:scaling>
        <c:delete val="1"/>
        <c:axPos val="l"/>
        <c:numFmt formatCode="0\ %" sourceLinked="0"/>
        <c:majorTickMark val="none"/>
        <c:minorTickMark val="none"/>
        <c:tickLblPos val="nextTo"/>
        <c:crossAx val="144845824"/>
        <c:crosses val="autoZero"/>
        <c:crossBetween val="between"/>
        <c:majorUnit val="0.1"/>
      </c:valAx>
      <c:spPr>
        <a:noFill/>
      </c:spPr>
    </c:plotArea>
    <c:plotVisOnly val="0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12" dropStyle="combo" dx="16" fmlaLink="C6" fmlaRange="Monate" val="0"/>
</file>

<file path=xl/ctrlProps/ctrlProp10.xml><?xml version="1.0" encoding="utf-8"?>
<formControlPr xmlns="http://schemas.microsoft.com/office/spreadsheetml/2009/9/main" objectType="Drop" dropLines="12" dropStyle="combo" dx="16" fmlaLink="C6" fmlaRange="Monate" val="0"/>
</file>

<file path=xl/ctrlProps/ctrlProp2.xml><?xml version="1.0" encoding="utf-8"?>
<formControlPr xmlns="http://schemas.microsoft.com/office/spreadsheetml/2009/9/main" objectType="Drop" dropLines="12" dropStyle="combo" dx="16" fmlaLink="C6" fmlaRange="Monate" val="0"/>
</file>

<file path=xl/ctrlProps/ctrlProp3.xml><?xml version="1.0" encoding="utf-8"?>
<formControlPr xmlns="http://schemas.microsoft.com/office/spreadsheetml/2009/9/main" objectType="Drop" dropLines="12" dropStyle="combo" dx="16" fmlaLink="C6" fmlaRange="Monate" val="0"/>
</file>

<file path=xl/ctrlProps/ctrlProp4.xml><?xml version="1.0" encoding="utf-8"?>
<formControlPr xmlns="http://schemas.microsoft.com/office/spreadsheetml/2009/9/main" objectType="Drop" dropLines="12" dropStyle="combo" dx="16" fmlaLink="C6" fmlaRange="Monate" val="0"/>
</file>

<file path=xl/ctrlProps/ctrlProp5.xml><?xml version="1.0" encoding="utf-8"?>
<formControlPr xmlns="http://schemas.microsoft.com/office/spreadsheetml/2009/9/main" objectType="Drop" dropLines="12" dropStyle="combo" dx="16" fmlaLink="C6" fmlaRange="Monate" val="0"/>
</file>

<file path=xl/ctrlProps/ctrlProp6.xml><?xml version="1.0" encoding="utf-8"?>
<formControlPr xmlns="http://schemas.microsoft.com/office/spreadsheetml/2009/9/main" objectType="Drop" dropLines="12" dropStyle="combo" dx="16" fmlaLink="C6" fmlaRange="Monate" val="0"/>
</file>

<file path=xl/ctrlProps/ctrlProp7.xml><?xml version="1.0" encoding="utf-8"?>
<formControlPr xmlns="http://schemas.microsoft.com/office/spreadsheetml/2009/9/main" objectType="Drop" dropLines="12" dropStyle="combo" dx="16" fmlaLink="C6" fmlaRange="Monate" val="0"/>
</file>

<file path=xl/ctrlProps/ctrlProp8.xml><?xml version="1.0" encoding="utf-8"?>
<formControlPr xmlns="http://schemas.microsoft.com/office/spreadsheetml/2009/9/main" objectType="Drop" dropLines="12" dropStyle="combo" dx="16" fmlaLink="C6" fmlaRange="Monate" val="0"/>
</file>

<file path=xl/ctrlProps/ctrlProp9.xml><?xml version="1.0" encoding="utf-8"?>
<formControlPr xmlns="http://schemas.microsoft.com/office/spreadsheetml/2009/9/main" objectType="Drop" dropLines="12" dropStyle="combo" dx="16" fmlaLink="C6" fmlaRange="Monate" val="0"/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0</xdr:colOff>
          <xdr:row>6</xdr:row>
          <xdr:rowOff>9525</xdr:rowOff>
        </xdr:to>
        <xdr:sp macro="" textlink="">
          <xdr:nvSpPr>
            <xdr:cNvPr id="1025" name="Drop Down Monat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19</xdr:row>
      <xdr:rowOff>85725</xdr:rowOff>
    </xdr:from>
    <xdr:to>
      <xdr:col>3</xdr:col>
      <xdr:colOff>1288575</xdr:colOff>
      <xdr:row>21</xdr:row>
      <xdr:rowOff>136725</xdr:rowOff>
    </xdr:to>
    <xdr:sp macro="" textlink="">
      <xdr:nvSpPr>
        <xdr:cNvPr id="2" name="Bodenschatten 1"/>
        <xdr:cNvSpPr>
          <a:spLocks noChangeArrowheads="1"/>
        </xdr:cNvSpPr>
      </xdr:nvSpPr>
      <xdr:spPr bwMode="auto">
        <a:xfrm>
          <a:off x="1171575" y="3781425"/>
          <a:ext cx="1260000" cy="432000"/>
        </a:xfrm>
        <a:prstGeom prst="ellipse">
          <a:avLst/>
        </a:prstGeom>
        <a:gradFill rotWithShape="1">
          <a:gsLst>
            <a:gs pos="0">
              <a:schemeClr val="bg1">
                <a:lumMod val="50000"/>
              </a:schemeClr>
            </a:gs>
            <a:gs pos="100000">
              <a:schemeClr val="bg1">
                <a:lumMod val="50000"/>
                <a:alpha val="0"/>
              </a:scheme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xdr:twoCellAnchor>
    <xdr:from>
      <xdr:col>4</xdr:col>
      <xdr:colOff>38100</xdr:colOff>
      <xdr:row>19</xdr:row>
      <xdr:rowOff>85725</xdr:rowOff>
    </xdr:from>
    <xdr:to>
      <xdr:col>4</xdr:col>
      <xdr:colOff>1298100</xdr:colOff>
      <xdr:row>21</xdr:row>
      <xdr:rowOff>136725</xdr:rowOff>
    </xdr:to>
    <xdr:sp macro="" textlink="">
      <xdr:nvSpPr>
        <xdr:cNvPr id="3" name="Bodenschatten 2"/>
        <xdr:cNvSpPr>
          <a:spLocks noChangeArrowheads="1"/>
        </xdr:cNvSpPr>
      </xdr:nvSpPr>
      <xdr:spPr bwMode="auto">
        <a:xfrm>
          <a:off x="2562225" y="3781425"/>
          <a:ext cx="1260000" cy="432000"/>
        </a:xfrm>
        <a:prstGeom prst="ellipse">
          <a:avLst/>
        </a:prstGeom>
        <a:gradFill rotWithShape="1">
          <a:gsLst>
            <a:gs pos="0">
              <a:schemeClr val="bg1">
                <a:lumMod val="50000"/>
              </a:schemeClr>
            </a:gs>
            <a:gs pos="100000">
              <a:schemeClr val="bg1">
                <a:lumMod val="50000"/>
                <a:alpha val="0"/>
              </a:scheme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xdr:twoCellAnchor>
    <xdr:from>
      <xdr:col>5</xdr:col>
      <xdr:colOff>47124</xdr:colOff>
      <xdr:row>19</xdr:row>
      <xdr:rowOff>85725</xdr:rowOff>
    </xdr:from>
    <xdr:to>
      <xdr:col>5</xdr:col>
      <xdr:colOff>1307124</xdr:colOff>
      <xdr:row>21</xdr:row>
      <xdr:rowOff>136725</xdr:rowOff>
    </xdr:to>
    <xdr:sp macro="" textlink="">
      <xdr:nvSpPr>
        <xdr:cNvPr id="4" name="Bodenschatten 3"/>
        <xdr:cNvSpPr>
          <a:spLocks noChangeArrowheads="1"/>
        </xdr:cNvSpPr>
      </xdr:nvSpPr>
      <xdr:spPr bwMode="auto">
        <a:xfrm>
          <a:off x="3952374" y="3781425"/>
          <a:ext cx="1260000" cy="432000"/>
        </a:xfrm>
        <a:prstGeom prst="ellipse">
          <a:avLst/>
        </a:prstGeom>
        <a:gradFill rotWithShape="1">
          <a:gsLst>
            <a:gs pos="0">
              <a:schemeClr val="bg1">
                <a:lumMod val="50000"/>
              </a:schemeClr>
            </a:gs>
            <a:gs pos="100000">
              <a:schemeClr val="bg1">
                <a:lumMod val="50000"/>
                <a:alpha val="0"/>
              </a:scheme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xdr:twoCellAnchor>
    <xdr:from>
      <xdr:col>6</xdr:col>
      <xdr:colOff>57651</xdr:colOff>
      <xdr:row>19</xdr:row>
      <xdr:rowOff>85725</xdr:rowOff>
    </xdr:from>
    <xdr:to>
      <xdr:col>6</xdr:col>
      <xdr:colOff>1317651</xdr:colOff>
      <xdr:row>21</xdr:row>
      <xdr:rowOff>136725</xdr:rowOff>
    </xdr:to>
    <xdr:sp macro="" textlink="">
      <xdr:nvSpPr>
        <xdr:cNvPr id="5" name="Bodenschatten 4"/>
        <xdr:cNvSpPr>
          <a:spLocks noChangeArrowheads="1"/>
        </xdr:cNvSpPr>
      </xdr:nvSpPr>
      <xdr:spPr bwMode="auto">
        <a:xfrm>
          <a:off x="5344026" y="3781425"/>
          <a:ext cx="1260000" cy="432000"/>
        </a:xfrm>
        <a:prstGeom prst="ellipse">
          <a:avLst/>
        </a:prstGeom>
        <a:gradFill rotWithShape="1">
          <a:gsLst>
            <a:gs pos="0">
              <a:schemeClr val="bg1">
                <a:lumMod val="50000"/>
              </a:schemeClr>
            </a:gs>
            <a:gs pos="100000">
              <a:schemeClr val="bg1">
                <a:lumMod val="50000"/>
                <a:alpha val="0"/>
              </a:scheme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0</xdr:colOff>
          <xdr:row>6</xdr:row>
          <xdr:rowOff>9525</xdr:rowOff>
        </xdr:to>
        <xdr:sp macro="" textlink="">
          <xdr:nvSpPr>
            <xdr:cNvPr id="12289" name="Drop Down Monat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219075</xdr:colOff>
      <xdr:row>7</xdr:row>
      <xdr:rowOff>0</xdr:rowOff>
    </xdr:from>
    <xdr:to>
      <xdr:col>7</xdr:col>
      <xdr:colOff>142575</xdr:colOff>
      <xdr:row>20</xdr:row>
      <xdr:rowOff>0</xdr:rowOff>
    </xdr:to>
    <xdr:graphicFrame macro="">
      <xdr:nvGraphicFramePr>
        <xdr:cNvPr id="7" name="Säul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419100</xdr:colOff>
      <xdr:row>7</xdr:row>
      <xdr:rowOff>0</xdr:rowOff>
    </xdr:from>
    <xdr:to>
      <xdr:col>6</xdr:col>
      <xdr:colOff>1360125</xdr:colOff>
      <xdr:row>20</xdr:row>
      <xdr:rowOff>0</xdr:rowOff>
    </xdr:to>
    <xdr:graphicFrame macro="">
      <xdr:nvGraphicFramePr>
        <xdr:cNvPr id="8" name="Lini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371475</xdr:colOff>
      <xdr:row>17</xdr:row>
      <xdr:rowOff>152400</xdr:rowOff>
    </xdr:from>
    <xdr:to>
      <xdr:col>3</xdr:col>
      <xdr:colOff>947475</xdr:colOff>
      <xdr:row>20</xdr:row>
      <xdr:rowOff>156900</xdr:rowOff>
    </xdr:to>
    <xdr:sp macro="" textlink="">
      <xdr:nvSpPr>
        <xdr:cNvPr id="9" name="Kugel 1"/>
        <xdr:cNvSpPr/>
      </xdr:nvSpPr>
      <xdr:spPr>
        <a:xfrm>
          <a:off x="1514475" y="3467100"/>
          <a:ext cx="576000" cy="57600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381000</xdr:colOff>
      <xdr:row>18</xdr:row>
      <xdr:rowOff>38100</xdr:rowOff>
    </xdr:from>
    <xdr:to>
      <xdr:col>3</xdr:col>
      <xdr:colOff>955546</xdr:colOff>
      <xdr:row>20</xdr:row>
      <xdr:rowOff>161925</xdr:rowOff>
    </xdr:to>
    <xdr:sp macro="" textlink="">
      <xdr:nvSpPr>
        <xdr:cNvPr id="10" name="Lichtreflex 1"/>
        <xdr:cNvSpPr>
          <a:spLocks noChangeArrowheads="1"/>
        </xdr:cNvSpPr>
      </xdr:nvSpPr>
      <xdr:spPr bwMode="auto">
        <a:xfrm flipH="1">
          <a:off x="1524000" y="3543300"/>
          <a:ext cx="574546" cy="504825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xdr:twoCellAnchor>
    <xdr:from>
      <xdr:col>4</xdr:col>
      <xdr:colOff>381000</xdr:colOff>
      <xdr:row>17</xdr:row>
      <xdr:rowOff>152400</xdr:rowOff>
    </xdr:from>
    <xdr:to>
      <xdr:col>4</xdr:col>
      <xdr:colOff>957000</xdr:colOff>
      <xdr:row>20</xdr:row>
      <xdr:rowOff>156900</xdr:rowOff>
    </xdr:to>
    <xdr:sp macro="" textlink="">
      <xdr:nvSpPr>
        <xdr:cNvPr id="11" name="Kugel 2"/>
        <xdr:cNvSpPr/>
      </xdr:nvSpPr>
      <xdr:spPr>
        <a:xfrm>
          <a:off x="2905125" y="3467100"/>
          <a:ext cx="576000" cy="57600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390525</xdr:colOff>
      <xdr:row>18</xdr:row>
      <xdr:rowOff>38100</xdr:rowOff>
    </xdr:from>
    <xdr:to>
      <xdr:col>4</xdr:col>
      <xdr:colOff>965071</xdr:colOff>
      <xdr:row>20</xdr:row>
      <xdr:rowOff>161925</xdr:rowOff>
    </xdr:to>
    <xdr:sp macro="" textlink="">
      <xdr:nvSpPr>
        <xdr:cNvPr id="12" name="Lichtreflex 2"/>
        <xdr:cNvSpPr>
          <a:spLocks noChangeArrowheads="1"/>
        </xdr:cNvSpPr>
      </xdr:nvSpPr>
      <xdr:spPr bwMode="auto">
        <a:xfrm flipH="1">
          <a:off x="2914650" y="3543300"/>
          <a:ext cx="574546" cy="504825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xdr:twoCellAnchor>
    <xdr:from>
      <xdr:col>5</xdr:col>
      <xdr:colOff>390024</xdr:colOff>
      <xdr:row>17</xdr:row>
      <xdr:rowOff>152400</xdr:rowOff>
    </xdr:from>
    <xdr:to>
      <xdr:col>5</xdr:col>
      <xdr:colOff>966024</xdr:colOff>
      <xdr:row>20</xdr:row>
      <xdr:rowOff>156900</xdr:rowOff>
    </xdr:to>
    <xdr:sp macro="" textlink="">
      <xdr:nvSpPr>
        <xdr:cNvPr id="13" name="Kugel 3"/>
        <xdr:cNvSpPr/>
      </xdr:nvSpPr>
      <xdr:spPr>
        <a:xfrm>
          <a:off x="4295274" y="3467100"/>
          <a:ext cx="576000" cy="57600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399549</xdr:colOff>
      <xdr:row>18</xdr:row>
      <xdr:rowOff>38100</xdr:rowOff>
    </xdr:from>
    <xdr:to>
      <xdr:col>5</xdr:col>
      <xdr:colOff>974095</xdr:colOff>
      <xdr:row>20</xdr:row>
      <xdr:rowOff>161925</xdr:rowOff>
    </xdr:to>
    <xdr:sp macro="" textlink="">
      <xdr:nvSpPr>
        <xdr:cNvPr id="14" name="Lichtreflex 3"/>
        <xdr:cNvSpPr>
          <a:spLocks noChangeArrowheads="1"/>
        </xdr:cNvSpPr>
      </xdr:nvSpPr>
      <xdr:spPr bwMode="auto">
        <a:xfrm flipH="1">
          <a:off x="4304799" y="3543300"/>
          <a:ext cx="574546" cy="504825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xdr:twoCellAnchor>
    <xdr:from>
      <xdr:col>6</xdr:col>
      <xdr:colOff>400551</xdr:colOff>
      <xdr:row>17</xdr:row>
      <xdr:rowOff>152400</xdr:rowOff>
    </xdr:from>
    <xdr:to>
      <xdr:col>6</xdr:col>
      <xdr:colOff>976551</xdr:colOff>
      <xdr:row>20</xdr:row>
      <xdr:rowOff>156900</xdr:rowOff>
    </xdr:to>
    <xdr:sp macro="" textlink="">
      <xdr:nvSpPr>
        <xdr:cNvPr id="15" name="Kugel 4"/>
        <xdr:cNvSpPr/>
      </xdr:nvSpPr>
      <xdr:spPr>
        <a:xfrm>
          <a:off x="5686926" y="3467100"/>
          <a:ext cx="576000" cy="57600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410076</xdr:colOff>
      <xdr:row>18</xdr:row>
      <xdr:rowOff>38100</xdr:rowOff>
    </xdr:from>
    <xdr:to>
      <xdr:col>6</xdr:col>
      <xdr:colOff>984622</xdr:colOff>
      <xdr:row>20</xdr:row>
      <xdr:rowOff>161925</xdr:rowOff>
    </xdr:to>
    <xdr:sp macro="" textlink="">
      <xdr:nvSpPr>
        <xdr:cNvPr id="16" name="Lichtreflex 4"/>
        <xdr:cNvSpPr>
          <a:spLocks noChangeArrowheads="1"/>
        </xdr:cNvSpPr>
      </xdr:nvSpPr>
      <xdr:spPr bwMode="auto">
        <a:xfrm flipH="1">
          <a:off x="5696451" y="3543300"/>
          <a:ext cx="574546" cy="504825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xdr:twoCellAnchor>
    <xdr:from>
      <xdr:col>3</xdr:col>
      <xdr:colOff>443837</xdr:colOff>
      <xdr:row>4</xdr:row>
      <xdr:rowOff>161925</xdr:rowOff>
    </xdr:from>
    <xdr:to>
      <xdr:col>3</xdr:col>
      <xdr:colOff>986761</xdr:colOff>
      <xdr:row>19</xdr:row>
      <xdr:rowOff>85725</xdr:rowOff>
    </xdr:to>
    <xdr:sp macro="" textlink="">
      <xdr:nvSpPr>
        <xdr:cNvPr id="17" name="Licht auf Säule 1"/>
        <xdr:cNvSpPr/>
      </xdr:nvSpPr>
      <xdr:spPr>
        <a:xfrm>
          <a:off x="1586837" y="1000125"/>
          <a:ext cx="542924" cy="2781300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 w="9525">
          <a:noFill/>
          <a:round/>
          <a:headEnd/>
          <a:tailEnd/>
        </a:ln>
        <a:extLst/>
      </xdr:spPr>
      <xdr:txBody>
        <a:bodyPr wrap="square"/>
        <a:lstStyle/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endParaRPr lang="de-DE" sz="1100" kern="1200">
            <a:solidFill>
              <a:schemeClr val="tx1"/>
            </a:solidFill>
            <a:latin typeface="Arial" charset="0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443837</xdr:colOff>
      <xdr:row>4</xdr:row>
      <xdr:rowOff>161925</xdr:rowOff>
    </xdr:from>
    <xdr:to>
      <xdr:col>4</xdr:col>
      <xdr:colOff>986761</xdr:colOff>
      <xdr:row>19</xdr:row>
      <xdr:rowOff>85725</xdr:rowOff>
    </xdr:to>
    <xdr:sp macro="" textlink="">
      <xdr:nvSpPr>
        <xdr:cNvPr id="18" name="Licht auf Säule 2"/>
        <xdr:cNvSpPr/>
      </xdr:nvSpPr>
      <xdr:spPr>
        <a:xfrm>
          <a:off x="2967962" y="1000125"/>
          <a:ext cx="542924" cy="2781300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 w="9525">
          <a:noFill/>
          <a:round/>
          <a:headEnd/>
          <a:tailEnd/>
        </a:ln>
        <a:extLst/>
      </xdr:spPr>
      <xdr:txBody>
        <a:bodyPr wrap="square"/>
        <a:lstStyle/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endParaRPr lang="de-DE" sz="1100" kern="1200">
            <a:solidFill>
              <a:schemeClr val="tx1"/>
            </a:solidFill>
            <a:latin typeface="Arial" charset="0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453362</xdr:colOff>
      <xdr:row>4</xdr:row>
      <xdr:rowOff>161925</xdr:rowOff>
    </xdr:from>
    <xdr:to>
      <xdr:col>5</xdr:col>
      <xdr:colOff>996286</xdr:colOff>
      <xdr:row>19</xdr:row>
      <xdr:rowOff>85725</xdr:rowOff>
    </xdr:to>
    <xdr:sp macro="" textlink="">
      <xdr:nvSpPr>
        <xdr:cNvPr id="19" name="Licht auf Säule 3"/>
        <xdr:cNvSpPr/>
      </xdr:nvSpPr>
      <xdr:spPr>
        <a:xfrm>
          <a:off x="4358612" y="1000125"/>
          <a:ext cx="542924" cy="2781300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 w="9525">
          <a:noFill/>
          <a:round/>
          <a:headEnd/>
          <a:tailEnd/>
        </a:ln>
        <a:extLst/>
      </xdr:spPr>
      <xdr:txBody>
        <a:bodyPr wrap="square"/>
        <a:lstStyle/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endParaRPr lang="de-DE" sz="1100" kern="1200">
            <a:solidFill>
              <a:schemeClr val="tx1"/>
            </a:solidFill>
            <a:latin typeface="Arial" charset="0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462887</xdr:colOff>
      <xdr:row>4</xdr:row>
      <xdr:rowOff>161925</xdr:rowOff>
    </xdr:from>
    <xdr:to>
      <xdr:col>6</xdr:col>
      <xdr:colOff>1005811</xdr:colOff>
      <xdr:row>19</xdr:row>
      <xdr:rowOff>85725</xdr:rowOff>
    </xdr:to>
    <xdr:sp macro="" textlink="">
      <xdr:nvSpPr>
        <xdr:cNvPr id="20" name="Licht auf Säule 4"/>
        <xdr:cNvSpPr/>
      </xdr:nvSpPr>
      <xdr:spPr>
        <a:xfrm>
          <a:off x="5749262" y="1000125"/>
          <a:ext cx="542924" cy="2781300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 w="9525">
          <a:noFill/>
          <a:round/>
          <a:headEnd/>
          <a:tailEnd/>
        </a:ln>
        <a:extLst/>
      </xdr:spPr>
      <xdr:txBody>
        <a:bodyPr wrap="square"/>
        <a:lstStyle/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endParaRPr lang="de-DE" sz="1100" kern="1200">
            <a:solidFill>
              <a:schemeClr val="tx1"/>
            </a:solidFill>
            <a:latin typeface="Arial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1" name="Rahmen"/>
        <xdr:cNvSpPr/>
      </xdr:nvSpPr>
      <xdr:spPr>
        <a:xfrm>
          <a:off x="190500" y="190500"/>
          <a:ext cx="6667500" cy="5314950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1</xdr:colOff>
      <xdr:row>2</xdr:row>
      <xdr:rowOff>0</xdr:rowOff>
    </xdr:from>
    <xdr:to>
      <xdr:col>7</xdr:col>
      <xdr:colOff>1</xdr:colOff>
      <xdr:row>3</xdr:row>
      <xdr:rowOff>0</xdr:rowOff>
    </xdr:to>
    <xdr:sp macro="" textlink="">
      <xdr:nvSpPr>
        <xdr:cNvPr id="22" name="Überschrift"/>
        <xdr:cNvSpPr/>
      </xdr:nvSpPr>
      <xdr:spPr>
        <a:xfrm>
          <a:off x="381001" y="381000"/>
          <a:ext cx="6286500" cy="266700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tIns="18000" rtlCol="0" anchor="t"/>
        <a:lstStyle/>
        <a:p>
          <a:r>
            <a:rPr lang="en-US" sz="1400" b="1"/>
            <a:t>Maschinenzuverlässigkeit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0</xdr:colOff>
          <xdr:row>6</xdr:row>
          <xdr:rowOff>9525</xdr:rowOff>
        </xdr:to>
        <xdr:sp macro="" textlink="">
          <xdr:nvSpPr>
            <xdr:cNvPr id="2049" name="Drop Down Monat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352425</xdr:colOff>
      <xdr:row>12</xdr:row>
      <xdr:rowOff>119062</xdr:rowOff>
    </xdr:from>
    <xdr:to>
      <xdr:col>12</xdr:col>
      <xdr:colOff>304800</xdr:colOff>
      <xdr:row>25</xdr:row>
      <xdr:rowOff>195262</xdr:rowOff>
    </xdr:to>
    <xdr:graphicFrame macro="">
      <xdr:nvGraphicFramePr>
        <xdr:cNvPr id="2" name="Säulen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0</xdr:colOff>
          <xdr:row>6</xdr:row>
          <xdr:rowOff>9525</xdr:rowOff>
        </xdr:to>
        <xdr:sp macro="" textlink="">
          <xdr:nvSpPr>
            <xdr:cNvPr id="3073" name="Drop Down Monat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352425</xdr:colOff>
      <xdr:row>12</xdr:row>
      <xdr:rowOff>119062</xdr:rowOff>
    </xdr:from>
    <xdr:to>
      <xdr:col>12</xdr:col>
      <xdr:colOff>304800</xdr:colOff>
      <xdr:row>25</xdr:row>
      <xdr:rowOff>195262</xdr:rowOff>
    </xdr:to>
    <xdr:graphicFrame macro="">
      <xdr:nvGraphicFramePr>
        <xdr:cNvPr id="3" name="Säul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0</xdr:colOff>
          <xdr:row>6</xdr:row>
          <xdr:rowOff>9525</xdr:rowOff>
        </xdr:to>
        <xdr:sp macro="" textlink="">
          <xdr:nvSpPr>
            <xdr:cNvPr id="7169" name="Drop Down Monat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219075</xdr:colOff>
      <xdr:row>7</xdr:row>
      <xdr:rowOff>0</xdr:rowOff>
    </xdr:from>
    <xdr:to>
      <xdr:col>7</xdr:col>
      <xdr:colOff>142575</xdr:colOff>
      <xdr:row>20</xdr:row>
      <xdr:rowOff>0</xdr:rowOff>
    </xdr:to>
    <xdr:graphicFrame macro="">
      <xdr:nvGraphicFramePr>
        <xdr:cNvPr id="3" name="Säul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0</xdr:colOff>
          <xdr:row>6</xdr:row>
          <xdr:rowOff>9525</xdr:rowOff>
        </xdr:to>
        <xdr:sp macro="" textlink="">
          <xdr:nvSpPr>
            <xdr:cNvPr id="13313" name="Drop Down Monat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219075</xdr:colOff>
      <xdr:row>7</xdr:row>
      <xdr:rowOff>0</xdr:rowOff>
    </xdr:from>
    <xdr:to>
      <xdr:col>7</xdr:col>
      <xdr:colOff>142575</xdr:colOff>
      <xdr:row>20</xdr:row>
      <xdr:rowOff>0</xdr:rowOff>
    </xdr:to>
    <xdr:graphicFrame macro="">
      <xdr:nvGraphicFramePr>
        <xdr:cNvPr id="3" name="Säul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733425</xdr:colOff>
      <xdr:row>7</xdr:row>
      <xdr:rowOff>0</xdr:rowOff>
    </xdr:from>
    <xdr:to>
      <xdr:col>8</xdr:col>
      <xdr:colOff>466425</xdr:colOff>
      <xdr:row>20</xdr:row>
      <xdr:rowOff>0</xdr:rowOff>
    </xdr:to>
    <xdr:graphicFrame macro="">
      <xdr:nvGraphicFramePr>
        <xdr:cNvPr id="4" name="Säul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0</xdr:colOff>
          <xdr:row>6</xdr:row>
          <xdr:rowOff>9525</xdr:rowOff>
        </xdr:to>
        <xdr:sp macro="" textlink="">
          <xdr:nvSpPr>
            <xdr:cNvPr id="8193" name="Drop Down Monat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219075</xdr:colOff>
      <xdr:row>7</xdr:row>
      <xdr:rowOff>0</xdr:rowOff>
    </xdr:from>
    <xdr:to>
      <xdr:col>7</xdr:col>
      <xdr:colOff>142575</xdr:colOff>
      <xdr:row>20</xdr:row>
      <xdr:rowOff>0</xdr:rowOff>
    </xdr:to>
    <xdr:graphicFrame macro="">
      <xdr:nvGraphicFramePr>
        <xdr:cNvPr id="3" name="Säul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419100</xdr:colOff>
      <xdr:row>7</xdr:row>
      <xdr:rowOff>0</xdr:rowOff>
    </xdr:from>
    <xdr:to>
      <xdr:col>6</xdr:col>
      <xdr:colOff>1360125</xdr:colOff>
      <xdr:row>20</xdr:row>
      <xdr:rowOff>0</xdr:rowOff>
    </xdr:to>
    <xdr:graphicFrame macro="">
      <xdr:nvGraphicFramePr>
        <xdr:cNvPr id="4" name="Lini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0</xdr:colOff>
          <xdr:row>6</xdr:row>
          <xdr:rowOff>9525</xdr:rowOff>
        </xdr:to>
        <xdr:sp macro="" textlink="">
          <xdr:nvSpPr>
            <xdr:cNvPr id="9217" name="Drop Down Monat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219075</xdr:colOff>
      <xdr:row>7</xdr:row>
      <xdr:rowOff>0</xdr:rowOff>
    </xdr:from>
    <xdr:to>
      <xdr:col>7</xdr:col>
      <xdr:colOff>142575</xdr:colOff>
      <xdr:row>20</xdr:row>
      <xdr:rowOff>0</xdr:rowOff>
    </xdr:to>
    <xdr:graphicFrame macro="">
      <xdr:nvGraphicFramePr>
        <xdr:cNvPr id="3" name="Säul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419100</xdr:colOff>
      <xdr:row>7</xdr:row>
      <xdr:rowOff>0</xdr:rowOff>
    </xdr:from>
    <xdr:to>
      <xdr:col>6</xdr:col>
      <xdr:colOff>1360125</xdr:colOff>
      <xdr:row>20</xdr:row>
      <xdr:rowOff>0</xdr:rowOff>
    </xdr:to>
    <xdr:graphicFrame macro="">
      <xdr:nvGraphicFramePr>
        <xdr:cNvPr id="4" name="Lini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0</xdr:colOff>
          <xdr:row>6</xdr:row>
          <xdr:rowOff>9525</xdr:rowOff>
        </xdr:to>
        <xdr:sp macro="" textlink="">
          <xdr:nvSpPr>
            <xdr:cNvPr id="10241" name="Drop Down Monat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219075</xdr:colOff>
      <xdr:row>7</xdr:row>
      <xdr:rowOff>0</xdr:rowOff>
    </xdr:from>
    <xdr:to>
      <xdr:col>7</xdr:col>
      <xdr:colOff>142575</xdr:colOff>
      <xdr:row>20</xdr:row>
      <xdr:rowOff>0</xdr:rowOff>
    </xdr:to>
    <xdr:graphicFrame macro="">
      <xdr:nvGraphicFramePr>
        <xdr:cNvPr id="3" name="Säul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419100</xdr:colOff>
      <xdr:row>7</xdr:row>
      <xdr:rowOff>0</xdr:rowOff>
    </xdr:from>
    <xdr:to>
      <xdr:col>6</xdr:col>
      <xdr:colOff>1360125</xdr:colOff>
      <xdr:row>20</xdr:row>
      <xdr:rowOff>0</xdr:rowOff>
    </xdr:to>
    <xdr:graphicFrame macro="">
      <xdr:nvGraphicFramePr>
        <xdr:cNvPr id="4" name="Lini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371475</xdr:colOff>
      <xdr:row>17</xdr:row>
      <xdr:rowOff>152400</xdr:rowOff>
    </xdr:from>
    <xdr:to>
      <xdr:col>3</xdr:col>
      <xdr:colOff>947475</xdr:colOff>
      <xdr:row>20</xdr:row>
      <xdr:rowOff>156900</xdr:rowOff>
    </xdr:to>
    <xdr:sp macro="" textlink="">
      <xdr:nvSpPr>
        <xdr:cNvPr id="5" name="Kugel 1"/>
        <xdr:cNvSpPr/>
      </xdr:nvSpPr>
      <xdr:spPr>
        <a:xfrm>
          <a:off x="1514475" y="3467100"/>
          <a:ext cx="576000" cy="57600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381000</xdr:colOff>
      <xdr:row>17</xdr:row>
      <xdr:rowOff>152400</xdr:rowOff>
    </xdr:from>
    <xdr:to>
      <xdr:col>4</xdr:col>
      <xdr:colOff>957000</xdr:colOff>
      <xdr:row>20</xdr:row>
      <xdr:rowOff>156900</xdr:rowOff>
    </xdr:to>
    <xdr:sp macro="" textlink="">
      <xdr:nvSpPr>
        <xdr:cNvPr id="6" name="Kugel 2"/>
        <xdr:cNvSpPr/>
      </xdr:nvSpPr>
      <xdr:spPr>
        <a:xfrm>
          <a:off x="2905125" y="3467100"/>
          <a:ext cx="576000" cy="57600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390024</xdr:colOff>
      <xdr:row>17</xdr:row>
      <xdr:rowOff>152400</xdr:rowOff>
    </xdr:from>
    <xdr:to>
      <xdr:col>5</xdr:col>
      <xdr:colOff>966024</xdr:colOff>
      <xdr:row>20</xdr:row>
      <xdr:rowOff>156900</xdr:rowOff>
    </xdr:to>
    <xdr:sp macro="" textlink="">
      <xdr:nvSpPr>
        <xdr:cNvPr id="7" name="Kugel 3"/>
        <xdr:cNvSpPr/>
      </xdr:nvSpPr>
      <xdr:spPr>
        <a:xfrm>
          <a:off x="4295274" y="3467100"/>
          <a:ext cx="576000" cy="57600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400551</xdr:colOff>
      <xdr:row>17</xdr:row>
      <xdr:rowOff>152400</xdr:rowOff>
    </xdr:from>
    <xdr:to>
      <xdr:col>6</xdr:col>
      <xdr:colOff>976551</xdr:colOff>
      <xdr:row>20</xdr:row>
      <xdr:rowOff>156900</xdr:rowOff>
    </xdr:to>
    <xdr:sp macro="" textlink="">
      <xdr:nvSpPr>
        <xdr:cNvPr id="8" name="Kugel 4"/>
        <xdr:cNvSpPr/>
      </xdr:nvSpPr>
      <xdr:spPr>
        <a:xfrm>
          <a:off x="5686926" y="3467100"/>
          <a:ext cx="576000" cy="57600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19</xdr:row>
      <xdr:rowOff>85725</xdr:rowOff>
    </xdr:from>
    <xdr:to>
      <xdr:col>3</xdr:col>
      <xdr:colOff>1288575</xdr:colOff>
      <xdr:row>21</xdr:row>
      <xdr:rowOff>136725</xdr:rowOff>
    </xdr:to>
    <xdr:sp macro="" textlink="">
      <xdr:nvSpPr>
        <xdr:cNvPr id="17" name="Bodenschatten 1"/>
        <xdr:cNvSpPr>
          <a:spLocks noChangeArrowheads="1"/>
        </xdr:cNvSpPr>
      </xdr:nvSpPr>
      <xdr:spPr bwMode="auto">
        <a:xfrm>
          <a:off x="1171575" y="3781425"/>
          <a:ext cx="1260000" cy="432000"/>
        </a:xfrm>
        <a:prstGeom prst="ellipse">
          <a:avLst/>
        </a:prstGeom>
        <a:gradFill rotWithShape="1">
          <a:gsLst>
            <a:gs pos="0">
              <a:schemeClr val="bg1">
                <a:lumMod val="50000"/>
              </a:schemeClr>
            </a:gs>
            <a:gs pos="100000">
              <a:schemeClr val="bg1">
                <a:lumMod val="50000"/>
                <a:alpha val="0"/>
              </a:scheme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xdr:twoCellAnchor>
    <xdr:from>
      <xdr:col>4</xdr:col>
      <xdr:colOff>38100</xdr:colOff>
      <xdr:row>19</xdr:row>
      <xdr:rowOff>85725</xdr:rowOff>
    </xdr:from>
    <xdr:to>
      <xdr:col>4</xdr:col>
      <xdr:colOff>1298100</xdr:colOff>
      <xdr:row>21</xdr:row>
      <xdr:rowOff>136725</xdr:rowOff>
    </xdr:to>
    <xdr:sp macro="" textlink="">
      <xdr:nvSpPr>
        <xdr:cNvPr id="18" name="Bodenschatten 2"/>
        <xdr:cNvSpPr>
          <a:spLocks noChangeArrowheads="1"/>
        </xdr:cNvSpPr>
      </xdr:nvSpPr>
      <xdr:spPr bwMode="auto">
        <a:xfrm>
          <a:off x="2562225" y="3781425"/>
          <a:ext cx="1260000" cy="432000"/>
        </a:xfrm>
        <a:prstGeom prst="ellipse">
          <a:avLst/>
        </a:prstGeom>
        <a:gradFill rotWithShape="1">
          <a:gsLst>
            <a:gs pos="0">
              <a:schemeClr val="bg1">
                <a:lumMod val="50000"/>
              </a:schemeClr>
            </a:gs>
            <a:gs pos="100000">
              <a:schemeClr val="bg1">
                <a:lumMod val="50000"/>
                <a:alpha val="0"/>
              </a:scheme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xdr:twoCellAnchor>
    <xdr:from>
      <xdr:col>5</xdr:col>
      <xdr:colOff>47124</xdr:colOff>
      <xdr:row>19</xdr:row>
      <xdr:rowOff>85725</xdr:rowOff>
    </xdr:from>
    <xdr:to>
      <xdr:col>5</xdr:col>
      <xdr:colOff>1307124</xdr:colOff>
      <xdr:row>21</xdr:row>
      <xdr:rowOff>136725</xdr:rowOff>
    </xdr:to>
    <xdr:sp macro="" textlink="">
      <xdr:nvSpPr>
        <xdr:cNvPr id="19" name="Bodenschatten 3"/>
        <xdr:cNvSpPr>
          <a:spLocks noChangeArrowheads="1"/>
        </xdr:cNvSpPr>
      </xdr:nvSpPr>
      <xdr:spPr bwMode="auto">
        <a:xfrm>
          <a:off x="3952374" y="3781425"/>
          <a:ext cx="1260000" cy="432000"/>
        </a:xfrm>
        <a:prstGeom prst="ellipse">
          <a:avLst/>
        </a:prstGeom>
        <a:gradFill rotWithShape="1">
          <a:gsLst>
            <a:gs pos="0">
              <a:schemeClr val="bg1">
                <a:lumMod val="50000"/>
              </a:schemeClr>
            </a:gs>
            <a:gs pos="100000">
              <a:schemeClr val="bg1">
                <a:lumMod val="50000"/>
                <a:alpha val="0"/>
              </a:scheme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xdr:twoCellAnchor>
    <xdr:from>
      <xdr:col>6</xdr:col>
      <xdr:colOff>57651</xdr:colOff>
      <xdr:row>19</xdr:row>
      <xdr:rowOff>85725</xdr:rowOff>
    </xdr:from>
    <xdr:to>
      <xdr:col>6</xdr:col>
      <xdr:colOff>1317651</xdr:colOff>
      <xdr:row>21</xdr:row>
      <xdr:rowOff>136725</xdr:rowOff>
    </xdr:to>
    <xdr:sp macro="" textlink="">
      <xdr:nvSpPr>
        <xdr:cNvPr id="20" name="Bodenschatten 4"/>
        <xdr:cNvSpPr>
          <a:spLocks noChangeArrowheads="1"/>
        </xdr:cNvSpPr>
      </xdr:nvSpPr>
      <xdr:spPr bwMode="auto">
        <a:xfrm>
          <a:off x="5344026" y="3781425"/>
          <a:ext cx="1260000" cy="432000"/>
        </a:xfrm>
        <a:prstGeom prst="ellipse">
          <a:avLst/>
        </a:prstGeom>
        <a:gradFill rotWithShape="1">
          <a:gsLst>
            <a:gs pos="0">
              <a:schemeClr val="bg1">
                <a:lumMod val="50000"/>
              </a:schemeClr>
            </a:gs>
            <a:gs pos="100000">
              <a:schemeClr val="bg1">
                <a:lumMod val="50000"/>
                <a:alpha val="0"/>
              </a:scheme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3</xdr:col>
          <xdr:colOff>0</xdr:colOff>
          <xdr:row>6</xdr:row>
          <xdr:rowOff>9525</xdr:rowOff>
        </xdr:to>
        <xdr:sp macro="" textlink="">
          <xdr:nvSpPr>
            <xdr:cNvPr id="11265" name="Drop Down Monat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219075</xdr:colOff>
      <xdr:row>7</xdr:row>
      <xdr:rowOff>0</xdr:rowOff>
    </xdr:from>
    <xdr:to>
      <xdr:col>7</xdr:col>
      <xdr:colOff>142575</xdr:colOff>
      <xdr:row>20</xdr:row>
      <xdr:rowOff>0</xdr:rowOff>
    </xdr:to>
    <xdr:graphicFrame macro="">
      <xdr:nvGraphicFramePr>
        <xdr:cNvPr id="3" name="Säul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419100</xdr:colOff>
      <xdr:row>7</xdr:row>
      <xdr:rowOff>0</xdr:rowOff>
    </xdr:from>
    <xdr:to>
      <xdr:col>6</xdr:col>
      <xdr:colOff>1360125</xdr:colOff>
      <xdr:row>20</xdr:row>
      <xdr:rowOff>0</xdr:rowOff>
    </xdr:to>
    <xdr:graphicFrame macro="">
      <xdr:nvGraphicFramePr>
        <xdr:cNvPr id="4" name="Liniendiagram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371475</xdr:colOff>
      <xdr:row>17</xdr:row>
      <xdr:rowOff>152400</xdr:rowOff>
    </xdr:from>
    <xdr:to>
      <xdr:col>3</xdr:col>
      <xdr:colOff>947475</xdr:colOff>
      <xdr:row>20</xdr:row>
      <xdr:rowOff>156900</xdr:rowOff>
    </xdr:to>
    <xdr:sp macro="" textlink="">
      <xdr:nvSpPr>
        <xdr:cNvPr id="5" name="Kugel 1"/>
        <xdr:cNvSpPr/>
      </xdr:nvSpPr>
      <xdr:spPr>
        <a:xfrm>
          <a:off x="1514475" y="3467100"/>
          <a:ext cx="576000" cy="57600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381000</xdr:colOff>
      <xdr:row>18</xdr:row>
      <xdr:rowOff>38100</xdr:rowOff>
    </xdr:from>
    <xdr:to>
      <xdr:col>3</xdr:col>
      <xdr:colOff>955546</xdr:colOff>
      <xdr:row>20</xdr:row>
      <xdr:rowOff>161925</xdr:rowOff>
    </xdr:to>
    <xdr:sp macro="" textlink="">
      <xdr:nvSpPr>
        <xdr:cNvPr id="9" name="Lichtreflex 1"/>
        <xdr:cNvSpPr>
          <a:spLocks noChangeArrowheads="1"/>
        </xdr:cNvSpPr>
      </xdr:nvSpPr>
      <xdr:spPr bwMode="auto">
        <a:xfrm flipH="1">
          <a:off x="1524000" y="3543300"/>
          <a:ext cx="574546" cy="504825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xdr:twoCellAnchor>
    <xdr:from>
      <xdr:col>4</xdr:col>
      <xdr:colOff>381000</xdr:colOff>
      <xdr:row>17</xdr:row>
      <xdr:rowOff>152400</xdr:rowOff>
    </xdr:from>
    <xdr:to>
      <xdr:col>4</xdr:col>
      <xdr:colOff>957000</xdr:colOff>
      <xdr:row>20</xdr:row>
      <xdr:rowOff>156900</xdr:rowOff>
    </xdr:to>
    <xdr:sp macro="" textlink="">
      <xdr:nvSpPr>
        <xdr:cNvPr id="6" name="Kugel 2"/>
        <xdr:cNvSpPr/>
      </xdr:nvSpPr>
      <xdr:spPr>
        <a:xfrm>
          <a:off x="2905125" y="3467100"/>
          <a:ext cx="576000" cy="57600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390525</xdr:colOff>
      <xdr:row>18</xdr:row>
      <xdr:rowOff>38100</xdr:rowOff>
    </xdr:from>
    <xdr:to>
      <xdr:col>4</xdr:col>
      <xdr:colOff>965071</xdr:colOff>
      <xdr:row>20</xdr:row>
      <xdr:rowOff>161925</xdr:rowOff>
    </xdr:to>
    <xdr:sp macro="" textlink="">
      <xdr:nvSpPr>
        <xdr:cNvPr id="10" name="Lichtreflex 2"/>
        <xdr:cNvSpPr>
          <a:spLocks noChangeArrowheads="1"/>
        </xdr:cNvSpPr>
      </xdr:nvSpPr>
      <xdr:spPr bwMode="auto">
        <a:xfrm flipH="1">
          <a:off x="2914650" y="3543300"/>
          <a:ext cx="574546" cy="504825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xdr:twoCellAnchor>
    <xdr:from>
      <xdr:col>5</xdr:col>
      <xdr:colOff>390024</xdr:colOff>
      <xdr:row>17</xdr:row>
      <xdr:rowOff>152400</xdr:rowOff>
    </xdr:from>
    <xdr:to>
      <xdr:col>5</xdr:col>
      <xdr:colOff>966024</xdr:colOff>
      <xdr:row>20</xdr:row>
      <xdr:rowOff>156900</xdr:rowOff>
    </xdr:to>
    <xdr:sp macro="" textlink="">
      <xdr:nvSpPr>
        <xdr:cNvPr id="7" name="Kugel 3"/>
        <xdr:cNvSpPr/>
      </xdr:nvSpPr>
      <xdr:spPr>
        <a:xfrm>
          <a:off x="4295274" y="3467100"/>
          <a:ext cx="576000" cy="57600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399549</xdr:colOff>
      <xdr:row>18</xdr:row>
      <xdr:rowOff>38100</xdr:rowOff>
    </xdr:from>
    <xdr:to>
      <xdr:col>5</xdr:col>
      <xdr:colOff>974095</xdr:colOff>
      <xdr:row>20</xdr:row>
      <xdr:rowOff>161925</xdr:rowOff>
    </xdr:to>
    <xdr:sp macro="" textlink="">
      <xdr:nvSpPr>
        <xdr:cNvPr id="11" name="Lichtreflex 3"/>
        <xdr:cNvSpPr>
          <a:spLocks noChangeArrowheads="1"/>
        </xdr:cNvSpPr>
      </xdr:nvSpPr>
      <xdr:spPr bwMode="auto">
        <a:xfrm flipH="1">
          <a:off x="4304799" y="3543300"/>
          <a:ext cx="574546" cy="504825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xdr:twoCellAnchor>
    <xdr:from>
      <xdr:col>6</xdr:col>
      <xdr:colOff>400551</xdr:colOff>
      <xdr:row>17</xdr:row>
      <xdr:rowOff>152400</xdr:rowOff>
    </xdr:from>
    <xdr:to>
      <xdr:col>6</xdr:col>
      <xdr:colOff>976551</xdr:colOff>
      <xdr:row>20</xdr:row>
      <xdr:rowOff>156900</xdr:rowOff>
    </xdr:to>
    <xdr:sp macro="" textlink="">
      <xdr:nvSpPr>
        <xdr:cNvPr id="8" name="Kugel 4"/>
        <xdr:cNvSpPr/>
      </xdr:nvSpPr>
      <xdr:spPr>
        <a:xfrm>
          <a:off x="5686926" y="3467100"/>
          <a:ext cx="576000" cy="57600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410076</xdr:colOff>
      <xdr:row>18</xdr:row>
      <xdr:rowOff>38100</xdr:rowOff>
    </xdr:from>
    <xdr:to>
      <xdr:col>6</xdr:col>
      <xdr:colOff>984622</xdr:colOff>
      <xdr:row>20</xdr:row>
      <xdr:rowOff>161925</xdr:rowOff>
    </xdr:to>
    <xdr:sp macro="" textlink="">
      <xdr:nvSpPr>
        <xdr:cNvPr id="12" name="Lichtreflex 4"/>
        <xdr:cNvSpPr>
          <a:spLocks noChangeArrowheads="1"/>
        </xdr:cNvSpPr>
      </xdr:nvSpPr>
      <xdr:spPr bwMode="auto">
        <a:xfrm flipH="1">
          <a:off x="5696451" y="3543300"/>
          <a:ext cx="574546" cy="504825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>
          <a:noFill/>
        </a:ln>
        <a:extLst/>
      </xdr:spPr>
      <xdr:txBody>
        <a:bodyPr wrap="square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de-DE"/>
        </a:p>
      </xdr:txBody>
    </xdr:sp>
    <xdr:clientData/>
  </xdr:twoCellAnchor>
  <xdr:twoCellAnchor>
    <xdr:from>
      <xdr:col>3</xdr:col>
      <xdr:colOff>443837</xdr:colOff>
      <xdr:row>4</xdr:row>
      <xdr:rowOff>161925</xdr:rowOff>
    </xdr:from>
    <xdr:to>
      <xdr:col>3</xdr:col>
      <xdr:colOff>986761</xdr:colOff>
      <xdr:row>19</xdr:row>
      <xdr:rowOff>85725</xdr:rowOff>
    </xdr:to>
    <xdr:sp macro="" textlink="">
      <xdr:nvSpPr>
        <xdr:cNvPr id="13" name="Licht auf Säule 1"/>
        <xdr:cNvSpPr/>
      </xdr:nvSpPr>
      <xdr:spPr>
        <a:xfrm>
          <a:off x="1586837" y="1000125"/>
          <a:ext cx="542924" cy="2781300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 w="9525">
          <a:noFill/>
          <a:round/>
          <a:headEnd/>
          <a:tailEnd/>
        </a:ln>
        <a:extLst/>
      </xdr:spPr>
      <xdr:txBody>
        <a:bodyPr wrap="square"/>
        <a:lstStyle/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endParaRPr lang="de-DE" sz="1100" kern="1200">
            <a:solidFill>
              <a:schemeClr val="tx1"/>
            </a:solidFill>
            <a:latin typeface="Arial" charset="0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443837</xdr:colOff>
      <xdr:row>4</xdr:row>
      <xdr:rowOff>161925</xdr:rowOff>
    </xdr:from>
    <xdr:to>
      <xdr:col>4</xdr:col>
      <xdr:colOff>986761</xdr:colOff>
      <xdr:row>19</xdr:row>
      <xdr:rowOff>85725</xdr:rowOff>
    </xdr:to>
    <xdr:sp macro="" textlink="">
      <xdr:nvSpPr>
        <xdr:cNvPr id="14" name="Licht auf Säule 2"/>
        <xdr:cNvSpPr/>
      </xdr:nvSpPr>
      <xdr:spPr>
        <a:xfrm>
          <a:off x="2967962" y="1000125"/>
          <a:ext cx="542924" cy="2781300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 w="9525">
          <a:noFill/>
          <a:round/>
          <a:headEnd/>
          <a:tailEnd/>
        </a:ln>
        <a:extLst/>
      </xdr:spPr>
      <xdr:txBody>
        <a:bodyPr wrap="square"/>
        <a:lstStyle/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endParaRPr lang="de-DE" sz="1100" kern="1200">
            <a:solidFill>
              <a:schemeClr val="tx1"/>
            </a:solidFill>
            <a:latin typeface="Arial" charset="0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453362</xdr:colOff>
      <xdr:row>4</xdr:row>
      <xdr:rowOff>161925</xdr:rowOff>
    </xdr:from>
    <xdr:to>
      <xdr:col>5</xdr:col>
      <xdr:colOff>996286</xdr:colOff>
      <xdr:row>19</xdr:row>
      <xdr:rowOff>85725</xdr:rowOff>
    </xdr:to>
    <xdr:sp macro="" textlink="">
      <xdr:nvSpPr>
        <xdr:cNvPr id="15" name="Licht auf Säule 3"/>
        <xdr:cNvSpPr/>
      </xdr:nvSpPr>
      <xdr:spPr>
        <a:xfrm>
          <a:off x="4358612" y="1000125"/>
          <a:ext cx="542924" cy="2781300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 w="9525">
          <a:noFill/>
          <a:round/>
          <a:headEnd/>
          <a:tailEnd/>
        </a:ln>
        <a:extLst/>
      </xdr:spPr>
      <xdr:txBody>
        <a:bodyPr wrap="square"/>
        <a:lstStyle/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endParaRPr lang="de-DE" sz="1100" kern="1200">
            <a:solidFill>
              <a:schemeClr val="tx1"/>
            </a:solidFill>
            <a:latin typeface="Arial" charset="0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462887</xdr:colOff>
      <xdr:row>4</xdr:row>
      <xdr:rowOff>161925</xdr:rowOff>
    </xdr:from>
    <xdr:to>
      <xdr:col>6</xdr:col>
      <xdr:colOff>1005811</xdr:colOff>
      <xdr:row>19</xdr:row>
      <xdr:rowOff>85725</xdr:rowOff>
    </xdr:to>
    <xdr:sp macro="" textlink="">
      <xdr:nvSpPr>
        <xdr:cNvPr id="16" name="Licht auf Säule 4"/>
        <xdr:cNvSpPr/>
      </xdr:nvSpPr>
      <xdr:spPr>
        <a:xfrm>
          <a:off x="5749262" y="1000125"/>
          <a:ext cx="542924" cy="2781300"/>
        </a:xfrm>
        <a:prstGeom prst="ellipse">
          <a:avLst/>
        </a:prstGeom>
        <a:gradFill rotWithShape="1">
          <a:gsLst>
            <a:gs pos="0">
              <a:srgbClr val="FFFFFF">
                <a:alpha val="40000"/>
              </a:srgbClr>
            </a:gs>
            <a:gs pos="100000">
              <a:srgbClr val="FFFFFF">
                <a:gamma/>
                <a:tint val="0"/>
                <a:invGamma/>
                <a:alpha val="0"/>
              </a:srgbClr>
            </a:gs>
          </a:gsLst>
          <a:path path="shape">
            <a:fillToRect l="50000" t="50000" r="50000" b="50000"/>
          </a:path>
        </a:gradFill>
        <a:ln w="9525">
          <a:noFill/>
          <a:round/>
          <a:headEnd/>
          <a:tailEnd/>
        </a:ln>
        <a:extLst/>
      </xdr:spPr>
      <xdr:txBody>
        <a:bodyPr wrap="square"/>
        <a:lstStyle/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endParaRPr lang="de-DE" sz="1100" kern="1200">
            <a:solidFill>
              <a:schemeClr val="tx1"/>
            </a:solidFill>
            <a:latin typeface="Arial" charset="0"/>
            <a:ea typeface="+mn-ea"/>
            <a:cs typeface="+mn-cs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blDaten" displayName="tblDaten" ref="A3:F369" totalsRowShown="0">
  <autoFilter ref="A3:F369"/>
  <tableColumns count="6">
    <tableColumn id="1" name="Datum" dataDxfId="6"/>
    <tableColumn id="2" name="Monat" dataDxfId="5">
      <calculatedColumnFormula>MONTH(tblDaten[[#This Row],[Datum]])</calculatedColumnFormula>
    </tableColumn>
    <tableColumn id="3" name="Maschine 1" dataDxfId="4"/>
    <tableColumn id="4" name="Maschine 2" dataDxfId="3"/>
    <tableColumn id="5" name="Maschine 3" dataDxfId="2"/>
    <tableColumn id="6" name="Maschine 4" dataDxfId="1"/>
  </tableColumns>
  <tableStyleInfo name="TableStyleMedium17" showFirstColumn="0" showLastColumn="0" showRowStripes="1" showColumnStripes="0"/>
</table>
</file>

<file path=xl/tables/table2.xml><?xml version="1.0" encoding="utf-8"?>
<table xmlns="http://schemas.openxmlformats.org/spreadsheetml/2006/main" id="2" name="tblZielwerte" displayName="tblZielwerte" ref="B2:C6" totalsRowShown="0">
  <autoFilter ref="B2:C6"/>
  <tableColumns count="2">
    <tableColumn id="1" name="Maschine"/>
    <tableColumn id="2" name="Fehlerquote in %" dataDxfId="0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id="3" name="tblMonate" displayName="tblMonate" ref="B8:B20" totalsRowShown="0">
  <autoFilter ref="B8:B20"/>
  <tableColumns count="1">
    <tableColumn id="1" name="Monate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Ideenbuch blau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369"/>
  <sheetViews>
    <sheetView showGridLines="0" workbookViewId="0"/>
  </sheetViews>
  <sheetFormatPr baseColWidth="10" defaultRowHeight="15" x14ac:dyDescent="0.25"/>
  <cols>
    <col min="3" max="6" width="13" customWidth="1"/>
  </cols>
  <sheetData>
    <row r="1" spans="1:6" ht="21" x14ac:dyDescent="0.35">
      <c r="A1" s="1" t="s">
        <v>0</v>
      </c>
      <c r="B1" s="2"/>
      <c r="C1" s="2"/>
      <c r="D1" s="2"/>
      <c r="E1" s="2"/>
      <c r="F1" s="2"/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s="3">
        <v>40909</v>
      </c>
      <c r="B4">
        <f>MONTH(tblDaten[[#This Row],[Datum]])</f>
        <v>1</v>
      </c>
      <c r="C4" s="9">
        <v>0.03</v>
      </c>
      <c r="D4" s="9">
        <v>0.18</v>
      </c>
      <c r="E4" s="9">
        <v>0.05</v>
      </c>
      <c r="F4" s="9">
        <v>0.24</v>
      </c>
    </row>
    <row r="5" spans="1:6" x14ac:dyDescent="0.25">
      <c r="A5" s="3">
        <v>40910</v>
      </c>
      <c r="B5">
        <f>MONTH(tblDaten[[#This Row],[Datum]])</f>
        <v>1</v>
      </c>
      <c r="C5" s="9">
        <v>0.03</v>
      </c>
      <c r="D5" s="9">
        <v>0.2</v>
      </c>
      <c r="E5" s="9">
        <v>0.02</v>
      </c>
      <c r="F5" s="9">
        <v>0.25</v>
      </c>
    </row>
    <row r="6" spans="1:6" x14ac:dyDescent="0.25">
      <c r="A6" s="3">
        <v>40911</v>
      </c>
      <c r="B6">
        <f>MONTH(tblDaten[[#This Row],[Datum]])</f>
        <v>1</v>
      </c>
      <c r="C6" s="9">
        <v>0.04</v>
      </c>
      <c r="D6" s="9">
        <v>0.26</v>
      </c>
      <c r="E6" s="9">
        <v>0.05</v>
      </c>
      <c r="F6" s="9">
        <v>0.24</v>
      </c>
    </row>
    <row r="7" spans="1:6" x14ac:dyDescent="0.25">
      <c r="A7" s="3">
        <v>40912</v>
      </c>
      <c r="B7">
        <f>MONTH(tblDaten[[#This Row],[Datum]])</f>
        <v>1</v>
      </c>
      <c r="C7" s="9">
        <v>0.05</v>
      </c>
      <c r="D7" s="9">
        <v>0.13</v>
      </c>
      <c r="E7" s="9">
        <v>0.04</v>
      </c>
      <c r="F7" s="9">
        <v>0.24</v>
      </c>
    </row>
    <row r="8" spans="1:6" x14ac:dyDescent="0.25">
      <c r="A8" s="3">
        <v>40913</v>
      </c>
      <c r="B8">
        <f>MONTH(tblDaten[[#This Row],[Datum]])</f>
        <v>1</v>
      </c>
      <c r="C8" s="9">
        <v>0.04</v>
      </c>
      <c r="D8" s="9">
        <v>0.15</v>
      </c>
      <c r="E8" s="9">
        <v>0.03</v>
      </c>
      <c r="F8" s="9">
        <v>0.25</v>
      </c>
    </row>
    <row r="9" spans="1:6" x14ac:dyDescent="0.25">
      <c r="A9" s="3">
        <v>40914</v>
      </c>
      <c r="B9">
        <f>MONTH(tblDaten[[#This Row],[Datum]])</f>
        <v>1</v>
      </c>
      <c r="C9" s="9">
        <v>0.05</v>
      </c>
      <c r="D9" s="9">
        <v>0.24</v>
      </c>
      <c r="E9" s="9">
        <v>0.03</v>
      </c>
      <c r="F9" s="9">
        <v>0.26</v>
      </c>
    </row>
    <row r="10" spans="1:6" x14ac:dyDescent="0.25">
      <c r="A10" s="3">
        <v>40915</v>
      </c>
      <c r="B10">
        <f>MONTH(tblDaten[[#This Row],[Datum]])</f>
        <v>1</v>
      </c>
      <c r="C10" s="9">
        <v>0.02</v>
      </c>
      <c r="D10" s="9">
        <v>0.16</v>
      </c>
      <c r="E10" s="9">
        <v>0.04</v>
      </c>
      <c r="F10" s="9">
        <v>0.24</v>
      </c>
    </row>
    <row r="11" spans="1:6" x14ac:dyDescent="0.25">
      <c r="A11" s="3">
        <v>40916</v>
      </c>
      <c r="B11">
        <f>MONTH(tblDaten[[#This Row],[Datum]])</f>
        <v>1</v>
      </c>
      <c r="C11" s="9">
        <v>0.02</v>
      </c>
      <c r="D11" s="9">
        <v>0.19</v>
      </c>
      <c r="E11" s="9">
        <v>0.02</v>
      </c>
      <c r="F11" s="9">
        <v>0.26</v>
      </c>
    </row>
    <row r="12" spans="1:6" x14ac:dyDescent="0.25">
      <c r="A12" s="3">
        <v>40917</v>
      </c>
      <c r="B12">
        <f>MONTH(tblDaten[[#This Row],[Datum]])</f>
        <v>1</v>
      </c>
      <c r="C12" s="9">
        <v>0.01</v>
      </c>
      <c r="D12" s="9">
        <v>0.18</v>
      </c>
      <c r="E12" s="9">
        <v>0.06</v>
      </c>
      <c r="F12" s="9">
        <v>0.25</v>
      </c>
    </row>
    <row r="13" spans="1:6" x14ac:dyDescent="0.25">
      <c r="A13" s="3">
        <v>40918</v>
      </c>
      <c r="B13">
        <f>MONTH(tblDaten[[#This Row],[Datum]])</f>
        <v>1</v>
      </c>
      <c r="C13" s="9">
        <v>0.03</v>
      </c>
      <c r="D13" s="9">
        <v>0.16</v>
      </c>
      <c r="E13" s="9">
        <v>0.05</v>
      </c>
      <c r="F13" s="9">
        <v>0.25</v>
      </c>
    </row>
    <row r="14" spans="1:6" x14ac:dyDescent="0.25">
      <c r="A14" s="3">
        <v>40919</v>
      </c>
      <c r="B14">
        <f>MONTH(tblDaten[[#This Row],[Datum]])</f>
        <v>1</v>
      </c>
      <c r="C14" s="9">
        <v>0.01</v>
      </c>
      <c r="D14" s="9">
        <v>0.2</v>
      </c>
      <c r="E14" s="9">
        <v>0.04</v>
      </c>
      <c r="F14" s="9">
        <v>0.26</v>
      </c>
    </row>
    <row r="15" spans="1:6" x14ac:dyDescent="0.25">
      <c r="A15" s="3">
        <v>40920</v>
      </c>
      <c r="B15">
        <f>MONTH(tblDaten[[#This Row],[Datum]])</f>
        <v>1</v>
      </c>
      <c r="C15" s="9">
        <v>0.04</v>
      </c>
      <c r="D15" s="9">
        <v>0.13</v>
      </c>
      <c r="E15" s="9">
        <v>0.05</v>
      </c>
      <c r="F15" s="9">
        <v>0.25</v>
      </c>
    </row>
    <row r="16" spans="1:6" x14ac:dyDescent="0.25">
      <c r="A16" s="3">
        <v>40921</v>
      </c>
      <c r="B16">
        <f>MONTH(tblDaten[[#This Row],[Datum]])</f>
        <v>1</v>
      </c>
      <c r="C16" s="9">
        <v>0.02</v>
      </c>
      <c r="D16" s="9">
        <v>0.2</v>
      </c>
      <c r="E16" s="9">
        <v>0.05</v>
      </c>
      <c r="F16" s="9">
        <v>0.26</v>
      </c>
    </row>
    <row r="17" spans="1:6" x14ac:dyDescent="0.25">
      <c r="A17" s="3">
        <v>40922</v>
      </c>
      <c r="B17">
        <f>MONTH(tblDaten[[#This Row],[Datum]])</f>
        <v>1</v>
      </c>
      <c r="C17" s="9">
        <v>0.03</v>
      </c>
      <c r="D17" s="9">
        <v>0.11</v>
      </c>
      <c r="E17" s="9">
        <v>0.02</v>
      </c>
      <c r="F17" s="9">
        <v>0.24</v>
      </c>
    </row>
    <row r="18" spans="1:6" x14ac:dyDescent="0.25">
      <c r="A18" s="3">
        <v>40923</v>
      </c>
      <c r="B18">
        <f>MONTH(tblDaten[[#This Row],[Datum]])</f>
        <v>1</v>
      </c>
      <c r="C18" s="9">
        <v>0.04</v>
      </c>
      <c r="D18" s="9">
        <v>0.15</v>
      </c>
      <c r="E18" s="9">
        <v>0.03</v>
      </c>
      <c r="F18" s="9">
        <v>0.26</v>
      </c>
    </row>
    <row r="19" spans="1:6" x14ac:dyDescent="0.25">
      <c r="A19" s="3">
        <v>40924</v>
      </c>
      <c r="B19">
        <f>MONTH(tblDaten[[#This Row],[Datum]])</f>
        <v>1</v>
      </c>
      <c r="C19" s="9">
        <v>0.01</v>
      </c>
      <c r="D19" s="9">
        <v>0.25</v>
      </c>
      <c r="E19" s="9">
        <v>0.03</v>
      </c>
      <c r="F19" s="9">
        <v>0.26</v>
      </c>
    </row>
    <row r="20" spans="1:6" x14ac:dyDescent="0.25">
      <c r="A20" s="3">
        <v>40925</v>
      </c>
      <c r="B20">
        <f>MONTH(tblDaten[[#This Row],[Datum]])</f>
        <v>1</v>
      </c>
      <c r="C20" s="9">
        <v>0.01</v>
      </c>
      <c r="D20" s="9">
        <v>0.15</v>
      </c>
      <c r="E20" s="9">
        <v>0.03</v>
      </c>
      <c r="F20" s="9">
        <v>0.25</v>
      </c>
    </row>
    <row r="21" spans="1:6" x14ac:dyDescent="0.25">
      <c r="A21" s="3">
        <v>40926</v>
      </c>
      <c r="B21">
        <f>MONTH(tblDaten[[#This Row],[Datum]])</f>
        <v>1</v>
      </c>
      <c r="C21" s="9">
        <v>0.02</v>
      </c>
      <c r="D21" s="9">
        <v>0.16</v>
      </c>
      <c r="E21" s="9">
        <v>0.06</v>
      </c>
      <c r="F21" s="9">
        <v>0.24</v>
      </c>
    </row>
    <row r="22" spans="1:6" x14ac:dyDescent="0.25">
      <c r="A22" s="3">
        <v>40927</v>
      </c>
      <c r="B22">
        <f>MONTH(tblDaten[[#This Row],[Datum]])</f>
        <v>1</v>
      </c>
      <c r="C22" s="9">
        <v>0.05</v>
      </c>
      <c r="D22" s="9">
        <v>0.26</v>
      </c>
      <c r="E22" s="9">
        <v>0.03</v>
      </c>
      <c r="F22" s="9">
        <v>0.24</v>
      </c>
    </row>
    <row r="23" spans="1:6" x14ac:dyDescent="0.25">
      <c r="A23" s="3">
        <v>40928</v>
      </c>
      <c r="B23">
        <f>MONTH(tblDaten[[#This Row],[Datum]])</f>
        <v>1</v>
      </c>
      <c r="C23" s="9">
        <v>0.03</v>
      </c>
      <c r="D23" s="9">
        <v>0.25</v>
      </c>
      <c r="E23" s="9">
        <v>0.03</v>
      </c>
      <c r="F23" s="9">
        <v>0.26</v>
      </c>
    </row>
    <row r="24" spans="1:6" x14ac:dyDescent="0.25">
      <c r="A24" s="3">
        <v>40929</v>
      </c>
      <c r="B24">
        <f>MONTH(tblDaten[[#This Row],[Datum]])</f>
        <v>1</v>
      </c>
      <c r="C24" s="9">
        <v>0.03</v>
      </c>
      <c r="D24" s="9">
        <v>0.1</v>
      </c>
      <c r="E24" s="9">
        <v>0.03</v>
      </c>
      <c r="F24" s="9">
        <v>0.24</v>
      </c>
    </row>
    <row r="25" spans="1:6" x14ac:dyDescent="0.25">
      <c r="A25" s="3">
        <v>40930</v>
      </c>
      <c r="B25">
        <f>MONTH(tblDaten[[#This Row],[Datum]])</f>
        <v>1</v>
      </c>
      <c r="C25" s="9">
        <v>0.04</v>
      </c>
      <c r="D25" s="9">
        <v>0.21</v>
      </c>
      <c r="E25" s="9">
        <v>0.02</v>
      </c>
      <c r="F25" s="9">
        <v>0.25</v>
      </c>
    </row>
    <row r="26" spans="1:6" x14ac:dyDescent="0.25">
      <c r="A26" s="3">
        <v>40931</v>
      </c>
      <c r="B26">
        <f>MONTH(tblDaten[[#This Row],[Datum]])</f>
        <v>1</v>
      </c>
      <c r="C26" s="9">
        <v>0.01</v>
      </c>
      <c r="D26" s="9">
        <v>0.2</v>
      </c>
      <c r="E26" s="9">
        <v>0.06</v>
      </c>
      <c r="F26" s="9">
        <v>0.24</v>
      </c>
    </row>
    <row r="27" spans="1:6" x14ac:dyDescent="0.25">
      <c r="A27" s="3">
        <v>40932</v>
      </c>
      <c r="B27">
        <f>MONTH(tblDaten[[#This Row],[Datum]])</f>
        <v>1</v>
      </c>
      <c r="C27" s="9">
        <v>0.03</v>
      </c>
      <c r="D27" s="9">
        <v>0.15</v>
      </c>
      <c r="E27" s="9">
        <v>0.02</v>
      </c>
      <c r="F27" s="9">
        <v>0.25</v>
      </c>
    </row>
    <row r="28" spans="1:6" x14ac:dyDescent="0.25">
      <c r="A28" s="3">
        <v>40933</v>
      </c>
      <c r="B28">
        <f>MONTH(tblDaten[[#This Row],[Datum]])</f>
        <v>1</v>
      </c>
      <c r="C28" s="9">
        <v>0.03</v>
      </c>
      <c r="D28" s="9">
        <v>0.15</v>
      </c>
      <c r="E28" s="9">
        <v>0.03</v>
      </c>
      <c r="F28" s="9">
        <v>0.26</v>
      </c>
    </row>
    <row r="29" spans="1:6" x14ac:dyDescent="0.25">
      <c r="A29" s="3">
        <v>40934</v>
      </c>
      <c r="B29">
        <f>MONTH(tblDaten[[#This Row],[Datum]])</f>
        <v>1</v>
      </c>
      <c r="C29" s="9">
        <v>0.05</v>
      </c>
      <c r="D29" s="9">
        <v>0.15</v>
      </c>
      <c r="E29" s="9">
        <v>0.06</v>
      </c>
      <c r="F29" s="9">
        <v>0.26</v>
      </c>
    </row>
    <row r="30" spans="1:6" x14ac:dyDescent="0.25">
      <c r="A30" s="3">
        <v>40935</v>
      </c>
      <c r="B30">
        <f>MONTH(tblDaten[[#This Row],[Datum]])</f>
        <v>1</v>
      </c>
      <c r="C30" s="9">
        <v>0.02</v>
      </c>
      <c r="D30" s="9">
        <v>0.25</v>
      </c>
      <c r="E30" s="9">
        <v>0.06</v>
      </c>
      <c r="F30" s="9">
        <v>0.26</v>
      </c>
    </row>
    <row r="31" spans="1:6" x14ac:dyDescent="0.25">
      <c r="A31" s="3">
        <v>40936</v>
      </c>
      <c r="B31">
        <f>MONTH(tblDaten[[#This Row],[Datum]])</f>
        <v>1</v>
      </c>
      <c r="C31" s="9">
        <v>0.04</v>
      </c>
      <c r="D31" s="9">
        <v>0.18</v>
      </c>
      <c r="E31" s="9">
        <v>0.05</v>
      </c>
      <c r="F31" s="9">
        <v>0.25</v>
      </c>
    </row>
    <row r="32" spans="1:6" x14ac:dyDescent="0.25">
      <c r="A32" s="3">
        <v>40937</v>
      </c>
      <c r="B32">
        <f>MONTH(tblDaten[[#This Row],[Datum]])</f>
        <v>1</v>
      </c>
      <c r="C32" s="9">
        <v>0.04</v>
      </c>
      <c r="D32" s="9">
        <v>0.11</v>
      </c>
      <c r="E32" s="9">
        <v>0.05</v>
      </c>
      <c r="F32" s="9">
        <v>0.26</v>
      </c>
    </row>
    <row r="33" spans="1:6" x14ac:dyDescent="0.25">
      <c r="A33" s="3">
        <v>40938</v>
      </c>
      <c r="B33">
        <f>MONTH(tblDaten[[#This Row],[Datum]])</f>
        <v>1</v>
      </c>
      <c r="C33" s="9">
        <v>0.03</v>
      </c>
      <c r="D33" s="9">
        <v>0.18</v>
      </c>
      <c r="E33" s="9">
        <v>0.03</v>
      </c>
      <c r="F33" s="9">
        <v>0.24</v>
      </c>
    </row>
    <row r="34" spans="1:6" x14ac:dyDescent="0.25">
      <c r="A34" s="3">
        <v>40939</v>
      </c>
      <c r="B34">
        <f>MONTH(tblDaten[[#This Row],[Datum]])</f>
        <v>1</v>
      </c>
      <c r="C34" s="9">
        <v>0.03</v>
      </c>
      <c r="D34" s="9">
        <v>0.16</v>
      </c>
      <c r="E34" s="9">
        <v>0.05</v>
      </c>
      <c r="F34" s="9">
        <v>0.25</v>
      </c>
    </row>
    <row r="35" spans="1:6" x14ac:dyDescent="0.25">
      <c r="A35" s="3">
        <v>40940</v>
      </c>
      <c r="B35">
        <f>MONTH(tblDaten[[#This Row],[Datum]])</f>
        <v>2</v>
      </c>
      <c r="C35" s="9">
        <v>0.06</v>
      </c>
      <c r="D35" s="9">
        <v>0.22</v>
      </c>
      <c r="E35" s="9">
        <v>0.02</v>
      </c>
      <c r="F35" s="9">
        <v>0.15</v>
      </c>
    </row>
    <row r="36" spans="1:6" x14ac:dyDescent="0.25">
      <c r="A36" s="3">
        <v>40941</v>
      </c>
      <c r="B36">
        <f>MONTH(tblDaten[[#This Row],[Datum]])</f>
        <v>2</v>
      </c>
      <c r="C36" s="9">
        <v>0.02</v>
      </c>
      <c r="D36" s="9">
        <v>0.12</v>
      </c>
      <c r="E36" s="9">
        <v>0.02</v>
      </c>
      <c r="F36" s="9">
        <v>0.15</v>
      </c>
    </row>
    <row r="37" spans="1:6" x14ac:dyDescent="0.25">
      <c r="A37" s="3">
        <v>40942</v>
      </c>
      <c r="B37">
        <f>MONTH(tblDaten[[#This Row],[Datum]])</f>
        <v>2</v>
      </c>
      <c r="C37" s="9">
        <v>0.06</v>
      </c>
      <c r="D37" s="9">
        <v>0.22</v>
      </c>
      <c r="E37" s="9">
        <v>0.03</v>
      </c>
      <c r="F37" s="9">
        <v>0.15</v>
      </c>
    </row>
    <row r="38" spans="1:6" x14ac:dyDescent="0.25">
      <c r="A38" s="3">
        <v>40943</v>
      </c>
      <c r="B38">
        <f>MONTH(tblDaten[[#This Row],[Datum]])</f>
        <v>2</v>
      </c>
      <c r="C38" s="9">
        <v>0.02</v>
      </c>
      <c r="D38" s="9">
        <v>7.0000000000000007E-2</v>
      </c>
      <c r="E38" s="9">
        <v>0.03</v>
      </c>
      <c r="F38" s="9">
        <v>0.16</v>
      </c>
    </row>
    <row r="39" spans="1:6" x14ac:dyDescent="0.25">
      <c r="A39" s="3">
        <v>40944</v>
      </c>
      <c r="B39">
        <f>MONTH(tblDaten[[#This Row],[Datum]])</f>
        <v>2</v>
      </c>
      <c r="C39" s="9">
        <v>0.03</v>
      </c>
      <c r="D39" s="9">
        <v>0.08</v>
      </c>
      <c r="E39" s="9">
        <v>0.03</v>
      </c>
      <c r="F39" s="9">
        <v>0.16</v>
      </c>
    </row>
    <row r="40" spans="1:6" x14ac:dyDescent="0.25">
      <c r="A40" s="3">
        <v>40945</v>
      </c>
      <c r="B40">
        <f>MONTH(tblDaten[[#This Row],[Datum]])</f>
        <v>2</v>
      </c>
      <c r="C40" s="9">
        <v>0.02</v>
      </c>
      <c r="D40" s="9">
        <v>0.21</v>
      </c>
      <c r="E40" s="9">
        <v>0.01</v>
      </c>
      <c r="F40" s="9">
        <v>0.16</v>
      </c>
    </row>
    <row r="41" spans="1:6" x14ac:dyDescent="0.25">
      <c r="A41" s="3">
        <v>40946</v>
      </c>
      <c r="B41">
        <f>MONTH(tblDaten[[#This Row],[Datum]])</f>
        <v>2</v>
      </c>
      <c r="C41" s="9">
        <v>0.03</v>
      </c>
      <c r="D41" s="9">
        <v>0.06</v>
      </c>
      <c r="E41" s="9">
        <v>0.02</v>
      </c>
      <c r="F41" s="9">
        <v>0.15</v>
      </c>
    </row>
    <row r="42" spans="1:6" x14ac:dyDescent="0.25">
      <c r="A42" s="3">
        <v>40947</v>
      </c>
      <c r="B42">
        <f>MONTH(tblDaten[[#This Row],[Datum]])</f>
        <v>2</v>
      </c>
      <c r="C42" s="9">
        <v>0.02</v>
      </c>
      <c r="D42" s="9">
        <v>0.09</v>
      </c>
      <c r="E42" s="9">
        <v>0.04</v>
      </c>
      <c r="F42" s="9">
        <v>0.15</v>
      </c>
    </row>
    <row r="43" spans="1:6" x14ac:dyDescent="0.25">
      <c r="A43" s="3">
        <v>40948</v>
      </c>
      <c r="B43">
        <f>MONTH(tblDaten[[#This Row],[Datum]])</f>
        <v>2</v>
      </c>
      <c r="C43" s="9">
        <v>0.02</v>
      </c>
      <c r="D43" s="9">
        <v>0.22</v>
      </c>
      <c r="E43" s="9">
        <v>0.01</v>
      </c>
      <c r="F43" s="9">
        <v>0.16</v>
      </c>
    </row>
    <row r="44" spans="1:6" x14ac:dyDescent="0.25">
      <c r="A44" s="3">
        <v>40949</v>
      </c>
      <c r="B44">
        <f>MONTH(tblDaten[[#This Row],[Datum]])</f>
        <v>2</v>
      </c>
      <c r="C44" s="9">
        <v>0.03</v>
      </c>
      <c r="D44" s="9">
        <v>0.06</v>
      </c>
      <c r="E44" s="9">
        <v>0.04</v>
      </c>
      <c r="F44" s="9">
        <v>0.16</v>
      </c>
    </row>
    <row r="45" spans="1:6" x14ac:dyDescent="0.25">
      <c r="A45" s="3">
        <v>40950</v>
      </c>
      <c r="B45">
        <f>MONTH(tblDaten[[#This Row],[Datum]])</f>
        <v>2</v>
      </c>
      <c r="C45" s="9">
        <v>0.05</v>
      </c>
      <c r="D45" s="9">
        <v>0.18</v>
      </c>
      <c r="E45" s="9">
        <v>0.04</v>
      </c>
      <c r="F45" s="9">
        <v>0.16</v>
      </c>
    </row>
    <row r="46" spans="1:6" x14ac:dyDescent="0.25">
      <c r="A46" s="3">
        <v>40951</v>
      </c>
      <c r="B46">
        <f>MONTH(tblDaten[[#This Row],[Datum]])</f>
        <v>2</v>
      </c>
      <c r="C46" s="9">
        <v>0.05</v>
      </c>
      <c r="D46" s="9">
        <v>0.12</v>
      </c>
      <c r="E46" s="9">
        <v>0.04</v>
      </c>
      <c r="F46" s="9">
        <v>0.16</v>
      </c>
    </row>
    <row r="47" spans="1:6" x14ac:dyDescent="0.25">
      <c r="A47" s="3">
        <v>40952</v>
      </c>
      <c r="B47">
        <f>MONTH(tblDaten[[#This Row],[Datum]])</f>
        <v>2</v>
      </c>
      <c r="C47" s="9">
        <v>0.05</v>
      </c>
      <c r="D47" s="9">
        <v>0.14000000000000001</v>
      </c>
      <c r="E47" s="9">
        <v>0.01</v>
      </c>
      <c r="F47" s="9">
        <v>0.16</v>
      </c>
    </row>
    <row r="48" spans="1:6" x14ac:dyDescent="0.25">
      <c r="A48" s="3">
        <v>40953</v>
      </c>
      <c r="B48">
        <f>MONTH(tblDaten[[#This Row],[Datum]])</f>
        <v>2</v>
      </c>
      <c r="C48" s="9">
        <v>0.03</v>
      </c>
      <c r="D48" s="9">
        <v>0.12</v>
      </c>
      <c r="E48" s="9">
        <v>0.02</v>
      </c>
      <c r="F48" s="9">
        <v>0.15</v>
      </c>
    </row>
    <row r="49" spans="1:6" x14ac:dyDescent="0.25">
      <c r="A49" s="3">
        <v>40954</v>
      </c>
      <c r="B49">
        <f>MONTH(tblDaten[[#This Row],[Datum]])</f>
        <v>2</v>
      </c>
      <c r="C49" s="9">
        <v>0.02</v>
      </c>
      <c r="D49" s="9">
        <v>0.06</v>
      </c>
      <c r="E49" s="9">
        <v>0.01</v>
      </c>
      <c r="F49" s="9">
        <v>0.16</v>
      </c>
    </row>
    <row r="50" spans="1:6" x14ac:dyDescent="0.25">
      <c r="A50" s="3">
        <v>40955</v>
      </c>
      <c r="B50">
        <f>MONTH(tblDaten[[#This Row],[Datum]])</f>
        <v>2</v>
      </c>
      <c r="C50" s="9">
        <v>0.04</v>
      </c>
      <c r="D50" s="9">
        <v>0.18</v>
      </c>
      <c r="E50" s="9">
        <v>0.04</v>
      </c>
      <c r="F50" s="9">
        <v>0.16</v>
      </c>
    </row>
    <row r="51" spans="1:6" x14ac:dyDescent="0.25">
      <c r="A51" s="3">
        <v>40956</v>
      </c>
      <c r="B51">
        <f>MONTH(tblDaten[[#This Row],[Datum]])</f>
        <v>2</v>
      </c>
      <c r="C51" s="9">
        <v>0.04</v>
      </c>
      <c r="D51" s="9">
        <v>0.19</v>
      </c>
      <c r="E51" s="9">
        <v>0.04</v>
      </c>
      <c r="F51" s="9">
        <v>0.16</v>
      </c>
    </row>
    <row r="52" spans="1:6" x14ac:dyDescent="0.25">
      <c r="A52" s="3">
        <v>40957</v>
      </c>
      <c r="B52">
        <f>MONTH(tblDaten[[#This Row],[Datum]])</f>
        <v>2</v>
      </c>
      <c r="C52" s="9">
        <v>0.03</v>
      </c>
      <c r="D52" s="9">
        <v>0.05</v>
      </c>
      <c r="E52" s="9">
        <v>0.01</v>
      </c>
      <c r="F52" s="9">
        <v>0.15</v>
      </c>
    </row>
    <row r="53" spans="1:6" x14ac:dyDescent="0.25">
      <c r="A53" s="3">
        <v>40958</v>
      </c>
      <c r="B53">
        <f>MONTH(tblDaten[[#This Row],[Datum]])</f>
        <v>2</v>
      </c>
      <c r="C53" s="9">
        <v>0.02</v>
      </c>
      <c r="D53" s="9">
        <v>0.19</v>
      </c>
      <c r="E53" s="9">
        <v>0.03</v>
      </c>
      <c r="F53" s="9">
        <v>0.16</v>
      </c>
    </row>
    <row r="54" spans="1:6" x14ac:dyDescent="0.25">
      <c r="A54" s="3">
        <v>40959</v>
      </c>
      <c r="B54">
        <f>MONTH(tblDaten[[#This Row],[Datum]])</f>
        <v>2</v>
      </c>
      <c r="C54" s="9">
        <v>0.06</v>
      </c>
      <c r="D54" s="9">
        <v>0.19</v>
      </c>
      <c r="E54" s="9">
        <v>0.04</v>
      </c>
      <c r="F54" s="9">
        <v>0.16</v>
      </c>
    </row>
    <row r="55" spans="1:6" x14ac:dyDescent="0.25">
      <c r="A55" s="3">
        <v>40960</v>
      </c>
      <c r="B55">
        <f>MONTH(tblDaten[[#This Row],[Datum]])</f>
        <v>2</v>
      </c>
      <c r="C55" s="9">
        <v>0.06</v>
      </c>
      <c r="D55" s="9">
        <v>0.06</v>
      </c>
      <c r="E55" s="9">
        <v>0.02</v>
      </c>
      <c r="F55" s="9">
        <v>0.16</v>
      </c>
    </row>
    <row r="56" spans="1:6" x14ac:dyDescent="0.25">
      <c r="A56" s="3">
        <v>40961</v>
      </c>
      <c r="B56">
        <f>MONTH(tblDaten[[#This Row],[Datum]])</f>
        <v>2</v>
      </c>
      <c r="C56" s="9">
        <v>0.03</v>
      </c>
      <c r="D56" s="9">
        <v>0.17</v>
      </c>
      <c r="E56" s="9">
        <v>0.03</v>
      </c>
      <c r="F56" s="9">
        <v>0.15</v>
      </c>
    </row>
    <row r="57" spans="1:6" x14ac:dyDescent="0.25">
      <c r="A57" s="3">
        <v>40962</v>
      </c>
      <c r="B57">
        <f>MONTH(tblDaten[[#This Row],[Datum]])</f>
        <v>2</v>
      </c>
      <c r="C57" s="9">
        <v>0.02</v>
      </c>
      <c r="D57" s="9">
        <v>0.05</v>
      </c>
      <c r="E57" s="9">
        <v>0.02</v>
      </c>
      <c r="F57" s="9">
        <v>0.15</v>
      </c>
    </row>
    <row r="58" spans="1:6" x14ac:dyDescent="0.25">
      <c r="A58" s="3">
        <v>40963</v>
      </c>
      <c r="B58">
        <f>MONTH(tblDaten[[#This Row],[Datum]])</f>
        <v>2</v>
      </c>
      <c r="C58" s="9">
        <v>0.05</v>
      </c>
      <c r="D58" s="9">
        <v>0.16</v>
      </c>
      <c r="E58" s="9">
        <v>0.04</v>
      </c>
      <c r="F58" s="9">
        <v>0.15</v>
      </c>
    </row>
    <row r="59" spans="1:6" x14ac:dyDescent="0.25">
      <c r="A59" s="3">
        <v>40964</v>
      </c>
      <c r="B59">
        <f>MONTH(tblDaten[[#This Row],[Datum]])</f>
        <v>2</v>
      </c>
      <c r="C59" s="9">
        <v>0.02</v>
      </c>
      <c r="D59" s="9">
        <v>0.1</v>
      </c>
      <c r="E59" s="9">
        <v>0.03</v>
      </c>
      <c r="F59" s="9">
        <v>0.15</v>
      </c>
    </row>
    <row r="60" spans="1:6" x14ac:dyDescent="0.25">
      <c r="A60" s="3">
        <v>40965</v>
      </c>
      <c r="B60">
        <f>MONTH(tblDaten[[#This Row],[Datum]])</f>
        <v>2</v>
      </c>
      <c r="C60" s="9">
        <v>0.04</v>
      </c>
      <c r="D60" s="9">
        <v>0.11</v>
      </c>
      <c r="E60" s="9">
        <v>0.01</v>
      </c>
      <c r="F60" s="9">
        <v>0.15</v>
      </c>
    </row>
    <row r="61" spans="1:6" x14ac:dyDescent="0.25">
      <c r="A61" s="3">
        <v>40966</v>
      </c>
      <c r="B61">
        <f>MONTH(tblDaten[[#This Row],[Datum]])</f>
        <v>2</v>
      </c>
      <c r="C61" s="9">
        <v>0.02</v>
      </c>
      <c r="D61" s="9">
        <v>0.14000000000000001</v>
      </c>
      <c r="E61" s="9">
        <v>0.02</v>
      </c>
      <c r="F61" s="9">
        <v>0.16</v>
      </c>
    </row>
    <row r="62" spans="1:6" x14ac:dyDescent="0.25">
      <c r="A62" s="3">
        <v>40967</v>
      </c>
      <c r="B62">
        <f>MONTH(tblDaten[[#This Row],[Datum]])</f>
        <v>2</v>
      </c>
      <c r="C62" s="9">
        <v>0.05</v>
      </c>
      <c r="D62" s="9">
        <v>0.1</v>
      </c>
      <c r="E62" s="9">
        <v>0.02</v>
      </c>
      <c r="F62" s="9">
        <v>0.15</v>
      </c>
    </row>
    <row r="63" spans="1:6" x14ac:dyDescent="0.25">
      <c r="A63" s="3">
        <v>40968</v>
      </c>
      <c r="B63">
        <f>MONTH(tblDaten[[#This Row],[Datum]])</f>
        <v>2</v>
      </c>
      <c r="C63" s="9">
        <v>0.06</v>
      </c>
      <c r="D63" s="9">
        <v>0.12</v>
      </c>
      <c r="E63" s="9">
        <v>0.03</v>
      </c>
      <c r="F63" s="9">
        <v>0.15</v>
      </c>
    </row>
    <row r="64" spans="1:6" x14ac:dyDescent="0.25">
      <c r="A64" s="3">
        <v>40969</v>
      </c>
      <c r="B64">
        <f>MONTH(tblDaten[[#This Row],[Datum]])</f>
        <v>3</v>
      </c>
      <c r="C64" s="9">
        <v>7.0000000000000007E-2</v>
      </c>
      <c r="D64" s="9">
        <v>0.22</v>
      </c>
      <c r="E64" s="9">
        <v>0.02</v>
      </c>
      <c r="F64" s="9">
        <v>0.1</v>
      </c>
    </row>
    <row r="65" spans="1:6" x14ac:dyDescent="0.25">
      <c r="A65" s="3">
        <v>40970</v>
      </c>
      <c r="B65">
        <f>MONTH(tblDaten[[#This Row],[Datum]])</f>
        <v>3</v>
      </c>
      <c r="C65" s="9">
        <v>7.0000000000000007E-2</v>
      </c>
      <c r="D65" s="9">
        <v>0.2</v>
      </c>
      <c r="E65" s="9">
        <v>0.06</v>
      </c>
      <c r="F65" s="9">
        <v>7.0000000000000007E-2</v>
      </c>
    </row>
    <row r="66" spans="1:6" x14ac:dyDescent="0.25">
      <c r="A66" s="3">
        <v>40971</v>
      </c>
      <c r="B66">
        <f>MONTH(tblDaten[[#This Row],[Datum]])</f>
        <v>3</v>
      </c>
      <c r="C66" s="9">
        <v>0.05</v>
      </c>
      <c r="D66" s="9">
        <v>0.22</v>
      </c>
      <c r="E66" s="9">
        <v>0.03</v>
      </c>
      <c r="F66" s="9">
        <v>0.1</v>
      </c>
    </row>
    <row r="67" spans="1:6" x14ac:dyDescent="0.25">
      <c r="A67" s="3">
        <v>40972</v>
      </c>
      <c r="B67">
        <f>MONTH(tblDaten[[#This Row],[Datum]])</f>
        <v>3</v>
      </c>
      <c r="C67" s="9">
        <v>7.0000000000000007E-2</v>
      </c>
      <c r="D67" s="9">
        <v>0.21</v>
      </c>
      <c r="E67" s="9">
        <v>0.04</v>
      </c>
      <c r="F67" s="9">
        <v>0.06</v>
      </c>
    </row>
    <row r="68" spans="1:6" x14ac:dyDescent="0.25">
      <c r="A68" s="3">
        <v>40973</v>
      </c>
      <c r="B68">
        <f>MONTH(tblDaten[[#This Row],[Datum]])</f>
        <v>3</v>
      </c>
      <c r="C68" s="9">
        <v>0.06</v>
      </c>
      <c r="D68" s="9">
        <v>0.22</v>
      </c>
      <c r="E68" s="9">
        <v>0.02</v>
      </c>
      <c r="F68" s="9">
        <v>0.08</v>
      </c>
    </row>
    <row r="69" spans="1:6" x14ac:dyDescent="0.25">
      <c r="A69" s="3">
        <v>40974</v>
      </c>
      <c r="B69">
        <f>MONTH(tblDaten[[#This Row],[Datum]])</f>
        <v>3</v>
      </c>
      <c r="C69" s="9">
        <v>7.0000000000000007E-2</v>
      </c>
      <c r="D69" s="9">
        <v>0.19</v>
      </c>
      <c r="E69" s="9">
        <v>0.05</v>
      </c>
      <c r="F69" s="9">
        <v>0.03</v>
      </c>
    </row>
    <row r="70" spans="1:6" x14ac:dyDescent="0.25">
      <c r="A70" s="3">
        <v>40975</v>
      </c>
      <c r="B70">
        <f>MONTH(tblDaten[[#This Row],[Datum]])</f>
        <v>3</v>
      </c>
      <c r="C70" s="9">
        <v>7.0000000000000007E-2</v>
      </c>
      <c r="D70" s="9">
        <v>0.2</v>
      </c>
      <c r="E70" s="9">
        <v>7.0000000000000007E-2</v>
      </c>
      <c r="F70" s="9">
        <v>0.04</v>
      </c>
    </row>
    <row r="71" spans="1:6" x14ac:dyDescent="0.25">
      <c r="A71" s="3">
        <v>40976</v>
      </c>
      <c r="B71">
        <f>MONTH(tblDaten[[#This Row],[Datum]])</f>
        <v>3</v>
      </c>
      <c r="C71" s="9">
        <v>7.0000000000000007E-2</v>
      </c>
      <c r="D71" s="9">
        <v>0.21</v>
      </c>
      <c r="E71" s="9">
        <v>0.04</v>
      </c>
      <c r="F71" s="9">
        <v>0.05</v>
      </c>
    </row>
    <row r="72" spans="1:6" x14ac:dyDescent="0.25">
      <c r="A72" s="3">
        <v>40977</v>
      </c>
      <c r="B72">
        <f>MONTH(tblDaten[[#This Row],[Datum]])</f>
        <v>3</v>
      </c>
      <c r="C72" s="9">
        <v>0.06</v>
      </c>
      <c r="D72" s="9">
        <v>0.18</v>
      </c>
      <c r="E72" s="9">
        <v>0.05</v>
      </c>
      <c r="F72" s="9">
        <v>7.0000000000000007E-2</v>
      </c>
    </row>
    <row r="73" spans="1:6" x14ac:dyDescent="0.25">
      <c r="A73" s="3">
        <v>40978</v>
      </c>
      <c r="B73">
        <f>MONTH(tblDaten[[#This Row],[Datum]])</f>
        <v>3</v>
      </c>
      <c r="C73" s="9">
        <v>0.04</v>
      </c>
      <c r="D73" s="9">
        <v>0.21</v>
      </c>
      <c r="E73" s="9">
        <v>0.08</v>
      </c>
      <c r="F73" s="9">
        <v>0.03</v>
      </c>
    </row>
    <row r="74" spans="1:6" x14ac:dyDescent="0.25">
      <c r="A74" s="3">
        <v>40979</v>
      </c>
      <c r="B74">
        <f>MONTH(tblDaten[[#This Row],[Datum]])</f>
        <v>3</v>
      </c>
      <c r="C74" s="9">
        <v>0.04</v>
      </c>
      <c r="D74" s="9">
        <v>0.19</v>
      </c>
      <c r="E74" s="9">
        <v>0.04</v>
      </c>
      <c r="F74" s="9">
        <v>0.03</v>
      </c>
    </row>
    <row r="75" spans="1:6" x14ac:dyDescent="0.25">
      <c r="A75" s="3">
        <v>40980</v>
      </c>
      <c r="B75">
        <f>MONTH(tblDaten[[#This Row],[Datum]])</f>
        <v>3</v>
      </c>
      <c r="C75" s="9">
        <v>0.05</v>
      </c>
      <c r="D75" s="9">
        <v>0.2</v>
      </c>
      <c r="E75" s="9">
        <v>0.04</v>
      </c>
      <c r="F75" s="9">
        <v>0.06</v>
      </c>
    </row>
    <row r="76" spans="1:6" x14ac:dyDescent="0.25">
      <c r="A76" s="3">
        <v>40981</v>
      </c>
      <c r="B76">
        <f>MONTH(tblDaten[[#This Row],[Datum]])</f>
        <v>3</v>
      </c>
      <c r="C76" s="9">
        <v>0.06</v>
      </c>
      <c r="D76" s="9">
        <v>0.23</v>
      </c>
      <c r="E76" s="9">
        <v>0.06</v>
      </c>
      <c r="F76" s="9">
        <v>0.03</v>
      </c>
    </row>
    <row r="77" spans="1:6" x14ac:dyDescent="0.25">
      <c r="A77" s="3">
        <v>40982</v>
      </c>
      <c r="B77">
        <f>MONTH(tblDaten[[#This Row],[Datum]])</f>
        <v>3</v>
      </c>
      <c r="C77" s="9">
        <v>0.05</v>
      </c>
      <c r="D77" s="9">
        <v>0.2</v>
      </c>
      <c r="E77" s="9">
        <v>0.08</v>
      </c>
      <c r="F77" s="9">
        <v>0.03</v>
      </c>
    </row>
    <row r="78" spans="1:6" x14ac:dyDescent="0.25">
      <c r="A78" s="3">
        <v>40983</v>
      </c>
      <c r="B78">
        <f>MONTH(tblDaten[[#This Row],[Datum]])</f>
        <v>3</v>
      </c>
      <c r="C78" s="9">
        <v>0.05</v>
      </c>
      <c r="D78" s="9">
        <v>0.19</v>
      </c>
      <c r="E78" s="9">
        <v>0.04</v>
      </c>
      <c r="F78" s="9">
        <v>0.04</v>
      </c>
    </row>
    <row r="79" spans="1:6" x14ac:dyDescent="0.25">
      <c r="A79" s="3">
        <v>40984</v>
      </c>
      <c r="B79">
        <f>MONTH(tblDaten[[#This Row],[Datum]])</f>
        <v>3</v>
      </c>
      <c r="C79" s="9">
        <v>0.06</v>
      </c>
      <c r="D79" s="9">
        <v>0.22</v>
      </c>
      <c r="E79" s="9">
        <v>0.04</v>
      </c>
      <c r="F79" s="9">
        <v>0.02</v>
      </c>
    </row>
    <row r="80" spans="1:6" x14ac:dyDescent="0.25">
      <c r="A80" s="3">
        <v>40985</v>
      </c>
      <c r="B80">
        <f>MONTH(tblDaten[[#This Row],[Datum]])</f>
        <v>3</v>
      </c>
      <c r="C80" s="9">
        <v>7.0000000000000007E-2</v>
      </c>
      <c r="D80" s="9">
        <v>0.23</v>
      </c>
      <c r="E80" s="9">
        <v>7.0000000000000007E-2</v>
      </c>
      <c r="F80" s="9">
        <v>0.03</v>
      </c>
    </row>
    <row r="81" spans="1:6" x14ac:dyDescent="0.25">
      <c r="A81" s="3">
        <v>40986</v>
      </c>
      <c r="B81">
        <f>MONTH(tblDaten[[#This Row],[Datum]])</f>
        <v>3</v>
      </c>
      <c r="C81" s="9">
        <v>0.04</v>
      </c>
      <c r="D81" s="9">
        <v>0.18</v>
      </c>
      <c r="E81" s="9">
        <v>0.04</v>
      </c>
      <c r="F81" s="9">
        <v>7.0000000000000007E-2</v>
      </c>
    </row>
    <row r="82" spans="1:6" x14ac:dyDescent="0.25">
      <c r="A82" s="3">
        <v>40987</v>
      </c>
      <c r="B82">
        <f>MONTH(tblDaten[[#This Row],[Datum]])</f>
        <v>3</v>
      </c>
      <c r="C82" s="9">
        <v>0.06</v>
      </c>
      <c r="D82" s="9">
        <v>0.2</v>
      </c>
      <c r="E82" s="9">
        <v>0.03</v>
      </c>
      <c r="F82" s="9">
        <v>7.0000000000000007E-2</v>
      </c>
    </row>
    <row r="83" spans="1:6" x14ac:dyDescent="0.25">
      <c r="A83" s="3">
        <v>40988</v>
      </c>
      <c r="B83">
        <f>MONTH(tblDaten[[#This Row],[Datum]])</f>
        <v>3</v>
      </c>
      <c r="C83" s="9">
        <v>0.06</v>
      </c>
      <c r="D83" s="9">
        <v>0.22</v>
      </c>
      <c r="E83" s="9">
        <v>0.02</v>
      </c>
      <c r="F83" s="9">
        <v>0.01</v>
      </c>
    </row>
    <row r="84" spans="1:6" x14ac:dyDescent="0.25">
      <c r="A84" s="3">
        <v>40989</v>
      </c>
      <c r="B84">
        <f>MONTH(tblDaten[[#This Row],[Datum]])</f>
        <v>3</v>
      </c>
      <c r="C84" s="9">
        <v>0.04</v>
      </c>
      <c r="D84" s="9">
        <v>0.22</v>
      </c>
      <c r="E84" s="9">
        <v>0.02</v>
      </c>
      <c r="F84" s="9">
        <v>0.01</v>
      </c>
    </row>
    <row r="85" spans="1:6" x14ac:dyDescent="0.25">
      <c r="A85" s="3">
        <v>40990</v>
      </c>
      <c r="B85">
        <f>MONTH(tblDaten[[#This Row],[Datum]])</f>
        <v>3</v>
      </c>
      <c r="C85" s="9">
        <v>0.05</v>
      </c>
      <c r="D85" s="9">
        <v>0.18</v>
      </c>
      <c r="E85" s="9">
        <v>0.01</v>
      </c>
      <c r="F85" s="9">
        <v>0.1</v>
      </c>
    </row>
    <row r="86" spans="1:6" x14ac:dyDescent="0.25">
      <c r="A86" s="3">
        <v>40991</v>
      </c>
      <c r="B86">
        <f>MONTH(tblDaten[[#This Row],[Datum]])</f>
        <v>3</v>
      </c>
      <c r="C86" s="9">
        <v>0.04</v>
      </c>
      <c r="D86" s="9">
        <v>0.19</v>
      </c>
      <c r="E86" s="9">
        <v>0.03</v>
      </c>
      <c r="F86" s="9">
        <v>0.08</v>
      </c>
    </row>
    <row r="87" spans="1:6" x14ac:dyDescent="0.25">
      <c r="A87" s="3">
        <v>40992</v>
      </c>
      <c r="B87">
        <f>MONTH(tblDaten[[#This Row],[Datum]])</f>
        <v>3</v>
      </c>
      <c r="C87" s="9">
        <v>0.06</v>
      </c>
      <c r="D87" s="9">
        <v>0.2</v>
      </c>
      <c r="E87" s="9">
        <v>0.02</v>
      </c>
      <c r="F87" s="9">
        <v>0.05</v>
      </c>
    </row>
    <row r="88" spans="1:6" x14ac:dyDescent="0.25">
      <c r="A88" s="3">
        <v>40993</v>
      </c>
      <c r="B88">
        <f>MONTH(tblDaten[[#This Row],[Datum]])</f>
        <v>3</v>
      </c>
      <c r="C88" s="9">
        <v>0.05</v>
      </c>
      <c r="D88" s="9">
        <v>0.2</v>
      </c>
      <c r="E88" s="9">
        <v>7.0000000000000007E-2</v>
      </c>
      <c r="F88" s="9">
        <v>0.06</v>
      </c>
    </row>
    <row r="89" spans="1:6" x14ac:dyDescent="0.25">
      <c r="A89" s="3">
        <v>40994</v>
      </c>
      <c r="B89">
        <f>MONTH(tblDaten[[#This Row],[Datum]])</f>
        <v>3</v>
      </c>
      <c r="C89" s="9">
        <v>0.05</v>
      </c>
      <c r="D89" s="9">
        <v>0.23</v>
      </c>
      <c r="E89" s="9">
        <v>0.08</v>
      </c>
      <c r="F89" s="9">
        <v>0.02</v>
      </c>
    </row>
    <row r="90" spans="1:6" x14ac:dyDescent="0.25">
      <c r="A90" s="3">
        <v>40995</v>
      </c>
      <c r="B90">
        <f>MONTH(tblDaten[[#This Row],[Datum]])</f>
        <v>3</v>
      </c>
      <c r="C90" s="9">
        <v>0.06</v>
      </c>
      <c r="D90" s="9">
        <v>0.22</v>
      </c>
      <c r="E90" s="9">
        <v>0.03</v>
      </c>
      <c r="F90" s="9">
        <v>0.01</v>
      </c>
    </row>
    <row r="91" spans="1:6" x14ac:dyDescent="0.25">
      <c r="A91" s="3">
        <v>40996</v>
      </c>
      <c r="B91">
        <f>MONTH(tblDaten[[#This Row],[Datum]])</f>
        <v>3</v>
      </c>
      <c r="C91" s="9">
        <v>0.06</v>
      </c>
      <c r="D91" s="9">
        <v>0.23</v>
      </c>
      <c r="E91" s="9">
        <v>0.04</v>
      </c>
      <c r="F91" s="9">
        <v>0.01</v>
      </c>
    </row>
    <row r="92" spans="1:6" x14ac:dyDescent="0.25">
      <c r="A92" s="3">
        <v>40997</v>
      </c>
      <c r="B92">
        <f>MONTH(tblDaten[[#This Row],[Datum]])</f>
        <v>3</v>
      </c>
      <c r="C92" s="9">
        <v>7.0000000000000007E-2</v>
      </c>
      <c r="D92" s="9">
        <v>0.2</v>
      </c>
      <c r="E92" s="9">
        <v>0.01</v>
      </c>
      <c r="F92" s="9">
        <v>7.0000000000000007E-2</v>
      </c>
    </row>
    <row r="93" spans="1:6" x14ac:dyDescent="0.25">
      <c r="A93" s="3">
        <v>40998</v>
      </c>
      <c r="B93">
        <f>MONTH(tblDaten[[#This Row],[Datum]])</f>
        <v>3</v>
      </c>
      <c r="C93" s="9">
        <v>7.0000000000000007E-2</v>
      </c>
      <c r="D93" s="9">
        <v>0.19</v>
      </c>
      <c r="E93" s="9">
        <v>0.04</v>
      </c>
      <c r="F93" s="9">
        <v>0.1</v>
      </c>
    </row>
    <row r="94" spans="1:6" x14ac:dyDescent="0.25">
      <c r="A94" s="3">
        <v>40999</v>
      </c>
      <c r="B94">
        <f>MONTH(tblDaten[[#This Row],[Datum]])</f>
        <v>3</v>
      </c>
      <c r="C94" s="9">
        <v>7.0000000000000007E-2</v>
      </c>
      <c r="D94" s="9">
        <v>0.21</v>
      </c>
      <c r="E94" s="9">
        <v>7.0000000000000007E-2</v>
      </c>
      <c r="F94" s="9">
        <v>0.05</v>
      </c>
    </row>
    <row r="95" spans="1:6" x14ac:dyDescent="0.25">
      <c r="A95" s="3">
        <v>41000</v>
      </c>
      <c r="B95">
        <f>MONTH(tblDaten[[#This Row],[Datum]])</f>
        <v>4</v>
      </c>
      <c r="C95" s="9">
        <v>0.12</v>
      </c>
      <c r="D95" s="9">
        <v>0.3</v>
      </c>
      <c r="E95" s="9">
        <v>0.02</v>
      </c>
      <c r="F95" s="9">
        <v>0.04</v>
      </c>
    </row>
    <row r="96" spans="1:6" x14ac:dyDescent="0.25">
      <c r="A96" s="3">
        <v>41001</v>
      </c>
      <c r="B96">
        <f>MONTH(tblDaten[[#This Row],[Datum]])</f>
        <v>4</v>
      </c>
      <c r="C96" s="9">
        <v>0.08</v>
      </c>
      <c r="D96" s="9">
        <v>0.18</v>
      </c>
      <c r="E96" s="9">
        <v>0.02</v>
      </c>
      <c r="F96" s="9">
        <v>0.01</v>
      </c>
    </row>
    <row r="97" spans="1:6" x14ac:dyDescent="0.25">
      <c r="A97" s="3">
        <v>41002</v>
      </c>
      <c r="B97">
        <f>MONTH(tblDaten[[#This Row],[Datum]])</f>
        <v>4</v>
      </c>
      <c r="C97" s="9">
        <v>0.09</v>
      </c>
      <c r="D97" s="9">
        <v>0.23</v>
      </c>
      <c r="E97" s="9">
        <v>0.04</v>
      </c>
      <c r="F97" s="9">
        <v>0.01</v>
      </c>
    </row>
    <row r="98" spans="1:6" x14ac:dyDescent="0.25">
      <c r="A98" s="3">
        <v>41003</v>
      </c>
      <c r="B98">
        <f>MONTH(tblDaten[[#This Row],[Datum]])</f>
        <v>4</v>
      </c>
      <c r="C98" s="9">
        <v>0.11</v>
      </c>
      <c r="D98" s="9">
        <v>0.25</v>
      </c>
      <c r="E98" s="9">
        <v>0.02</v>
      </c>
      <c r="F98" s="9">
        <v>0.06</v>
      </c>
    </row>
    <row r="99" spans="1:6" x14ac:dyDescent="0.25">
      <c r="A99" s="3">
        <v>41004</v>
      </c>
      <c r="B99">
        <f>MONTH(tblDaten[[#This Row],[Datum]])</f>
        <v>4</v>
      </c>
      <c r="C99" s="9">
        <v>0.12</v>
      </c>
      <c r="D99" s="9">
        <v>0.28999999999999998</v>
      </c>
      <c r="E99" s="9">
        <v>0.06</v>
      </c>
      <c r="F99" s="9">
        <v>0.03</v>
      </c>
    </row>
    <row r="100" spans="1:6" x14ac:dyDescent="0.25">
      <c r="A100" s="3">
        <v>41005</v>
      </c>
      <c r="B100">
        <f>MONTH(tblDaten[[#This Row],[Datum]])</f>
        <v>4</v>
      </c>
      <c r="C100" s="9">
        <v>0.09</v>
      </c>
      <c r="D100" s="9">
        <v>0.22</v>
      </c>
      <c r="E100" s="9">
        <v>0.06</v>
      </c>
      <c r="F100" s="9">
        <v>0.05</v>
      </c>
    </row>
    <row r="101" spans="1:6" x14ac:dyDescent="0.25">
      <c r="A101" s="3">
        <v>41006</v>
      </c>
      <c r="B101">
        <f>MONTH(tblDaten[[#This Row],[Datum]])</f>
        <v>4</v>
      </c>
      <c r="C101" s="9">
        <v>0.12</v>
      </c>
      <c r="D101" s="9">
        <v>0.3</v>
      </c>
      <c r="E101" s="9">
        <v>0.03</v>
      </c>
      <c r="F101" s="9">
        <v>0.03</v>
      </c>
    </row>
    <row r="102" spans="1:6" x14ac:dyDescent="0.25">
      <c r="A102" s="3">
        <v>41007</v>
      </c>
      <c r="B102">
        <f>MONTH(tblDaten[[#This Row],[Datum]])</f>
        <v>4</v>
      </c>
      <c r="C102" s="9">
        <v>0.11</v>
      </c>
      <c r="D102" s="9">
        <v>0.22</v>
      </c>
      <c r="E102" s="9">
        <v>0.06</v>
      </c>
      <c r="F102" s="9">
        <v>0.03</v>
      </c>
    </row>
    <row r="103" spans="1:6" x14ac:dyDescent="0.25">
      <c r="A103" s="3">
        <v>41008</v>
      </c>
      <c r="B103">
        <f>MONTH(tblDaten[[#This Row],[Datum]])</f>
        <v>4</v>
      </c>
      <c r="C103" s="9">
        <v>0.1</v>
      </c>
      <c r="D103" s="9">
        <v>0.18</v>
      </c>
      <c r="E103" s="9">
        <v>0.01</v>
      </c>
      <c r="F103" s="9">
        <v>0.01</v>
      </c>
    </row>
    <row r="104" spans="1:6" x14ac:dyDescent="0.25">
      <c r="A104" s="3">
        <v>41009</v>
      </c>
      <c r="B104">
        <f>MONTH(tblDaten[[#This Row],[Datum]])</f>
        <v>4</v>
      </c>
      <c r="C104" s="9">
        <v>0.08</v>
      </c>
      <c r="D104" s="9">
        <v>0.19</v>
      </c>
      <c r="E104" s="9">
        <v>0.04</v>
      </c>
      <c r="F104" s="9">
        <v>0.03</v>
      </c>
    </row>
    <row r="105" spans="1:6" x14ac:dyDescent="0.25">
      <c r="A105" s="3">
        <v>41010</v>
      </c>
      <c r="B105">
        <f>MONTH(tblDaten[[#This Row],[Datum]])</f>
        <v>4</v>
      </c>
      <c r="C105" s="9">
        <v>0.09</v>
      </c>
      <c r="D105" s="9">
        <v>0.24</v>
      </c>
      <c r="E105" s="9">
        <v>0.02</v>
      </c>
      <c r="F105" s="9">
        <v>0.02</v>
      </c>
    </row>
    <row r="106" spans="1:6" x14ac:dyDescent="0.25">
      <c r="A106" s="3">
        <v>41011</v>
      </c>
      <c r="B106">
        <f>MONTH(tblDaten[[#This Row],[Datum]])</f>
        <v>4</v>
      </c>
      <c r="C106" s="9">
        <v>7.0000000000000007E-2</v>
      </c>
      <c r="D106" s="9">
        <v>0.28999999999999998</v>
      </c>
      <c r="E106" s="9">
        <v>0.04</v>
      </c>
      <c r="F106" s="9">
        <v>0.06</v>
      </c>
    </row>
    <row r="107" spans="1:6" x14ac:dyDescent="0.25">
      <c r="A107" s="3">
        <v>41012</v>
      </c>
      <c r="B107">
        <f>MONTH(tblDaten[[#This Row],[Datum]])</f>
        <v>4</v>
      </c>
      <c r="C107" s="9">
        <v>7.0000000000000007E-2</v>
      </c>
      <c r="D107" s="9">
        <v>0.27</v>
      </c>
      <c r="E107" s="9">
        <v>0.04</v>
      </c>
      <c r="F107" s="9">
        <v>0.02</v>
      </c>
    </row>
    <row r="108" spans="1:6" x14ac:dyDescent="0.25">
      <c r="A108" s="3">
        <v>41013</v>
      </c>
      <c r="B108">
        <f>MONTH(tblDaten[[#This Row],[Datum]])</f>
        <v>4</v>
      </c>
      <c r="C108" s="9">
        <v>0.09</v>
      </c>
      <c r="D108" s="9">
        <v>0.23</v>
      </c>
      <c r="E108" s="9">
        <v>0.06</v>
      </c>
      <c r="F108" s="9">
        <v>0.02</v>
      </c>
    </row>
    <row r="109" spans="1:6" x14ac:dyDescent="0.25">
      <c r="A109" s="3">
        <v>41014</v>
      </c>
      <c r="B109">
        <f>MONTH(tblDaten[[#This Row],[Datum]])</f>
        <v>4</v>
      </c>
      <c r="C109" s="9">
        <v>7.0000000000000007E-2</v>
      </c>
      <c r="D109" s="9">
        <v>0.28999999999999998</v>
      </c>
      <c r="E109" s="9">
        <v>0.06</v>
      </c>
      <c r="F109" s="9">
        <v>0.02</v>
      </c>
    </row>
    <row r="110" spans="1:6" x14ac:dyDescent="0.25">
      <c r="A110" s="3">
        <v>41015</v>
      </c>
      <c r="B110">
        <f>MONTH(tblDaten[[#This Row],[Datum]])</f>
        <v>4</v>
      </c>
      <c r="C110" s="9">
        <v>0.09</v>
      </c>
      <c r="D110" s="9">
        <v>0.24</v>
      </c>
      <c r="E110" s="9">
        <v>0.04</v>
      </c>
      <c r="F110" s="9">
        <v>0.02</v>
      </c>
    </row>
    <row r="111" spans="1:6" x14ac:dyDescent="0.25">
      <c r="A111" s="3">
        <v>41016</v>
      </c>
      <c r="B111">
        <f>MONTH(tblDaten[[#This Row],[Datum]])</f>
        <v>4</v>
      </c>
      <c r="C111" s="9">
        <v>0.1</v>
      </c>
      <c r="D111" s="9">
        <v>0.21</v>
      </c>
      <c r="E111" s="9">
        <v>0.06</v>
      </c>
      <c r="F111" s="9">
        <v>0.02</v>
      </c>
    </row>
    <row r="112" spans="1:6" x14ac:dyDescent="0.25">
      <c r="A112" s="3">
        <v>41017</v>
      </c>
      <c r="B112">
        <f>MONTH(tblDaten[[#This Row],[Datum]])</f>
        <v>4</v>
      </c>
      <c r="C112" s="9">
        <v>0.1</v>
      </c>
      <c r="D112" s="9">
        <v>0.18</v>
      </c>
      <c r="E112" s="9">
        <v>0.06</v>
      </c>
      <c r="F112" s="9">
        <v>0.01</v>
      </c>
    </row>
    <row r="113" spans="1:6" x14ac:dyDescent="0.25">
      <c r="A113" s="3">
        <v>41018</v>
      </c>
      <c r="B113">
        <f>MONTH(tblDaten[[#This Row],[Datum]])</f>
        <v>4</v>
      </c>
      <c r="C113" s="9">
        <v>0.1</v>
      </c>
      <c r="D113" s="9">
        <v>0.18</v>
      </c>
      <c r="E113" s="9">
        <v>0.02</v>
      </c>
      <c r="F113" s="9">
        <v>0.01</v>
      </c>
    </row>
    <row r="114" spans="1:6" x14ac:dyDescent="0.25">
      <c r="A114" s="3">
        <v>41019</v>
      </c>
      <c r="B114">
        <f>MONTH(tblDaten[[#This Row],[Datum]])</f>
        <v>4</v>
      </c>
      <c r="C114" s="9">
        <v>0.12</v>
      </c>
      <c r="D114" s="9">
        <v>0.25</v>
      </c>
      <c r="E114" s="9">
        <v>0.03</v>
      </c>
      <c r="F114" s="9">
        <v>0.06</v>
      </c>
    </row>
    <row r="115" spans="1:6" x14ac:dyDescent="0.25">
      <c r="A115" s="3">
        <v>41020</v>
      </c>
      <c r="B115">
        <f>MONTH(tblDaten[[#This Row],[Datum]])</f>
        <v>4</v>
      </c>
      <c r="C115" s="9">
        <v>7.0000000000000007E-2</v>
      </c>
      <c r="D115" s="9">
        <v>0.28999999999999998</v>
      </c>
      <c r="E115" s="9">
        <v>0.02</v>
      </c>
      <c r="F115" s="9">
        <v>0.05</v>
      </c>
    </row>
    <row r="116" spans="1:6" x14ac:dyDescent="0.25">
      <c r="A116" s="3">
        <v>41021</v>
      </c>
      <c r="B116">
        <f>MONTH(tblDaten[[#This Row],[Datum]])</f>
        <v>4</v>
      </c>
      <c r="C116" s="9">
        <v>0.11</v>
      </c>
      <c r="D116" s="9">
        <v>0.28999999999999998</v>
      </c>
      <c r="E116" s="9">
        <v>0.03</v>
      </c>
      <c r="F116" s="9">
        <v>0.03</v>
      </c>
    </row>
    <row r="117" spans="1:6" x14ac:dyDescent="0.25">
      <c r="A117" s="3">
        <v>41022</v>
      </c>
      <c r="B117">
        <f>MONTH(tblDaten[[#This Row],[Datum]])</f>
        <v>4</v>
      </c>
      <c r="C117" s="9">
        <v>0.11</v>
      </c>
      <c r="D117" s="9">
        <v>0.25</v>
      </c>
      <c r="E117" s="9">
        <v>0.06</v>
      </c>
      <c r="F117" s="9">
        <v>0.04</v>
      </c>
    </row>
    <row r="118" spans="1:6" x14ac:dyDescent="0.25">
      <c r="A118" s="3">
        <v>41023</v>
      </c>
      <c r="B118">
        <f>MONTH(tblDaten[[#This Row],[Datum]])</f>
        <v>4</v>
      </c>
      <c r="C118" s="9">
        <v>0.08</v>
      </c>
      <c r="D118" s="9">
        <v>0.27</v>
      </c>
      <c r="E118" s="9">
        <v>0.02</v>
      </c>
      <c r="F118" s="9">
        <v>0.01</v>
      </c>
    </row>
    <row r="119" spans="1:6" x14ac:dyDescent="0.25">
      <c r="A119" s="3">
        <v>41024</v>
      </c>
      <c r="B119">
        <f>MONTH(tblDaten[[#This Row],[Datum]])</f>
        <v>4</v>
      </c>
      <c r="C119" s="9">
        <v>0.09</v>
      </c>
      <c r="D119" s="9">
        <v>0.3</v>
      </c>
      <c r="E119" s="9">
        <v>0.02</v>
      </c>
      <c r="F119" s="9">
        <v>0.04</v>
      </c>
    </row>
    <row r="120" spans="1:6" x14ac:dyDescent="0.25">
      <c r="A120" s="3">
        <v>41025</v>
      </c>
      <c r="B120">
        <f>MONTH(tblDaten[[#This Row],[Datum]])</f>
        <v>4</v>
      </c>
      <c r="C120" s="9">
        <v>0.1</v>
      </c>
      <c r="D120" s="9">
        <v>0.26</v>
      </c>
      <c r="E120" s="9">
        <v>0.04</v>
      </c>
      <c r="F120" s="9">
        <v>0.04</v>
      </c>
    </row>
    <row r="121" spans="1:6" x14ac:dyDescent="0.25">
      <c r="A121" s="3">
        <v>41026</v>
      </c>
      <c r="B121">
        <f>MONTH(tblDaten[[#This Row],[Datum]])</f>
        <v>4</v>
      </c>
      <c r="C121" s="9">
        <v>0.12</v>
      </c>
      <c r="D121" s="9">
        <v>0.25</v>
      </c>
      <c r="E121" s="9">
        <v>0.04</v>
      </c>
      <c r="F121" s="9">
        <v>0.01</v>
      </c>
    </row>
    <row r="122" spans="1:6" x14ac:dyDescent="0.25">
      <c r="A122" s="3">
        <v>41027</v>
      </c>
      <c r="B122">
        <f>MONTH(tblDaten[[#This Row],[Datum]])</f>
        <v>4</v>
      </c>
      <c r="C122" s="9">
        <v>0.08</v>
      </c>
      <c r="D122" s="9">
        <v>0.28999999999999998</v>
      </c>
      <c r="E122" s="9">
        <v>0.06</v>
      </c>
      <c r="F122" s="9">
        <v>0.05</v>
      </c>
    </row>
    <row r="123" spans="1:6" x14ac:dyDescent="0.25">
      <c r="A123" s="3">
        <v>41028</v>
      </c>
      <c r="B123">
        <f>MONTH(tblDaten[[#This Row],[Datum]])</f>
        <v>4</v>
      </c>
      <c r="C123" s="9">
        <v>0.1</v>
      </c>
      <c r="D123" s="9">
        <v>0.18</v>
      </c>
      <c r="E123" s="9">
        <v>0.03</v>
      </c>
      <c r="F123" s="9">
        <v>0.02</v>
      </c>
    </row>
    <row r="124" spans="1:6" x14ac:dyDescent="0.25">
      <c r="A124" s="3">
        <v>41029</v>
      </c>
      <c r="B124">
        <f>MONTH(tblDaten[[#This Row],[Datum]])</f>
        <v>4</v>
      </c>
      <c r="C124" s="9">
        <v>0.09</v>
      </c>
      <c r="D124" s="9">
        <v>0.28000000000000003</v>
      </c>
      <c r="E124" s="9">
        <v>0.01</v>
      </c>
      <c r="F124" s="9">
        <v>0.05</v>
      </c>
    </row>
    <row r="125" spans="1:6" x14ac:dyDescent="0.25">
      <c r="A125" s="3">
        <v>41030</v>
      </c>
      <c r="B125">
        <f>MONTH(tblDaten[[#This Row],[Datum]])</f>
        <v>5</v>
      </c>
      <c r="C125" s="9">
        <v>0.13</v>
      </c>
      <c r="D125" s="9">
        <v>0.28000000000000003</v>
      </c>
      <c r="E125" s="9">
        <v>0.11</v>
      </c>
      <c r="F125" s="9">
        <v>0.13</v>
      </c>
    </row>
    <row r="126" spans="1:6" x14ac:dyDescent="0.25">
      <c r="A126" s="3">
        <v>41031</v>
      </c>
      <c r="B126">
        <f>MONTH(tblDaten[[#This Row],[Datum]])</f>
        <v>5</v>
      </c>
      <c r="C126" s="9">
        <v>0.19</v>
      </c>
      <c r="D126" s="9">
        <v>0.26</v>
      </c>
      <c r="E126" s="9">
        <v>0.08</v>
      </c>
      <c r="F126" s="9">
        <v>0.13</v>
      </c>
    </row>
    <row r="127" spans="1:6" x14ac:dyDescent="0.25">
      <c r="A127" s="3">
        <v>41032</v>
      </c>
      <c r="B127">
        <f>MONTH(tblDaten[[#This Row],[Datum]])</f>
        <v>5</v>
      </c>
      <c r="C127" s="9">
        <v>0.2</v>
      </c>
      <c r="D127" s="9">
        <v>0.27</v>
      </c>
      <c r="E127" s="9">
        <v>0.1</v>
      </c>
      <c r="F127" s="9">
        <v>0.13</v>
      </c>
    </row>
    <row r="128" spans="1:6" x14ac:dyDescent="0.25">
      <c r="A128" s="3">
        <v>41033</v>
      </c>
      <c r="B128">
        <f>MONTH(tblDaten[[#This Row],[Datum]])</f>
        <v>5</v>
      </c>
      <c r="C128" s="9">
        <v>0.16</v>
      </c>
      <c r="D128" s="9">
        <v>0.27</v>
      </c>
      <c r="E128" s="9">
        <v>0.1</v>
      </c>
      <c r="F128" s="9">
        <v>0.13</v>
      </c>
    </row>
    <row r="129" spans="1:6" x14ac:dyDescent="0.25">
      <c r="A129" s="3">
        <v>41034</v>
      </c>
      <c r="B129">
        <f>MONTH(tblDaten[[#This Row],[Datum]])</f>
        <v>5</v>
      </c>
      <c r="C129" s="9">
        <v>0.18</v>
      </c>
      <c r="D129" s="9">
        <v>0.25</v>
      </c>
      <c r="E129" s="9">
        <v>0.06</v>
      </c>
      <c r="F129" s="9">
        <v>0.14000000000000001</v>
      </c>
    </row>
    <row r="130" spans="1:6" x14ac:dyDescent="0.25">
      <c r="A130" s="3">
        <v>41035</v>
      </c>
      <c r="B130">
        <f>MONTH(tblDaten[[#This Row],[Datum]])</f>
        <v>5</v>
      </c>
      <c r="C130" s="9">
        <v>0.16</v>
      </c>
      <c r="D130" s="9">
        <v>0.3</v>
      </c>
      <c r="E130" s="9">
        <v>0.08</v>
      </c>
      <c r="F130" s="9">
        <v>0.15</v>
      </c>
    </row>
    <row r="131" spans="1:6" x14ac:dyDescent="0.25">
      <c r="A131" s="3">
        <v>41036</v>
      </c>
      <c r="B131">
        <f>MONTH(tblDaten[[#This Row],[Datum]])</f>
        <v>5</v>
      </c>
      <c r="C131" s="9">
        <v>0.13</v>
      </c>
      <c r="D131" s="9">
        <v>0.26</v>
      </c>
      <c r="E131" s="9">
        <v>0.1</v>
      </c>
      <c r="F131" s="9">
        <v>7.0000000000000007E-2</v>
      </c>
    </row>
    <row r="132" spans="1:6" x14ac:dyDescent="0.25">
      <c r="A132" s="3">
        <v>41037</v>
      </c>
      <c r="B132">
        <f>MONTH(tblDaten[[#This Row],[Datum]])</f>
        <v>5</v>
      </c>
      <c r="C132" s="9">
        <v>0.17</v>
      </c>
      <c r="D132" s="9">
        <v>0.28999999999999998</v>
      </c>
      <c r="E132" s="9">
        <v>0.11</v>
      </c>
      <c r="F132" s="9">
        <v>0.12</v>
      </c>
    </row>
    <row r="133" spans="1:6" x14ac:dyDescent="0.25">
      <c r="A133" s="3">
        <v>41038</v>
      </c>
      <c r="B133">
        <f>MONTH(tblDaten[[#This Row],[Datum]])</f>
        <v>5</v>
      </c>
      <c r="C133" s="9">
        <v>0.17</v>
      </c>
      <c r="D133" s="9">
        <v>0.28000000000000003</v>
      </c>
      <c r="E133" s="9">
        <v>0.08</v>
      </c>
      <c r="F133" s="9">
        <v>0.09</v>
      </c>
    </row>
    <row r="134" spans="1:6" x14ac:dyDescent="0.25">
      <c r="A134" s="3">
        <v>41039</v>
      </c>
      <c r="B134">
        <f>MONTH(tblDaten[[#This Row],[Datum]])</f>
        <v>5</v>
      </c>
      <c r="C134" s="9">
        <v>0.12</v>
      </c>
      <c r="D134" s="9">
        <v>0.24</v>
      </c>
      <c r="E134" s="9">
        <v>0.12</v>
      </c>
      <c r="F134" s="9">
        <v>0.08</v>
      </c>
    </row>
    <row r="135" spans="1:6" x14ac:dyDescent="0.25">
      <c r="A135" s="3">
        <v>41040</v>
      </c>
      <c r="B135">
        <f>MONTH(tblDaten[[#This Row],[Datum]])</f>
        <v>5</v>
      </c>
      <c r="C135" s="9">
        <v>0.15</v>
      </c>
      <c r="D135" s="9">
        <v>0.25</v>
      </c>
      <c r="E135" s="9">
        <v>0.1</v>
      </c>
      <c r="F135" s="9">
        <v>0.13</v>
      </c>
    </row>
    <row r="136" spans="1:6" x14ac:dyDescent="0.25">
      <c r="A136" s="3">
        <v>41041</v>
      </c>
      <c r="B136">
        <f>MONTH(tblDaten[[#This Row],[Datum]])</f>
        <v>5</v>
      </c>
      <c r="C136" s="9">
        <v>0.15</v>
      </c>
      <c r="D136" s="9">
        <v>0.24</v>
      </c>
      <c r="E136" s="9">
        <v>7.0000000000000007E-2</v>
      </c>
      <c r="F136" s="9">
        <v>0.12</v>
      </c>
    </row>
    <row r="137" spans="1:6" x14ac:dyDescent="0.25">
      <c r="A137" s="3">
        <v>41042</v>
      </c>
      <c r="B137">
        <f>MONTH(tblDaten[[#This Row],[Datum]])</f>
        <v>5</v>
      </c>
      <c r="C137" s="9">
        <v>0.16</v>
      </c>
      <c r="D137" s="9">
        <v>0.28999999999999998</v>
      </c>
      <c r="E137" s="9">
        <v>0.1</v>
      </c>
      <c r="F137" s="9">
        <v>0.12</v>
      </c>
    </row>
    <row r="138" spans="1:6" x14ac:dyDescent="0.25">
      <c r="A138" s="3">
        <v>41043</v>
      </c>
      <c r="B138">
        <f>MONTH(tblDaten[[#This Row],[Datum]])</f>
        <v>5</v>
      </c>
      <c r="C138" s="9">
        <v>0.19</v>
      </c>
      <c r="D138" s="9">
        <v>0.26</v>
      </c>
      <c r="E138" s="9">
        <v>0.09</v>
      </c>
      <c r="F138" s="9">
        <v>0.14000000000000001</v>
      </c>
    </row>
    <row r="139" spans="1:6" x14ac:dyDescent="0.25">
      <c r="A139" s="3">
        <v>41044</v>
      </c>
      <c r="B139">
        <f>MONTH(tblDaten[[#This Row],[Datum]])</f>
        <v>5</v>
      </c>
      <c r="C139" s="9">
        <v>0.16</v>
      </c>
      <c r="D139" s="9">
        <v>0.26</v>
      </c>
      <c r="E139" s="9">
        <v>0.08</v>
      </c>
      <c r="F139" s="9">
        <v>0.14000000000000001</v>
      </c>
    </row>
    <row r="140" spans="1:6" x14ac:dyDescent="0.25">
      <c r="A140" s="3">
        <v>41045</v>
      </c>
      <c r="B140">
        <f>MONTH(tblDaten[[#This Row],[Datum]])</f>
        <v>5</v>
      </c>
      <c r="C140" s="9">
        <v>0.16</v>
      </c>
      <c r="D140" s="9">
        <v>0.27</v>
      </c>
      <c r="E140" s="9">
        <v>0.11</v>
      </c>
      <c r="F140" s="9">
        <v>0.12</v>
      </c>
    </row>
    <row r="141" spans="1:6" x14ac:dyDescent="0.25">
      <c r="A141" s="3">
        <v>41046</v>
      </c>
      <c r="B141">
        <f>MONTH(tblDaten[[#This Row],[Datum]])</f>
        <v>5</v>
      </c>
      <c r="C141" s="9">
        <v>0.19</v>
      </c>
      <c r="D141" s="9">
        <v>0.28000000000000003</v>
      </c>
      <c r="E141" s="9">
        <v>0.09</v>
      </c>
      <c r="F141" s="9">
        <v>0.09</v>
      </c>
    </row>
    <row r="142" spans="1:6" x14ac:dyDescent="0.25">
      <c r="A142" s="3">
        <v>41047</v>
      </c>
      <c r="B142">
        <f>MONTH(tblDaten[[#This Row],[Datum]])</f>
        <v>5</v>
      </c>
      <c r="C142" s="9">
        <v>0.19</v>
      </c>
      <c r="D142" s="9">
        <v>0.28000000000000003</v>
      </c>
      <c r="E142" s="9">
        <v>0.12</v>
      </c>
      <c r="F142" s="9">
        <v>0.09</v>
      </c>
    </row>
    <row r="143" spans="1:6" x14ac:dyDescent="0.25">
      <c r="A143" s="3">
        <v>41048</v>
      </c>
      <c r="B143">
        <f>MONTH(tblDaten[[#This Row],[Datum]])</f>
        <v>5</v>
      </c>
      <c r="C143" s="9">
        <v>0.17</v>
      </c>
      <c r="D143" s="9">
        <v>0.28000000000000003</v>
      </c>
      <c r="E143" s="9">
        <v>0.09</v>
      </c>
      <c r="F143" s="9">
        <v>0.14000000000000001</v>
      </c>
    </row>
    <row r="144" spans="1:6" x14ac:dyDescent="0.25">
      <c r="A144" s="3">
        <v>41049</v>
      </c>
      <c r="B144">
        <f>MONTH(tblDaten[[#This Row],[Datum]])</f>
        <v>5</v>
      </c>
      <c r="C144" s="9">
        <v>0.13</v>
      </c>
      <c r="D144" s="9">
        <v>0.24</v>
      </c>
      <c r="E144" s="9">
        <v>0.06</v>
      </c>
      <c r="F144" s="9">
        <v>0.1</v>
      </c>
    </row>
    <row r="145" spans="1:6" x14ac:dyDescent="0.25">
      <c r="A145" s="3">
        <v>41050</v>
      </c>
      <c r="B145">
        <f>MONTH(tblDaten[[#This Row],[Datum]])</f>
        <v>5</v>
      </c>
      <c r="C145" s="9">
        <v>0.12</v>
      </c>
      <c r="D145" s="9">
        <v>0.3</v>
      </c>
      <c r="E145" s="9">
        <v>0.09</v>
      </c>
      <c r="F145" s="9">
        <v>0.1</v>
      </c>
    </row>
    <row r="146" spans="1:6" x14ac:dyDescent="0.25">
      <c r="A146" s="3">
        <v>41051</v>
      </c>
      <c r="B146">
        <f>MONTH(tblDaten[[#This Row],[Datum]])</f>
        <v>5</v>
      </c>
      <c r="C146" s="9">
        <v>0.17</v>
      </c>
      <c r="D146" s="9">
        <v>0.25</v>
      </c>
      <c r="E146" s="9">
        <v>0.1</v>
      </c>
      <c r="F146" s="9">
        <v>0.1</v>
      </c>
    </row>
    <row r="147" spans="1:6" x14ac:dyDescent="0.25">
      <c r="A147" s="3">
        <v>41052</v>
      </c>
      <c r="B147">
        <f>MONTH(tblDaten[[#This Row],[Datum]])</f>
        <v>5</v>
      </c>
      <c r="C147" s="9">
        <v>0.15</v>
      </c>
      <c r="D147" s="9">
        <v>0.28999999999999998</v>
      </c>
      <c r="E147" s="9">
        <v>0.12</v>
      </c>
      <c r="F147" s="9">
        <v>0.1</v>
      </c>
    </row>
    <row r="148" spans="1:6" x14ac:dyDescent="0.25">
      <c r="A148" s="3">
        <v>41053</v>
      </c>
      <c r="B148">
        <f>MONTH(tblDaten[[#This Row],[Datum]])</f>
        <v>5</v>
      </c>
      <c r="C148" s="9">
        <v>0.12</v>
      </c>
      <c r="D148" s="9">
        <v>0.25</v>
      </c>
      <c r="E148" s="9">
        <v>0.11</v>
      </c>
      <c r="F148" s="9">
        <v>0.1</v>
      </c>
    </row>
    <row r="149" spans="1:6" x14ac:dyDescent="0.25">
      <c r="A149" s="3">
        <v>41054</v>
      </c>
      <c r="B149">
        <f>MONTH(tblDaten[[#This Row],[Datum]])</f>
        <v>5</v>
      </c>
      <c r="C149" s="9">
        <v>0.14000000000000001</v>
      </c>
      <c r="D149" s="9">
        <v>0.26</v>
      </c>
      <c r="E149" s="9">
        <v>0.12</v>
      </c>
      <c r="F149" s="9">
        <v>7.0000000000000007E-2</v>
      </c>
    </row>
    <row r="150" spans="1:6" x14ac:dyDescent="0.25">
      <c r="A150" s="3">
        <v>41055</v>
      </c>
      <c r="B150">
        <f>MONTH(tblDaten[[#This Row],[Datum]])</f>
        <v>5</v>
      </c>
      <c r="C150" s="9">
        <v>0.19</v>
      </c>
      <c r="D150" s="9">
        <v>0.24</v>
      </c>
      <c r="E150" s="9">
        <v>0.11</v>
      </c>
      <c r="F150" s="9">
        <v>0.08</v>
      </c>
    </row>
    <row r="151" spans="1:6" x14ac:dyDescent="0.25">
      <c r="A151" s="3">
        <v>41056</v>
      </c>
      <c r="B151">
        <f>MONTH(tblDaten[[#This Row],[Datum]])</f>
        <v>5</v>
      </c>
      <c r="C151" s="9">
        <v>0.12</v>
      </c>
      <c r="D151" s="9">
        <v>0.3</v>
      </c>
      <c r="E151" s="9">
        <v>7.0000000000000007E-2</v>
      </c>
      <c r="F151" s="9">
        <v>0.1</v>
      </c>
    </row>
    <row r="152" spans="1:6" x14ac:dyDescent="0.25">
      <c r="A152" s="3">
        <v>41057</v>
      </c>
      <c r="B152">
        <f>MONTH(tblDaten[[#This Row],[Datum]])</f>
        <v>5</v>
      </c>
      <c r="C152" s="9">
        <v>0.2</v>
      </c>
      <c r="D152" s="9">
        <v>0.26</v>
      </c>
      <c r="E152" s="9">
        <v>0.08</v>
      </c>
      <c r="F152" s="9">
        <v>0.09</v>
      </c>
    </row>
    <row r="153" spans="1:6" x14ac:dyDescent="0.25">
      <c r="A153" s="3">
        <v>41058</v>
      </c>
      <c r="B153">
        <f>MONTH(tblDaten[[#This Row],[Datum]])</f>
        <v>5</v>
      </c>
      <c r="C153" s="9">
        <v>0.15</v>
      </c>
      <c r="D153" s="9">
        <v>0.24</v>
      </c>
      <c r="E153" s="9">
        <v>0.12</v>
      </c>
      <c r="F153" s="9">
        <v>0.1</v>
      </c>
    </row>
    <row r="154" spans="1:6" x14ac:dyDescent="0.25">
      <c r="A154" s="3">
        <v>41059</v>
      </c>
      <c r="B154">
        <f>MONTH(tblDaten[[#This Row],[Datum]])</f>
        <v>5</v>
      </c>
      <c r="C154" s="9">
        <v>0.16</v>
      </c>
      <c r="D154" s="9">
        <v>0.25</v>
      </c>
      <c r="E154" s="9">
        <v>7.0000000000000007E-2</v>
      </c>
      <c r="F154" s="9">
        <v>0.1</v>
      </c>
    </row>
    <row r="155" spans="1:6" x14ac:dyDescent="0.25">
      <c r="A155" s="3">
        <v>41060</v>
      </c>
      <c r="B155">
        <f>MONTH(tblDaten[[#This Row],[Datum]])</f>
        <v>5</v>
      </c>
      <c r="C155" s="9">
        <v>0.14000000000000001</v>
      </c>
      <c r="D155" s="9">
        <v>0.28000000000000003</v>
      </c>
      <c r="E155" s="9">
        <v>0.11</v>
      </c>
      <c r="F155" s="9">
        <v>0.13</v>
      </c>
    </row>
    <row r="156" spans="1:6" x14ac:dyDescent="0.25">
      <c r="A156" s="3">
        <v>41061</v>
      </c>
      <c r="B156">
        <f>MONTH(tblDaten[[#This Row],[Datum]])</f>
        <v>6</v>
      </c>
      <c r="C156" s="9">
        <v>0.06</v>
      </c>
      <c r="D156" s="9">
        <v>0.25</v>
      </c>
      <c r="E156" s="9">
        <v>0.28999999999999998</v>
      </c>
      <c r="F156" s="9">
        <v>0.12</v>
      </c>
    </row>
    <row r="157" spans="1:6" x14ac:dyDescent="0.25">
      <c r="A157" s="3">
        <v>41062</v>
      </c>
      <c r="B157">
        <f>MONTH(tblDaten[[#This Row],[Datum]])</f>
        <v>6</v>
      </c>
      <c r="C157" s="9">
        <v>0.06</v>
      </c>
      <c r="D157" s="9">
        <v>0.19</v>
      </c>
      <c r="E157" s="9">
        <v>0.32</v>
      </c>
      <c r="F157" s="9">
        <v>0.16</v>
      </c>
    </row>
    <row r="158" spans="1:6" x14ac:dyDescent="0.25">
      <c r="A158" s="3">
        <v>41063</v>
      </c>
      <c r="B158">
        <f>MONTH(tblDaten[[#This Row],[Datum]])</f>
        <v>6</v>
      </c>
      <c r="C158" s="9">
        <v>0.06</v>
      </c>
      <c r="D158" s="9">
        <v>0.22</v>
      </c>
      <c r="E158" s="9">
        <v>0.33</v>
      </c>
      <c r="F158" s="9">
        <v>0.12</v>
      </c>
    </row>
    <row r="159" spans="1:6" x14ac:dyDescent="0.25">
      <c r="A159" s="3">
        <v>41064</v>
      </c>
      <c r="B159">
        <f>MONTH(tblDaten[[#This Row],[Datum]])</f>
        <v>6</v>
      </c>
      <c r="C159" s="9">
        <v>0.06</v>
      </c>
      <c r="D159" s="9">
        <v>0.22</v>
      </c>
      <c r="E159" s="9">
        <v>0.31</v>
      </c>
      <c r="F159" s="9">
        <v>0.15</v>
      </c>
    </row>
    <row r="160" spans="1:6" x14ac:dyDescent="0.25">
      <c r="A160" s="3">
        <v>41065</v>
      </c>
      <c r="B160">
        <f>MONTH(tblDaten[[#This Row],[Datum]])</f>
        <v>6</v>
      </c>
      <c r="C160" s="9">
        <v>0.06</v>
      </c>
      <c r="D160" s="9">
        <v>0.19</v>
      </c>
      <c r="E160" s="9">
        <v>0.27</v>
      </c>
      <c r="F160" s="9">
        <v>0.14000000000000001</v>
      </c>
    </row>
    <row r="161" spans="1:6" x14ac:dyDescent="0.25">
      <c r="A161" s="3">
        <v>41066</v>
      </c>
      <c r="B161">
        <f>MONTH(tblDaten[[#This Row],[Datum]])</f>
        <v>6</v>
      </c>
      <c r="C161" s="9">
        <v>0.06</v>
      </c>
      <c r="D161" s="9">
        <v>0.24</v>
      </c>
      <c r="E161" s="9">
        <v>0.31</v>
      </c>
      <c r="F161" s="9">
        <v>0.12</v>
      </c>
    </row>
    <row r="162" spans="1:6" x14ac:dyDescent="0.25">
      <c r="A162" s="3">
        <v>41067</v>
      </c>
      <c r="B162">
        <f>MONTH(tblDaten[[#This Row],[Datum]])</f>
        <v>6</v>
      </c>
      <c r="C162" s="9">
        <v>0.06</v>
      </c>
      <c r="D162" s="9">
        <v>0.2</v>
      </c>
      <c r="E162" s="9">
        <v>0.24</v>
      </c>
      <c r="F162" s="9">
        <v>0.12</v>
      </c>
    </row>
    <row r="163" spans="1:6" x14ac:dyDescent="0.25">
      <c r="A163" s="3">
        <v>41068</v>
      </c>
      <c r="B163">
        <f>MONTH(tblDaten[[#This Row],[Datum]])</f>
        <v>6</v>
      </c>
      <c r="C163" s="9">
        <v>0.06</v>
      </c>
      <c r="D163" s="9">
        <v>0.18</v>
      </c>
      <c r="E163" s="9">
        <v>0.34</v>
      </c>
      <c r="F163" s="9">
        <v>0.12</v>
      </c>
    </row>
    <row r="164" spans="1:6" x14ac:dyDescent="0.25">
      <c r="A164" s="3">
        <v>41069</v>
      </c>
      <c r="B164">
        <f>MONTH(tblDaten[[#This Row],[Datum]])</f>
        <v>6</v>
      </c>
      <c r="C164" s="9">
        <v>0.06</v>
      </c>
      <c r="D164" s="9">
        <v>0.24</v>
      </c>
      <c r="E164" s="9">
        <v>0.28000000000000003</v>
      </c>
      <c r="F164" s="9">
        <v>0.15</v>
      </c>
    </row>
    <row r="165" spans="1:6" x14ac:dyDescent="0.25">
      <c r="A165" s="3">
        <v>41070</v>
      </c>
      <c r="B165">
        <f>MONTH(tblDaten[[#This Row],[Datum]])</f>
        <v>6</v>
      </c>
      <c r="C165" s="9">
        <v>0.06</v>
      </c>
      <c r="D165" s="9">
        <v>0.22</v>
      </c>
      <c r="E165" s="9">
        <v>0.3</v>
      </c>
      <c r="F165" s="9">
        <v>0.15</v>
      </c>
    </row>
    <row r="166" spans="1:6" x14ac:dyDescent="0.25">
      <c r="A166" s="3">
        <v>41071</v>
      </c>
      <c r="B166">
        <f>MONTH(tblDaten[[#This Row],[Datum]])</f>
        <v>6</v>
      </c>
      <c r="C166" s="9">
        <v>0.06</v>
      </c>
      <c r="D166" s="9">
        <v>0.19</v>
      </c>
      <c r="E166" s="9">
        <v>0.28999999999999998</v>
      </c>
      <c r="F166" s="9">
        <v>0.16</v>
      </c>
    </row>
    <row r="167" spans="1:6" x14ac:dyDescent="0.25">
      <c r="A167" s="3">
        <v>41072</v>
      </c>
      <c r="B167">
        <f>MONTH(tblDaten[[#This Row],[Datum]])</f>
        <v>6</v>
      </c>
      <c r="C167" s="9">
        <v>0.06</v>
      </c>
      <c r="D167" s="9">
        <v>0.24</v>
      </c>
      <c r="E167" s="9">
        <v>0.25</v>
      </c>
      <c r="F167" s="9">
        <v>0.15</v>
      </c>
    </row>
    <row r="168" spans="1:6" x14ac:dyDescent="0.25">
      <c r="A168" s="3">
        <v>41073</v>
      </c>
      <c r="B168">
        <f>MONTH(tblDaten[[#This Row],[Datum]])</f>
        <v>6</v>
      </c>
      <c r="C168" s="9">
        <v>0.06</v>
      </c>
      <c r="D168" s="9">
        <v>0.21</v>
      </c>
      <c r="E168" s="9">
        <v>0.25</v>
      </c>
      <c r="F168" s="9">
        <v>0.14000000000000001</v>
      </c>
    </row>
    <row r="169" spans="1:6" x14ac:dyDescent="0.25">
      <c r="A169" s="3">
        <v>41074</v>
      </c>
      <c r="B169">
        <f>MONTH(tblDaten[[#This Row],[Datum]])</f>
        <v>6</v>
      </c>
      <c r="C169" s="9">
        <v>0.06</v>
      </c>
      <c r="D169" s="9">
        <v>0.18</v>
      </c>
      <c r="E169" s="9">
        <v>0.25</v>
      </c>
      <c r="F169" s="9">
        <v>0.12</v>
      </c>
    </row>
    <row r="170" spans="1:6" x14ac:dyDescent="0.25">
      <c r="A170" s="3">
        <v>41075</v>
      </c>
      <c r="B170">
        <f>MONTH(tblDaten[[#This Row],[Datum]])</f>
        <v>6</v>
      </c>
      <c r="C170" s="9">
        <v>0.06</v>
      </c>
      <c r="D170" s="9">
        <v>0.24</v>
      </c>
      <c r="E170" s="9">
        <v>0.34</v>
      </c>
      <c r="F170" s="9">
        <v>0.14000000000000001</v>
      </c>
    </row>
    <row r="171" spans="1:6" x14ac:dyDescent="0.25">
      <c r="A171" s="3">
        <v>41076</v>
      </c>
      <c r="B171">
        <f>MONTH(tblDaten[[#This Row],[Datum]])</f>
        <v>6</v>
      </c>
      <c r="C171" s="9">
        <v>0.06</v>
      </c>
      <c r="D171" s="9">
        <v>0.25</v>
      </c>
      <c r="E171" s="9">
        <v>0.28000000000000003</v>
      </c>
      <c r="F171" s="9">
        <v>0.12</v>
      </c>
    </row>
    <row r="172" spans="1:6" x14ac:dyDescent="0.25">
      <c r="A172" s="3">
        <v>41077</v>
      </c>
      <c r="B172">
        <f>MONTH(tblDaten[[#This Row],[Datum]])</f>
        <v>6</v>
      </c>
      <c r="C172" s="9">
        <v>0.06</v>
      </c>
      <c r="D172" s="9">
        <v>0.2</v>
      </c>
      <c r="E172" s="9">
        <v>0.31</v>
      </c>
      <c r="F172" s="9">
        <v>0.16</v>
      </c>
    </row>
    <row r="173" spans="1:6" x14ac:dyDescent="0.25">
      <c r="A173" s="3">
        <v>41078</v>
      </c>
      <c r="B173">
        <f>MONTH(tblDaten[[#This Row],[Datum]])</f>
        <v>6</v>
      </c>
      <c r="C173" s="9">
        <v>0.06</v>
      </c>
      <c r="D173" s="9">
        <v>0.25</v>
      </c>
      <c r="E173" s="9">
        <v>0.35000000000000003</v>
      </c>
      <c r="F173" s="9">
        <v>0.12</v>
      </c>
    </row>
    <row r="174" spans="1:6" x14ac:dyDescent="0.25">
      <c r="A174" s="3">
        <v>41079</v>
      </c>
      <c r="B174">
        <f>MONTH(tblDaten[[#This Row],[Datum]])</f>
        <v>6</v>
      </c>
      <c r="C174" s="9">
        <v>0.06</v>
      </c>
      <c r="D174" s="9">
        <v>0.24</v>
      </c>
      <c r="E174" s="9">
        <v>0.24</v>
      </c>
      <c r="F174" s="9">
        <v>0.14000000000000001</v>
      </c>
    </row>
    <row r="175" spans="1:6" x14ac:dyDescent="0.25">
      <c r="A175" s="3">
        <v>41080</v>
      </c>
      <c r="B175">
        <f>MONTH(tblDaten[[#This Row],[Datum]])</f>
        <v>6</v>
      </c>
      <c r="C175" s="9">
        <v>0.06</v>
      </c>
      <c r="D175" s="9">
        <v>0.2</v>
      </c>
      <c r="E175" s="9">
        <v>0.24</v>
      </c>
      <c r="F175" s="9">
        <v>0.16</v>
      </c>
    </row>
    <row r="176" spans="1:6" x14ac:dyDescent="0.25">
      <c r="A176" s="3">
        <v>41081</v>
      </c>
      <c r="B176">
        <f>MONTH(tblDaten[[#This Row],[Datum]])</f>
        <v>6</v>
      </c>
      <c r="C176" s="9">
        <v>0.06</v>
      </c>
      <c r="D176" s="9">
        <v>0.2</v>
      </c>
      <c r="E176" s="9">
        <v>0.33</v>
      </c>
      <c r="F176" s="9">
        <v>0.14000000000000001</v>
      </c>
    </row>
    <row r="177" spans="1:6" x14ac:dyDescent="0.25">
      <c r="A177" s="3">
        <v>41082</v>
      </c>
      <c r="B177">
        <f>MONTH(tblDaten[[#This Row],[Datum]])</f>
        <v>6</v>
      </c>
      <c r="C177" s="9">
        <v>0.06</v>
      </c>
      <c r="D177" s="9">
        <v>0.19</v>
      </c>
      <c r="E177" s="9">
        <v>0.33</v>
      </c>
      <c r="F177" s="9">
        <v>0.16</v>
      </c>
    </row>
    <row r="178" spans="1:6" x14ac:dyDescent="0.25">
      <c r="A178" s="3">
        <v>41083</v>
      </c>
      <c r="B178">
        <f>MONTH(tblDaten[[#This Row],[Datum]])</f>
        <v>6</v>
      </c>
      <c r="C178" s="9">
        <v>0.06</v>
      </c>
      <c r="D178" s="9">
        <v>0.23</v>
      </c>
      <c r="E178" s="9">
        <v>0.32</v>
      </c>
      <c r="F178" s="9">
        <v>0.13</v>
      </c>
    </row>
    <row r="179" spans="1:6" x14ac:dyDescent="0.25">
      <c r="A179" s="3">
        <v>41084</v>
      </c>
      <c r="B179">
        <f>MONTH(tblDaten[[#This Row],[Datum]])</f>
        <v>6</v>
      </c>
      <c r="C179" s="9">
        <v>0.06</v>
      </c>
      <c r="D179" s="9">
        <v>0.24</v>
      </c>
      <c r="E179" s="9">
        <v>0.26</v>
      </c>
      <c r="F179" s="9">
        <v>0.16</v>
      </c>
    </row>
    <row r="180" spans="1:6" x14ac:dyDescent="0.25">
      <c r="A180" s="3">
        <v>41085</v>
      </c>
      <c r="B180">
        <f>MONTH(tblDaten[[#This Row],[Datum]])</f>
        <v>6</v>
      </c>
      <c r="C180" s="9">
        <v>0.06</v>
      </c>
      <c r="D180" s="9">
        <v>0.22</v>
      </c>
      <c r="E180" s="9">
        <v>0.24</v>
      </c>
      <c r="F180" s="9">
        <v>0.16</v>
      </c>
    </row>
    <row r="181" spans="1:6" x14ac:dyDescent="0.25">
      <c r="A181" s="3">
        <v>41086</v>
      </c>
      <c r="B181">
        <f>MONTH(tblDaten[[#This Row],[Datum]])</f>
        <v>6</v>
      </c>
      <c r="C181" s="9">
        <v>0.06</v>
      </c>
      <c r="D181" s="9">
        <v>0.19</v>
      </c>
      <c r="E181" s="9">
        <v>0.25</v>
      </c>
      <c r="F181" s="9">
        <v>0.15</v>
      </c>
    </row>
    <row r="182" spans="1:6" x14ac:dyDescent="0.25">
      <c r="A182" s="3">
        <v>41087</v>
      </c>
      <c r="B182">
        <f>MONTH(tblDaten[[#This Row],[Datum]])</f>
        <v>6</v>
      </c>
      <c r="C182" s="9">
        <v>0.06</v>
      </c>
      <c r="D182" s="9">
        <v>0.18</v>
      </c>
      <c r="E182" s="9">
        <v>0.24</v>
      </c>
      <c r="F182" s="9">
        <v>0.15</v>
      </c>
    </row>
    <row r="183" spans="1:6" x14ac:dyDescent="0.25">
      <c r="A183" s="3">
        <v>41088</v>
      </c>
      <c r="B183">
        <f>MONTH(tblDaten[[#This Row],[Datum]])</f>
        <v>6</v>
      </c>
      <c r="C183" s="9">
        <v>0.06</v>
      </c>
      <c r="D183" s="9">
        <v>0.25</v>
      </c>
      <c r="E183" s="9">
        <v>0.27</v>
      </c>
      <c r="F183" s="9">
        <v>0.16</v>
      </c>
    </row>
    <row r="184" spans="1:6" x14ac:dyDescent="0.25">
      <c r="A184" s="3">
        <v>41089</v>
      </c>
      <c r="B184">
        <f>MONTH(tblDaten[[#This Row],[Datum]])</f>
        <v>6</v>
      </c>
      <c r="C184" s="9">
        <v>0.06</v>
      </c>
      <c r="D184" s="9">
        <v>0.23</v>
      </c>
      <c r="E184" s="9">
        <v>0.35000000000000003</v>
      </c>
      <c r="F184" s="9">
        <v>0.13</v>
      </c>
    </row>
    <row r="185" spans="1:6" x14ac:dyDescent="0.25">
      <c r="A185" s="3">
        <v>41090</v>
      </c>
      <c r="B185">
        <f>MONTH(tblDaten[[#This Row],[Datum]])</f>
        <v>6</v>
      </c>
      <c r="C185" s="9">
        <v>0.06</v>
      </c>
      <c r="D185" s="9">
        <v>0.25</v>
      </c>
      <c r="E185" s="9">
        <v>0.28000000000000003</v>
      </c>
      <c r="F185" s="9">
        <v>0.16</v>
      </c>
    </row>
    <row r="186" spans="1:6" x14ac:dyDescent="0.25">
      <c r="A186" s="3">
        <v>41091</v>
      </c>
      <c r="B186">
        <f>MONTH(tblDaten[[#This Row],[Datum]])</f>
        <v>7</v>
      </c>
      <c r="C186" s="9">
        <v>0.24</v>
      </c>
      <c r="D186" s="9">
        <v>0.38</v>
      </c>
      <c r="E186" s="9">
        <v>0.19</v>
      </c>
      <c r="F186" s="9">
        <v>0.12</v>
      </c>
    </row>
    <row r="187" spans="1:6" x14ac:dyDescent="0.25">
      <c r="A187" s="3">
        <v>41092</v>
      </c>
      <c r="B187">
        <f>MONTH(tblDaten[[#This Row],[Datum]])</f>
        <v>7</v>
      </c>
      <c r="C187" s="9">
        <v>0.27</v>
      </c>
      <c r="D187" s="9">
        <v>0.33</v>
      </c>
      <c r="E187" s="9">
        <v>0.2</v>
      </c>
      <c r="F187" s="9">
        <v>0.1</v>
      </c>
    </row>
    <row r="188" spans="1:6" x14ac:dyDescent="0.25">
      <c r="A188" s="3">
        <v>41093</v>
      </c>
      <c r="B188">
        <f>MONTH(tblDaten[[#This Row],[Datum]])</f>
        <v>7</v>
      </c>
      <c r="C188" s="9">
        <v>0.23</v>
      </c>
      <c r="D188" s="9">
        <v>0.32</v>
      </c>
      <c r="E188" s="9">
        <v>0.2</v>
      </c>
      <c r="F188" s="9">
        <v>7.0000000000000007E-2</v>
      </c>
    </row>
    <row r="189" spans="1:6" x14ac:dyDescent="0.25">
      <c r="A189" s="3">
        <v>41094</v>
      </c>
      <c r="B189">
        <f>MONTH(tblDaten[[#This Row],[Datum]])</f>
        <v>7</v>
      </c>
      <c r="C189" s="9">
        <v>0.27</v>
      </c>
      <c r="D189" s="9">
        <v>0.28000000000000003</v>
      </c>
      <c r="E189" s="9">
        <v>0.19</v>
      </c>
      <c r="F189" s="9">
        <v>0.12</v>
      </c>
    </row>
    <row r="190" spans="1:6" x14ac:dyDescent="0.25">
      <c r="A190" s="3">
        <v>41095</v>
      </c>
      <c r="B190">
        <f>MONTH(tblDaten[[#This Row],[Datum]])</f>
        <v>7</v>
      </c>
      <c r="C190" s="9">
        <v>0.25</v>
      </c>
      <c r="D190" s="9">
        <v>0.28999999999999998</v>
      </c>
      <c r="E190" s="9">
        <v>0.19</v>
      </c>
      <c r="F190" s="9">
        <v>0.11</v>
      </c>
    </row>
    <row r="191" spans="1:6" x14ac:dyDescent="0.25">
      <c r="A191" s="3">
        <v>41096</v>
      </c>
      <c r="B191">
        <f>MONTH(tblDaten[[#This Row],[Datum]])</f>
        <v>7</v>
      </c>
      <c r="C191" s="9">
        <v>0.23</v>
      </c>
      <c r="D191" s="9">
        <v>0.36</v>
      </c>
      <c r="E191" s="9">
        <v>0.2</v>
      </c>
      <c r="F191" s="9">
        <v>0.08</v>
      </c>
    </row>
    <row r="192" spans="1:6" x14ac:dyDescent="0.25">
      <c r="A192" s="3">
        <v>41097</v>
      </c>
      <c r="B192">
        <f>MONTH(tblDaten[[#This Row],[Datum]])</f>
        <v>7</v>
      </c>
      <c r="C192" s="9">
        <v>0.24</v>
      </c>
      <c r="D192" s="9">
        <v>0.33</v>
      </c>
      <c r="E192" s="9">
        <v>0.2</v>
      </c>
      <c r="F192" s="9">
        <v>0.08</v>
      </c>
    </row>
    <row r="193" spans="1:6" x14ac:dyDescent="0.25">
      <c r="A193" s="3">
        <v>41098</v>
      </c>
      <c r="B193">
        <f>MONTH(tblDaten[[#This Row],[Datum]])</f>
        <v>7</v>
      </c>
      <c r="C193" s="9">
        <v>0.22</v>
      </c>
      <c r="D193" s="9">
        <v>0.36</v>
      </c>
      <c r="E193" s="9">
        <v>0.2</v>
      </c>
      <c r="F193" s="9">
        <v>0.11</v>
      </c>
    </row>
    <row r="194" spans="1:6" x14ac:dyDescent="0.25">
      <c r="A194" s="3">
        <v>41099</v>
      </c>
      <c r="B194">
        <f>MONTH(tblDaten[[#This Row],[Datum]])</f>
        <v>7</v>
      </c>
      <c r="C194" s="9">
        <v>0.23</v>
      </c>
      <c r="D194" s="9">
        <v>0.31</v>
      </c>
      <c r="E194" s="9">
        <v>0.2</v>
      </c>
      <c r="F194" s="9">
        <v>0.05</v>
      </c>
    </row>
    <row r="195" spans="1:6" x14ac:dyDescent="0.25">
      <c r="A195" s="3">
        <v>41100</v>
      </c>
      <c r="B195">
        <f>MONTH(tblDaten[[#This Row],[Datum]])</f>
        <v>7</v>
      </c>
      <c r="C195" s="9">
        <v>0.25</v>
      </c>
      <c r="D195" s="9">
        <v>0.3</v>
      </c>
      <c r="E195" s="9">
        <v>0.18</v>
      </c>
      <c r="F195" s="9">
        <v>0.08</v>
      </c>
    </row>
    <row r="196" spans="1:6" x14ac:dyDescent="0.25">
      <c r="A196" s="3">
        <v>41101</v>
      </c>
      <c r="B196">
        <f>MONTH(tblDaten[[#This Row],[Datum]])</f>
        <v>7</v>
      </c>
      <c r="C196" s="9">
        <v>0.22</v>
      </c>
      <c r="D196" s="9">
        <v>0.37</v>
      </c>
      <c r="E196" s="9">
        <v>0.19</v>
      </c>
      <c r="F196" s="9">
        <v>0.11</v>
      </c>
    </row>
    <row r="197" spans="1:6" x14ac:dyDescent="0.25">
      <c r="A197" s="3">
        <v>41102</v>
      </c>
      <c r="B197">
        <f>MONTH(tblDaten[[#This Row],[Datum]])</f>
        <v>7</v>
      </c>
      <c r="C197" s="9">
        <v>0.28000000000000003</v>
      </c>
      <c r="D197" s="9">
        <v>0.34</v>
      </c>
      <c r="E197" s="9">
        <v>0.2</v>
      </c>
      <c r="F197" s="9">
        <v>0.05</v>
      </c>
    </row>
    <row r="198" spans="1:6" x14ac:dyDescent="0.25">
      <c r="A198" s="3">
        <v>41103</v>
      </c>
      <c r="B198">
        <f>MONTH(tblDaten[[#This Row],[Datum]])</f>
        <v>7</v>
      </c>
      <c r="C198" s="9">
        <v>0.28000000000000003</v>
      </c>
      <c r="D198" s="9">
        <v>0.31</v>
      </c>
      <c r="E198" s="9">
        <v>0.2</v>
      </c>
      <c r="F198" s="9">
        <v>0.09</v>
      </c>
    </row>
    <row r="199" spans="1:6" x14ac:dyDescent="0.25">
      <c r="A199" s="3">
        <v>41104</v>
      </c>
      <c r="B199">
        <f>MONTH(tblDaten[[#This Row],[Datum]])</f>
        <v>7</v>
      </c>
      <c r="C199" s="9">
        <v>0.22</v>
      </c>
      <c r="D199" s="9">
        <v>0.28999999999999998</v>
      </c>
      <c r="E199" s="9">
        <v>0.18</v>
      </c>
      <c r="F199" s="9">
        <v>0.06</v>
      </c>
    </row>
    <row r="200" spans="1:6" x14ac:dyDescent="0.25">
      <c r="A200" s="3">
        <v>41105</v>
      </c>
      <c r="B200">
        <f>MONTH(tblDaten[[#This Row],[Datum]])</f>
        <v>7</v>
      </c>
      <c r="C200" s="9">
        <v>0.28000000000000003</v>
      </c>
      <c r="D200" s="9">
        <v>0.33</v>
      </c>
      <c r="E200" s="9">
        <v>0.19</v>
      </c>
      <c r="F200" s="9">
        <v>0.08</v>
      </c>
    </row>
    <row r="201" spans="1:6" x14ac:dyDescent="0.25">
      <c r="A201" s="3">
        <v>41106</v>
      </c>
      <c r="B201">
        <f>MONTH(tblDaten[[#This Row],[Datum]])</f>
        <v>7</v>
      </c>
      <c r="C201" s="9">
        <v>0.26</v>
      </c>
      <c r="D201" s="9">
        <v>0.28000000000000003</v>
      </c>
      <c r="E201" s="9">
        <v>0.19</v>
      </c>
      <c r="F201" s="9">
        <v>0.09</v>
      </c>
    </row>
    <row r="202" spans="1:6" x14ac:dyDescent="0.25">
      <c r="A202" s="3">
        <v>41107</v>
      </c>
      <c r="B202">
        <f>MONTH(tblDaten[[#This Row],[Datum]])</f>
        <v>7</v>
      </c>
      <c r="C202" s="9">
        <v>0.27</v>
      </c>
      <c r="D202" s="9">
        <v>0.33</v>
      </c>
      <c r="E202" s="9">
        <v>0.19</v>
      </c>
      <c r="F202" s="9">
        <v>0.08</v>
      </c>
    </row>
    <row r="203" spans="1:6" x14ac:dyDescent="0.25">
      <c r="A203" s="3">
        <v>41108</v>
      </c>
      <c r="B203">
        <f>MONTH(tblDaten[[#This Row],[Datum]])</f>
        <v>7</v>
      </c>
      <c r="C203" s="9">
        <v>0.27</v>
      </c>
      <c r="D203" s="9">
        <v>0.28000000000000003</v>
      </c>
      <c r="E203" s="9">
        <v>0.18</v>
      </c>
      <c r="F203" s="9">
        <v>7.0000000000000007E-2</v>
      </c>
    </row>
    <row r="204" spans="1:6" x14ac:dyDescent="0.25">
      <c r="A204" s="3">
        <v>41109</v>
      </c>
      <c r="B204">
        <f>MONTH(tblDaten[[#This Row],[Datum]])</f>
        <v>7</v>
      </c>
      <c r="C204" s="9">
        <v>0.22</v>
      </c>
      <c r="D204" s="9">
        <v>0.36</v>
      </c>
      <c r="E204" s="9">
        <v>0.18</v>
      </c>
      <c r="F204" s="9">
        <v>0.05</v>
      </c>
    </row>
    <row r="205" spans="1:6" x14ac:dyDescent="0.25">
      <c r="A205" s="3">
        <v>41110</v>
      </c>
      <c r="B205">
        <f>MONTH(tblDaten[[#This Row],[Datum]])</f>
        <v>7</v>
      </c>
      <c r="C205" s="9">
        <v>0.24</v>
      </c>
      <c r="D205" s="9">
        <v>0.28000000000000003</v>
      </c>
      <c r="E205" s="9">
        <v>0.2</v>
      </c>
      <c r="F205" s="9">
        <v>0.05</v>
      </c>
    </row>
    <row r="206" spans="1:6" x14ac:dyDescent="0.25">
      <c r="A206" s="3">
        <v>41111</v>
      </c>
      <c r="B206">
        <f>MONTH(tblDaten[[#This Row],[Datum]])</f>
        <v>7</v>
      </c>
      <c r="C206" s="9">
        <v>0.23</v>
      </c>
      <c r="D206" s="9">
        <v>0.28000000000000003</v>
      </c>
      <c r="E206" s="9">
        <v>0.2</v>
      </c>
      <c r="F206" s="9">
        <v>0.12</v>
      </c>
    </row>
    <row r="207" spans="1:6" x14ac:dyDescent="0.25">
      <c r="A207" s="3">
        <v>41112</v>
      </c>
      <c r="B207">
        <f>MONTH(tblDaten[[#This Row],[Datum]])</f>
        <v>7</v>
      </c>
      <c r="C207" s="9">
        <v>0.28000000000000003</v>
      </c>
      <c r="D207" s="9">
        <v>0.35000000000000003</v>
      </c>
      <c r="E207" s="9">
        <v>0.18</v>
      </c>
      <c r="F207" s="9">
        <v>0.08</v>
      </c>
    </row>
    <row r="208" spans="1:6" x14ac:dyDescent="0.25">
      <c r="A208" s="3">
        <v>41113</v>
      </c>
      <c r="B208">
        <f>MONTH(tblDaten[[#This Row],[Datum]])</f>
        <v>7</v>
      </c>
      <c r="C208" s="9">
        <v>0.27</v>
      </c>
      <c r="D208" s="9">
        <v>0.38</v>
      </c>
      <c r="E208" s="9">
        <v>0.2</v>
      </c>
      <c r="F208" s="9">
        <v>0.05</v>
      </c>
    </row>
    <row r="209" spans="1:6" x14ac:dyDescent="0.25">
      <c r="A209" s="3">
        <v>41114</v>
      </c>
      <c r="B209">
        <f>MONTH(tblDaten[[#This Row],[Datum]])</f>
        <v>7</v>
      </c>
      <c r="C209" s="9">
        <v>0.23</v>
      </c>
      <c r="D209" s="9">
        <v>0.36</v>
      </c>
      <c r="E209" s="9">
        <v>0.2</v>
      </c>
      <c r="F209" s="9">
        <v>7.0000000000000007E-2</v>
      </c>
    </row>
    <row r="210" spans="1:6" x14ac:dyDescent="0.25">
      <c r="A210" s="3">
        <v>41115</v>
      </c>
      <c r="B210">
        <f>MONTH(tblDaten[[#This Row],[Datum]])</f>
        <v>7</v>
      </c>
      <c r="C210" s="9">
        <v>0.27</v>
      </c>
      <c r="D210" s="9">
        <v>0.38</v>
      </c>
      <c r="E210" s="9">
        <v>0.18</v>
      </c>
      <c r="F210" s="9">
        <v>0.08</v>
      </c>
    </row>
    <row r="211" spans="1:6" x14ac:dyDescent="0.25">
      <c r="A211" s="3">
        <v>41116</v>
      </c>
      <c r="B211">
        <f>MONTH(tblDaten[[#This Row],[Datum]])</f>
        <v>7</v>
      </c>
      <c r="C211" s="9">
        <v>0.25</v>
      </c>
      <c r="D211" s="9">
        <v>0.36</v>
      </c>
      <c r="E211" s="9">
        <v>0.18</v>
      </c>
      <c r="F211" s="9">
        <v>0.09</v>
      </c>
    </row>
    <row r="212" spans="1:6" x14ac:dyDescent="0.25">
      <c r="A212" s="3">
        <v>41117</v>
      </c>
      <c r="B212">
        <f>MONTH(tblDaten[[#This Row],[Datum]])</f>
        <v>7</v>
      </c>
      <c r="C212" s="9">
        <v>0.28000000000000003</v>
      </c>
      <c r="D212" s="9">
        <v>0.38</v>
      </c>
      <c r="E212" s="9">
        <v>0.2</v>
      </c>
      <c r="F212" s="9">
        <v>0.05</v>
      </c>
    </row>
    <row r="213" spans="1:6" x14ac:dyDescent="0.25">
      <c r="A213" s="3">
        <v>41118</v>
      </c>
      <c r="B213">
        <f>MONTH(tblDaten[[#This Row],[Datum]])</f>
        <v>7</v>
      </c>
      <c r="C213" s="9">
        <v>0.28000000000000003</v>
      </c>
      <c r="D213" s="9">
        <v>0.3</v>
      </c>
      <c r="E213" s="9">
        <v>0.19</v>
      </c>
      <c r="F213" s="9">
        <v>0.1</v>
      </c>
    </row>
    <row r="214" spans="1:6" x14ac:dyDescent="0.25">
      <c r="A214" s="3">
        <v>41119</v>
      </c>
      <c r="B214">
        <f>MONTH(tblDaten[[#This Row],[Datum]])</f>
        <v>7</v>
      </c>
      <c r="C214" s="9">
        <v>0.24</v>
      </c>
      <c r="D214" s="9">
        <v>0.37</v>
      </c>
      <c r="E214" s="9">
        <v>0.2</v>
      </c>
      <c r="F214" s="9">
        <v>7.0000000000000007E-2</v>
      </c>
    </row>
    <row r="215" spans="1:6" x14ac:dyDescent="0.25">
      <c r="A215" s="3">
        <v>41120</v>
      </c>
      <c r="B215">
        <f>MONTH(tblDaten[[#This Row],[Datum]])</f>
        <v>7</v>
      </c>
      <c r="C215" s="9">
        <v>0.23</v>
      </c>
      <c r="D215" s="9">
        <v>0.31</v>
      </c>
      <c r="E215" s="9">
        <v>0.2</v>
      </c>
      <c r="F215" s="9">
        <v>0.04</v>
      </c>
    </row>
    <row r="216" spans="1:6" x14ac:dyDescent="0.25">
      <c r="A216" s="3">
        <v>41121</v>
      </c>
      <c r="B216">
        <f>MONTH(tblDaten[[#This Row],[Datum]])</f>
        <v>7</v>
      </c>
      <c r="C216" s="9">
        <v>0.28000000000000003</v>
      </c>
      <c r="D216" s="9">
        <v>0.36</v>
      </c>
      <c r="E216" s="9">
        <v>0.2</v>
      </c>
      <c r="F216" s="9">
        <v>0.11</v>
      </c>
    </row>
    <row r="217" spans="1:6" x14ac:dyDescent="0.25">
      <c r="A217" s="3">
        <v>41122</v>
      </c>
      <c r="B217">
        <f>MONTH(tblDaten[[#This Row],[Datum]])</f>
        <v>8</v>
      </c>
      <c r="C217" s="9">
        <v>0.32</v>
      </c>
      <c r="D217" s="9">
        <v>0.33</v>
      </c>
      <c r="E217" s="9">
        <v>0.25</v>
      </c>
      <c r="F217" s="9">
        <v>0.2</v>
      </c>
    </row>
    <row r="218" spans="1:6" x14ac:dyDescent="0.25">
      <c r="A218" s="3">
        <v>41123</v>
      </c>
      <c r="B218">
        <f>MONTH(tblDaten[[#This Row],[Datum]])</f>
        <v>8</v>
      </c>
      <c r="C218" s="9">
        <v>0.25</v>
      </c>
      <c r="D218" s="9">
        <v>0.33</v>
      </c>
      <c r="E218" s="9">
        <v>0.28999999999999998</v>
      </c>
      <c r="F218" s="9">
        <v>0.2</v>
      </c>
    </row>
    <row r="219" spans="1:6" x14ac:dyDescent="0.25">
      <c r="A219" s="3">
        <v>41124</v>
      </c>
      <c r="B219">
        <f>MONTH(tblDaten[[#This Row],[Datum]])</f>
        <v>8</v>
      </c>
      <c r="C219" s="9">
        <v>0.32</v>
      </c>
      <c r="D219" s="9">
        <v>0.39</v>
      </c>
      <c r="E219" s="9">
        <v>0.3</v>
      </c>
      <c r="F219" s="9">
        <v>0.25</v>
      </c>
    </row>
    <row r="220" spans="1:6" x14ac:dyDescent="0.25">
      <c r="A220" s="3">
        <v>41125</v>
      </c>
      <c r="B220">
        <f>MONTH(tblDaten[[#This Row],[Datum]])</f>
        <v>8</v>
      </c>
      <c r="C220" s="9">
        <v>0.25</v>
      </c>
      <c r="D220" s="9">
        <v>0.37</v>
      </c>
      <c r="E220" s="9">
        <v>0.27</v>
      </c>
      <c r="F220" s="9">
        <v>0.23</v>
      </c>
    </row>
    <row r="221" spans="1:6" x14ac:dyDescent="0.25">
      <c r="A221" s="3">
        <v>41126</v>
      </c>
      <c r="B221">
        <f>MONTH(tblDaten[[#This Row],[Datum]])</f>
        <v>8</v>
      </c>
      <c r="C221" s="9">
        <v>0.28000000000000003</v>
      </c>
      <c r="D221" s="9">
        <v>0.33</v>
      </c>
      <c r="E221" s="9">
        <v>0.28999999999999998</v>
      </c>
      <c r="F221" s="9">
        <v>0.21</v>
      </c>
    </row>
    <row r="222" spans="1:6" x14ac:dyDescent="0.25">
      <c r="A222" s="3">
        <v>41127</v>
      </c>
      <c r="B222">
        <f>MONTH(tblDaten[[#This Row],[Datum]])</f>
        <v>8</v>
      </c>
      <c r="C222" s="9">
        <v>0.31</v>
      </c>
      <c r="D222" s="9">
        <v>0.4</v>
      </c>
      <c r="E222" s="9">
        <v>0.27</v>
      </c>
      <c r="F222" s="9">
        <v>0.19</v>
      </c>
    </row>
    <row r="223" spans="1:6" x14ac:dyDescent="0.25">
      <c r="A223" s="3">
        <v>41128</v>
      </c>
      <c r="B223">
        <f>MONTH(tblDaten[[#This Row],[Datum]])</f>
        <v>8</v>
      </c>
      <c r="C223" s="9">
        <v>0.28999999999999998</v>
      </c>
      <c r="D223" s="9">
        <v>0.36</v>
      </c>
      <c r="E223" s="9">
        <v>0.28000000000000003</v>
      </c>
      <c r="F223" s="9">
        <v>0.24</v>
      </c>
    </row>
    <row r="224" spans="1:6" x14ac:dyDescent="0.25">
      <c r="A224" s="3">
        <v>41129</v>
      </c>
      <c r="B224">
        <f>MONTH(tblDaten[[#This Row],[Datum]])</f>
        <v>8</v>
      </c>
      <c r="C224" s="9">
        <v>0.28999999999999998</v>
      </c>
      <c r="D224" s="9">
        <v>0.34</v>
      </c>
      <c r="E224" s="9">
        <v>0.28999999999999998</v>
      </c>
      <c r="F224" s="9">
        <v>0.24</v>
      </c>
    </row>
    <row r="225" spans="1:6" x14ac:dyDescent="0.25">
      <c r="A225" s="3">
        <v>41130</v>
      </c>
      <c r="B225">
        <f>MONTH(tblDaten[[#This Row],[Datum]])</f>
        <v>8</v>
      </c>
      <c r="C225" s="9">
        <v>0.28000000000000003</v>
      </c>
      <c r="D225" s="9">
        <v>0.33</v>
      </c>
      <c r="E225" s="9">
        <v>0.28999999999999998</v>
      </c>
      <c r="F225" s="9">
        <v>0.25</v>
      </c>
    </row>
    <row r="226" spans="1:6" x14ac:dyDescent="0.25">
      <c r="A226" s="3">
        <v>41131</v>
      </c>
      <c r="B226">
        <f>MONTH(tblDaten[[#This Row],[Datum]])</f>
        <v>8</v>
      </c>
      <c r="C226" s="9">
        <v>0.31</v>
      </c>
      <c r="D226" s="9">
        <v>0.4</v>
      </c>
      <c r="E226" s="9">
        <v>0.28999999999999998</v>
      </c>
      <c r="F226" s="9">
        <v>0.24</v>
      </c>
    </row>
    <row r="227" spans="1:6" x14ac:dyDescent="0.25">
      <c r="A227" s="3">
        <v>41132</v>
      </c>
      <c r="B227">
        <f>MONTH(tblDaten[[#This Row],[Datum]])</f>
        <v>8</v>
      </c>
      <c r="C227" s="9">
        <v>0.28000000000000003</v>
      </c>
      <c r="D227" s="9">
        <v>0.4</v>
      </c>
      <c r="E227" s="9">
        <v>0.3</v>
      </c>
      <c r="F227" s="9">
        <v>0.25</v>
      </c>
    </row>
    <row r="228" spans="1:6" x14ac:dyDescent="0.25">
      <c r="A228" s="3">
        <v>41133</v>
      </c>
      <c r="B228">
        <f>MONTH(tblDaten[[#This Row],[Datum]])</f>
        <v>8</v>
      </c>
      <c r="C228" s="9">
        <v>0.28000000000000003</v>
      </c>
      <c r="D228" s="9">
        <v>0.36</v>
      </c>
      <c r="E228" s="9">
        <v>0.28000000000000003</v>
      </c>
      <c r="F228" s="9">
        <v>0.25</v>
      </c>
    </row>
    <row r="229" spans="1:6" x14ac:dyDescent="0.25">
      <c r="A229" s="3">
        <v>41134</v>
      </c>
      <c r="B229">
        <f>MONTH(tblDaten[[#This Row],[Datum]])</f>
        <v>8</v>
      </c>
      <c r="C229" s="9">
        <v>0.3</v>
      </c>
      <c r="D229" s="9">
        <v>0.36</v>
      </c>
      <c r="E229" s="9">
        <v>0.25</v>
      </c>
      <c r="F229" s="9">
        <v>0.23</v>
      </c>
    </row>
    <row r="230" spans="1:6" x14ac:dyDescent="0.25">
      <c r="A230" s="3">
        <v>41135</v>
      </c>
      <c r="B230">
        <f>MONTH(tblDaten[[#This Row],[Datum]])</f>
        <v>8</v>
      </c>
      <c r="C230" s="9">
        <v>0.31</v>
      </c>
      <c r="D230" s="9">
        <v>0.37</v>
      </c>
      <c r="E230" s="9">
        <v>0.25</v>
      </c>
      <c r="F230" s="9">
        <v>0.22</v>
      </c>
    </row>
    <row r="231" spans="1:6" x14ac:dyDescent="0.25">
      <c r="A231" s="3">
        <v>41136</v>
      </c>
      <c r="B231">
        <f>MONTH(tblDaten[[#This Row],[Datum]])</f>
        <v>8</v>
      </c>
      <c r="C231" s="9">
        <v>0.26</v>
      </c>
      <c r="D231" s="9">
        <v>0.34</v>
      </c>
      <c r="E231" s="9">
        <v>0.28999999999999998</v>
      </c>
      <c r="F231" s="9">
        <v>0.24</v>
      </c>
    </row>
    <row r="232" spans="1:6" x14ac:dyDescent="0.25">
      <c r="A232" s="3">
        <v>41137</v>
      </c>
      <c r="B232">
        <f>MONTH(tblDaten[[#This Row],[Datum]])</f>
        <v>8</v>
      </c>
      <c r="C232" s="9">
        <v>0.24</v>
      </c>
      <c r="D232" s="9">
        <v>0.37</v>
      </c>
      <c r="E232" s="9">
        <v>0.28000000000000003</v>
      </c>
      <c r="F232" s="9">
        <v>0.24</v>
      </c>
    </row>
    <row r="233" spans="1:6" x14ac:dyDescent="0.25">
      <c r="A233" s="3">
        <v>41138</v>
      </c>
      <c r="B233">
        <f>MONTH(tblDaten[[#This Row],[Datum]])</f>
        <v>8</v>
      </c>
      <c r="C233" s="9">
        <v>0.3</v>
      </c>
      <c r="D233" s="9">
        <v>0.37</v>
      </c>
      <c r="E233" s="9">
        <v>0.25</v>
      </c>
      <c r="F233" s="9">
        <v>0.21</v>
      </c>
    </row>
    <row r="234" spans="1:6" x14ac:dyDescent="0.25">
      <c r="A234" s="3">
        <v>41139</v>
      </c>
      <c r="B234">
        <f>MONTH(tblDaten[[#This Row],[Datum]])</f>
        <v>8</v>
      </c>
      <c r="C234" s="9">
        <v>0.31</v>
      </c>
      <c r="D234" s="9">
        <v>0.37</v>
      </c>
      <c r="E234" s="9">
        <v>0.28000000000000003</v>
      </c>
      <c r="F234" s="9">
        <v>0.22</v>
      </c>
    </row>
    <row r="235" spans="1:6" x14ac:dyDescent="0.25">
      <c r="A235" s="3">
        <v>41140</v>
      </c>
      <c r="B235">
        <f>MONTH(tblDaten[[#This Row],[Datum]])</f>
        <v>8</v>
      </c>
      <c r="C235" s="9">
        <v>0.26</v>
      </c>
      <c r="D235" s="9">
        <v>0.34</v>
      </c>
      <c r="E235" s="9">
        <v>0.3</v>
      </c>
      <c r="F235" s="9">
        <v>0.19</v>
      </c>
    </row>
    <row r="236" spans="1:6" x14ac:dyDescent="0.25">
      <c r="A236" s="3">
        <v>41141</v>
      </c>
      <c r="B236">
        <f>MONTH(tblDaten[[#This Row],[Datum]])</f>
        <v>8</v>
      </c>
      <c r="C236" s="9">
        <v>0.28999999999999998</v>
      </c>
      <c r="D236" s="9">
        <v>0.33</v>
      </c>
      <c r="E236" s="9">
        <v>0.28999999999999998</v>
      </c>
      <c r="F236" s="9">
        <v>0.23</v>
      </c>
    </row>
    <row r="237" spans="1:6" x14ac:dyDescent="0.25">
      <c r="A237" s="3">
        <v>41142</v>
      </c>
      <c r="B237">
        <f>MONTH(tblDaten[[#This Row],[Datum]])</f>
        <v>8</v>
      </c>
      <c r="C237" s="9">
        <v>0.24</v>
      </c>
      <c r="D237" s="9">
        <v>0.35000000000000003</v>
      </c>
      <c r="E237" s="9">
        <v>0.3</v>
      </c>
      <c r="F237" s="9">
        <v>0.23</v>
      </c>
    </row>
    <row r="238" spans="1:6" x14ac:dyDescent="0.25">
      <c r="A238" s="3">
        <v>41143</v>
      </c>
      <c r="B238">
        <f>MONTH(tblDaten[[#This Row],[Datum]])</f>
        <v>8</v>
      </c>
      <c r="C238" s="9">
        <v>0.31</v>
      </c>
      <c r="D238" s="9">
        <v>0.37</v>
      </c>
      <c r="E238" s="9">
        <v>0.27</v>
      </c>
      <c r="F238" s="9">
        <v>0.23</v>
      </c>
    </row>
    <row r="239" spans="1:6" x14ac:dyDescent="0.25">
      <c r="A239" s="3">
        <v>41144</v>
      </c>
      <c r="B239">
        <f>MONTH(tblDaten[[#This Row],[Datum]])</f>
        <v>8</v>
      </c>
      <c r="C239" s="9">
        <v>0.32</v>
      </c>
      <c r="D239" s="9">
        <v>0.33</v>
      </c>
      <c r="E239" s="9">
        <v>0.28000000000000003</v>
      </c>
      <c r="F239" s="9">
        <v>0.21</v>
      </c>
    </row>
    <row r="240" spans="1:6" x14ac:dyDescent="0.25">
      <c r="A240" s="3">
        <v>41145</v>
      </c>
      <c r="B240">
        <f>MONTH(tblDaten[[#This Row],[Datum]])</f>
        <v>8</v>
      </c>
      <c r="C240" s="9">
        <v>0.32</v>
      </c>
      <c r="D240" s="9">
        <v>0.34</v>
      </c>
      <c r="E240" s="9">
        <v>0.3</v>
      </c>
      <c r="F240" s="9">
        <v>0.2</v>
      </c>
    </row>
    <row r="241" spans="1:6" x14ac:dyDescent="0.25">
      <c r="A241" s="3">
        <v>41146</v>
      </c>
      <c r="B241">
        <f>MONTH(tblDaten[[#This Row],[Datum]])</f>
        <v>8</v>
      </c>
      <c r="C241" s="9">
        <v>0.32</v>
      </c>
      <c r="D241" s="9">
        <v>0.33</v>
      </c>
      <c r="E241" s="9">
        <v>0.27</v>
      </c>
      <c r="F241" s="9">
        <v>0.19</v>
      </c>
    </row>
    <row r="242" spans="1:6" x14ac:dyDescent="0.25">
      <c r="A242" s="3">
        <v>41147</v>
      </c>
      <c r="B242">
        <f>MONTH(tblDaten[[#This Row],[Datum]])</f>
        <v>8</v>
      </c>
      <c r="C242" s="9">
        <v>0.28000000000000003</v>
      </c>
      <c r="D242" s="9">
        <v>0.37</v>
      </c>
      <c r="E242" s="9">
        <v>0.25</v>
      </c>
      <c r="F242" s="9">
        <v>0.21</v>
      </c>
    </row>
    <row r="243" spans="1:6" x14ac:dyDescent="0.25">
      <c r="A243" s="3">
        <v>41148</v>
      </c>
      <c r="B243">
        <f>MONTH(tblDaten[[#This Row],[Datum]])</f>
        <v>8</v>
      </c>
      <c r="C243" s="9">
        <v>0.28999999999999998</v>
      </c>
      <c r="D243" s="9">
        <v>0.37</v>
      </c>
      <c r="E243" s="9">
        <v>0.3</v>
      </c>
      <c r="F243" s="9">
        <v>0.2</v>
      </c>
    </row>
    <row r="244" spans="1:6" x14ac:dyDescent="0.25">
      <c r="A244" s="3">
        <v>41149</v>
      </c>
      <c r="B244">
        <f>MONTH(tblDaten[[#This Row],[Datum]])</f>
        <v>8</v>
      </c>
      <c r="C244" s="9">
        <v>0.28999999999999998</v>
      </c>
      <c r="D244" s="9">
        <v>0.39</v>
      </c>
      <c r="E244" s="9">
        <v>0.26</v>
      </c>
      <c r="F244" s="9">
        <v>0.2</v>
      </c>
    </row>
    <row r="245" spans="1:6" x14ac:dyDescent="0.25">
      <c r="A245" s="3">
        <v>41150</v>
      </c>
      <c r="B245">
        <f>MONTH(tblDaten[[#This Row],[Datum]])</f>
        <v>8</v>
      </c>
      <c r="C245" s="9">
        <v>0.28000000000000003</v>
      </c>
      <c r="D245" s="9">
        <v>0.39</v>
      </c>
      <c r="E245" s="9">
        <v>0.27</v>
      </c>
      <c r="F245" s="9">
        <v>0.23</v>
      </c>
    </row>
    <row r="246" spans="1:6" x14ac:dyDescent="0.25">
      <c r="A246" s="3">
        <v>41151</v>
      </c>
      <c r="B246">
        <f>MONTH(tblDaten[[#This Row],[Datum]])</f>
        <v>8</v>
      </c>
      <c r="C246" s="9">
        <v>0.32</v>
      </c>
      <c r="D246" s="9">
        <v>0.35000000000000003</v>
      </c>
      <c r="E246" s="9">
        <v>0.28000000000000003</v>
      </c>
      <c r="F246" s="9">
        <v>0.2</v>
      </c>
    </row>
    <row r="247" spans="1:6" x14ac:dyDescent="0.25">
      <c r="A247" s="3">
        <v>41152</v>
      </c>
      <c r="B247">
        <f>MONTH(tblDaten[[#This Row],[Datum]])</f>
        <v>8</v>
      </c>
      <c r="C247" s="9">
        <v>0.27</v>
      </c>
      <c r="D247" s="9">
        <v>0.34</v>
      </c>
      <c r="E247" s="9">
        <v>0.26</v>
      </c>
      <c r="F247" s="9">
        <v>0.23</v>
      </c>
    </row>
    <row r="248" spans="1:6" x14ac:dyDescent="0.25">
      <c r="A248" s="3">
        <v>41153</v>
      </c>
      <c r="B248">
        <f>MONTH(tblDaten[[#This Row],[Datum]])</f>
        <v>9</v>
      </c>
      <c r="C248" s="9">
        <v>0.26</v>
      </c>
      <c r="D248" s="9">
        <v>0.28000000000000003</v>
      </c>
      <c r="E248" s="9">
        <v>0.23</v>
      </c>
      <c r="F248" s="9">
        <v>0.16</v>
      </c>
    </row>
    <row r="249" spans="1:6" x14ac:dyDescent="0.25">
      <c r="A249" s="3">
        <v>41154</v>
      </c>
      <c r="B249">
        <f>MONTH(tblDaten[[#This Row],[Datum]])</f>
        <v>9</v>
      </c>
      <c r="C249" s="9">
        <v>0.24</v>
      </c>
      <c r="D249" s="9">
        <v>0.31</v>
      </c>
      <c r="E249" s="9">
        <v>0.2</v>
      </c>
      <c r="F249" s="9">
        <v>0.14000000000000001</v>
      </c>
    </row>
    <row r="250" spans="1:6" x14ac:dyDescent="0.25">
      <c r="A250" s="3">
        <v>41155</v>
      </c>
      <c r="B250">
        <f>MONTH(tblDaten[[#This Row],[Datum]])</f>
        <v>9</v>
      </c>
      <c r="C250" s="9">
        <v>0.22</v>
      </c>
      <c r="D250" s="9">
        <v>0.28999999999999998</v>
      </c>
      <c r="E250" s="9">
        <v>0.21</v>
      </c>
      <c r="F250" s="9">
        <v>0.14000000000000001</v>
      </c>
    </row>
    <row r="251" spans="1:6" x14ac:dyDescent="0.25">
      <c r="A251" s="3">
        <v>41156</v>
      </c>
      <c r="B251">
        <f>MONTH(tblDaten[[#This Row],[Datum]])</f>
        <v>9</v>
      </c>
      <c r="C251" s="9">
        <v>0.2</v>
      </c>
      <c r="D251" s="9">
        <v>0.25</v>
      </c>
      <c r="E251" s="9">
        <v>0.21</v>
      </c>
      <c r="F251" s="9">
        <v>0.16</v>
      </c>
    </row>
    <row r="252" spans="1:6" x14ac:dyDescent="0.25">
      <c r="A252" s="3">
        <v>41157</v>
      </c>
      <c r="B252">
        <f>MONTH(tblDaten[[#This Row],[Datum]])</f>
        <v>9</v>
      </c>
      <c r="C252" s="9">
        <v>0.2</v>
      </c>
      <c r="D252" s="9">
        <v>0.26</v>
      </c>
      <c r="E252" s="9">
        <v>0.22</v>
      </c>
      <c r="F252" s="9">
        <v>0.14000000000000001</v>
      </c>
    </row>
    <row r="253" spans="1:6" x14ac:dyDescent="0.25">
      <c r="A253" s="3">
        <v>41158</v>
      </c>
      <c r="B253">
        <f>MONTH(tblDaten[[#This Row],[Datum]])</f>
        <v>9</v>
      </c>
      <c r="C253" s="9">
        <v>0.21</v>
      </c>
      <c r="D253" s="9">
        <v>0.35000000000000003</v>
      </c>
      <c r="E253" s="9">
        <v>0.21</v>
      </c>
      <c r="F253" s="9">
        <v>0.14000000000000001</v>
      </c>
    </row>
    <row r="254" spans="1:6" x14ac:dyDescent="0.25">
      <c r="A254" s="3">
        <v>41159</v>
      </c>
      <c r="B254">
        <f>MONTH(tblDaten[[#This Row],[Datum]])</f>
        <v>9</v>
      </c>
      <c r="C254" s="9">
        <v>0.26</v>
      </c>
      <c r="D254" s="9">
        <v>0.34</v>
      </c>
      <c r="E254" s="9">
        <v>0.2</v>
      </c>
      <c r="F254" s="9">
        <v>0.15</v>
      </c>
    </row>
    <row r="255" spans="1:6" x14ac:dyDescent="0.25">
      <c r="A255" s="3">
        <v>41160</v>
      </c>
      <c r="B255">
        <f>MONTH(tblDaten[[#This Row],[Datum]])</f>
        <v>9</v>
      </c>
      <c r="C255" s="9">
        <v>0.25</v>
      </c>
      <c r="D255" s="9">
        <v>0.32</v>
      </c>
      <c r="E255" s="9">
        <v>0.2</v>
      </c>
      <c r="F255" s="9">
        <v>0.14000000000000001</v>
      </c>
    </row>
    <row r="256" spans="1:6" x14ac:dyDescent="0.25">
      <c r="A256" s="3">
        <v>41161</v>
      </c>
      <c r="B256">
        <f>MONTH(tblDaten[[#This Row],[Datum]])</f>
        <v>9</v>
      </c>
      <c r="C256" s="9">
        <v>0.21</v>
      </c>
      <c r="D256" s="9">
        <v>0.32</v>
      </c>
      <c r="E256" s="9">
        <v>0.21</v>
      </c>
      <c r="F256" s="9">
        <v>0.14000000000000001</v>
      </c>
    </row>
    <row r="257" spans="1:6" x14ac:dyDescent="0.25">
      <c r="A257" s="3">
        <v>41162</v>
      </c>
      <c r="B257">
        <f>MONTH(tblDaten[[#This Row],[Datum]])</f>
        <v>9</v>
      </c>
      <c r="C257" s="9">
        <v>0.25</v>
      </c>
      <c r="D257" s="9">
        <v>0.35000000000000003</v>
      </c>
      <c r="E257" s="9">
        <v>0.25</v>
      </c>
      <c r="F257" s="9">
        <v>0.16</v>
      </c>
    </row>
    <row r="258" spans="1:6" x14ac:dyDescent="0.25">
      <c r="A258" s="3">
        <v>41163</v>
      </c>
      <c r="B258">
        <f>MONTH(tblDaten[[#This Row],[Datum]])</f>
        <v>9</v>
      </c>
      <c r="C258" s="9">
        <v>0.26</v>
      </c>
      <c r="D258" s="9">
        <v>0.33</v>
      </c>
      <c r="E258" s="9">
        <v>0.23</v>
      </c>
      <c r="F258" s="9">
        <v>0.14000000000000001</v>
      </c>
    </row>
    <row r="259" spans="1:6" x14ac:dyDescent="0.25">
      <c r="A259" s="3">
        <v>41164</v>
      </c>
      <c r="B259">
        <f>MONTH(tblDaten[[#This Row],[Datum]])</f>
        <v>9</v>
      </c>
      <c r="C259" s="9">
        <v>0.21</v>
      </c>
      <c r="D259" s="9">
        <v>0.28000000000000003</v>
      </c>
      <c r="E259" s="9">
        <v>0.24</v>
      </c>
      <c r="F259" s="9">
        <v>0.15</v>
      </c>
    </row>
    <row r="260" spans="1:6" x14ac:dyDescent="0.25">
      <c r="A260" s="3">
        <v>41165</v>
      </c>
      <c r="B260">
        <f>MONTH(tblDaten[[#This Row],[Datum]])</f>
        <v>9</v>
      </c>
      <c r="C260" s="9">
        <v>0.2</v>
      </c>
      <c r="D260" s="9">
        <v>0.31</v>
      </c>
      <c r="E260" s="9">
        <v>0.24</v>
      </c>
      <c r="F260" s="9">
        <v>0.16</v>
      </c>
    </row>
    <row r="261" spans="1:6" x14ac:dyDescent="0.25">
      <c r="A261" s="3">
        <v>41166</v>
      </c>
      <c r="B261">
        <f>MONTH(tblDaten[[#This Row],[Datum]])</f>
        <v>9</v>
      </c>
      <c r="C261" s="9">
        <v>0.21</v>
      </c>
      <c r="D261" s="9">
        <v>0.28000000000000003</v>
      </c>
      <c r="E261" s="9">
        <v>0.2</v>
      </c>
      <c r="F261" s="9">
        <v>0.15</v>
      </c>
    </row>
    <row r="262" spans="1:6" x14ac:dyDescent="0.25">
      <c r="A262" s="3">
        <v>41167</v>
      </c>
      <c r="B262">
        <f>MONTH(tblDaten[[#This Row],[Datum]])</f>
        <v>9</v>
      </c>
      <c r="C262" s="9">
        <v>0.2</v>
      </c>
      <c r="D262" s="9">
        <v>0.35000000000000003</v>
      </c>
      <c r="E262" s="9">
        <v>0.2</v>
      </c>
      <c r="F262" s="9">
        <v>0.16</v>
      </c>
    </row>
    <row r="263" spans="1:6" x14ac:dyDescent="0.25">
      <c r="A263" s="3">
        <v>41168</v>
      </c>
      <c r="B263">
        <f>MONTH(tblDaten[[#This Row],[Datum]])</f>
        <v>9</v>
      </c>
      <c r="C263" s="9">
        <v>0.21</v>
      </c>
      <c r="D263" s="9">
        <v>0.3</v>
      </c>
      <c r="E263" s="9">
        <v>0.21</v>
      </c>
      <c r="F263" s="9">
        <v>0.15</v>
      </c>
    </row>
    <row r="264" spans="1:6" x14ac:dyDescent="0.25">
      <c r="A264" s="3">
        <v>41169</v>
      </c>
      <c r="B264">
        <f>MONTH(tblDaten[[#This Row],[Datum]])</f>
        <v>9</v>
      </c>
      <c r="C264" s="9">
        <v>0.2</v>
      </c>
      <c r="D264" s="9">
        <v>0.32</v>
      </c>
      <c r="E264" s="9">
        <v>0.21</v>
      </c>
      <c r="F264" s="9">
        <v>0.16</v>
      </c>
    </row>
    <row r="265" spans="1:6" x14ac:dyDescent="0.25">
      <c r="A265" s="3">
        <v>41170</v>
      </c>
      <c r="B265">
        <f>MONTH(tblDaten[[#This Row],[Datum]])</f>
        <v>9</v>
      </c>
      <c r="C265" s="9">
        <v>0.22</v>
      </c>
      <c r="D265" s="9">
        <v>0.26</v>
      </c>
      <c r="E265" s="9">
        <v>0.22</v>
      </c>
      <c r="F265" s="9">
        <v>0.15</v>
      </c>
    </row>
    <row r="266" spans="1:6" x14ac:dyDescent="0.25">
      <c r="A266" s="3">
        <v>41171</v>
      </c>
      <c r="B266">
        <f>MONTH(tblDaten[[#This Row],[Datum]])</f>
        <v>9</v>
      </c>
      <c r="C266" s="9">
        <v>0.2</v>
      </c>
      <c r="D266" s="9">
        <v>0.35000000000000003</v>
      </c>
      <c r="E266" s="9">
        <v>0.24</v>
      </c>
      <c r="F266" s="9">
        <v>0.14000000000000001</v>
      </c>
    </row>
    <row r="267" spans="1:6" x14ac:dyDescent="0.25">
      <c r="A267" s="3">
        <v>41172</v>
      </c>
      <c r="B267">
        <f>MONTH(tblDaten[[#This Row],[Datum]])</f>
        <v>9</v>
      </c>
      <c r="C267" s="9">
        <v>0.21</v>
      </c>
      <c r="D267" s="9">
        <v>0.34</v>
      </c>
      <c r="E267" s="9">
        <v>0.21</v>
      </c>
      <c r="F267" s="9">
        <v>0.16</v>
      </c>
    </row>
    <row r="268" spans="1:6" x14ac:dyDescent="0.25">
      <c r="A268" s="3">
        <v>41173</v>
      </c>
      <c r="B268">
        <f>MONTH(tblDaten[[#This Row],[Datum]])</f>
        <v>9</v>
      </c>
      <c r="C268" s="9">
        <v>0.23</v>
      </c>
      <c r="D268" s="9">
        <v>0.26</v>
      </c>
      <c r="E268" s="9">
        <v>0.2</v>
      </c>
      <c r="F268" s="9">
        <v>0.15</v>
      </c>
    </row>
    <row r="269" spans="1:6" x14ac:dyDescent="0.25">
      <c r="A269" s="3">
        <v>41174</v>
      </c>
      <c r="B269">
        <f>MONTH(tblDaten[[#This Row],[Datum]])</f>
        <v>9</v>
      </c>
      <c r="C269" s="9">
        <v>0.26</v>
      </c>
      <c r="D269" s="9">
        <v>0.33</v>
      </c>
      <c r="E269" s="9">
        <v>0.22</v>
      </c>
      <c r="F269" s="9">
        <v>0.14000000000000001</v>
      </c>
    </row>
    <row r="270" spans="1:6" x14ac:dyDescent="0.25">
      <c r="A270" s="3">
        <v>41175</v>
      </c>
      <c r="B270">
        <f>MONTH(tblDaten[[#This Row],[Datum]])</f>
        <v>9</v>
      </c>
      <c r="C270" s="9">
        <v>0.21</v>
      </c>
      <c r="D270" s="9">
        <v>0.32</v>
      </c>
      <c r="E270" s="9">
        <v>0.2</v>
      </c>
      <c r="F270" s="9">
        <v>0.14000000000000001</v>
      </c>
    </row>
    <row r="271" spans="1:6" x14ac:dyDescent="0.25">
      <c r="A271" s="3">
        <v>41176</v>
      </c>
      <c r="B271">
        <f>MONTH(tblDaten[[#This Row],[Datum]])</f>
        <v>9</v>
      </c>
      <c r="C271" s="9">
        <v>0.2</v>
      </c>
      <c r="D271" s="9">
        <v>0.35000000000000003</v>
      </c>
      <c r="E271" s="9">
        <v>0.21</v>
      </c>
      <c r="F271" s="9">
        <v>0.15</v>
      </c>
    </row>
    <row r="272" spans="1:6" x14ac:dyDescent="0.25">
      <c r="A272" s="3">
        <v>41177</v>
      </c>
      <c r="B272">
        <f>MONTH(tblDaten[[#This Row],[Datum]])</f>
        <v>9</v>
      </c>
      <c r="C272" s="9">
        <v>0.21</v>
      </c>
      <c r="D272" s="9">
        <v>0.25</v>
      </c>
      <c r="E272" s="9">
        <v>0.23</v>
      </c>
      <c r="F272" s="9">
        <v>0.15</v>
      </c>
    </row>
    <row r="273" spans="1:6" x14ac:dyDescent="0.25">
      <c r="A273" s="3">
        <v>41178</v>
      </c>
      <c r="B273">
        <f>MONTH(tblDaten[[#This Row],[Datum]])</f>
        <v>9</v>
      </c>
      <c r="C273" s="9">
        <v>0.2</v>
      </c>
      <c r="D273" s="9">
        <v>0.34</v>
      </c>
      <c r="E273" s="9">
        <v>0.25</v>
      </c>
      <c r="F273" s="9">
        <v>0.15</v>
      </c>
    </row>
    <row r="274" spans="1:6" x14ac:dyDescent="0.25">
      <c r="A274" s="3">
        <v>41179</v>
      </c>
      <c r="B274">
        <f>MONTH(tblDaten[[#This Row],[Datum]])</f>
        <v>9</v>
      </c>
      <c r="C274" s="9">
        <v>0.2</v>
      </c>
      <c r="D274" s="9">
        <v>0.28000000000000003</v>
      </c>
      <c r="E274" s="9">
        <v>0.22</v>
      </c>
      <c r="F274" s="9">
        <v>0.15</v>
      </c>
    </row>
    <row r="275" spans="1:6" x14ac:dyDescent="0.25">
      <c r="A275" s="3">
        <v>41180</v>
      </c>
      <c r="B275">
        <f>MONTH(tblDaten[[#This Row],[Datum]])</f>
        <v>9</v>
      </c>
      <c r="C275" s="9">
        <v>0.26</v>
      </c>
      <c r="D275" s="9">
        <v>0.28000000000000003</v>
      </c>
      <c r="E275" s="9">
        <v>0.25</v>
      </c>
      <c r="F275" s="9">
        <v>0.15</v>
      </c>
    </row>
    <row r="276" spans="1:6" x14ac:dyDescent="0.25">
      <c r="A276" s="3">
        <v>41181</v>
      </c>
      <c r="B276">
        <f>MONTH(tblDaten[[#This Row],[Datum]])</f>
        <v>9</v>
      </c>
      <c r="C276" s="9">
        <v>0.22</v>
      </c>
      <c r="D276" s="9">
        <v>0.34</v>
      </c>
      <c r="E276" s="9">
        <v>0.2</v>
      </c>
      <c r="F276" s="9">
        <v>0.15</v>
      </c>
    </row>
    <row r="277" spans="1:6" x14ac:dyDescent="0.25">
      <c r="A277" s="3">
        <v>41182</v>
      </c>
      <c r="B277">
        <f>MONTH(tblDaten[[#This Row],[Datum]])</f>
        <v>9</v>
      </c>
      <c r="C277" s="9">
        <v>0.2</v>
      </c>
      <c r="D277" s="9">
        <v>0.35000000000000003</v>
      </c>
      <c r="E277" s="9">
        <v>0.22</v>
      </c>
      <c r="F277" s="9">
        <v>0.15</v>
      </c>
    </row>
    <row r="278" spans="1:6" x14ac:dyDescent="0.25">
      <c r="A278" s="3">
        <v>41183</v>
      </c>
      <c r="B278">
        <f>MONTH(tblDaten[[#This Row],[Datum]])</f>
        <v>10</v>
      </c>
      <c r="C278" s="9">
        <v>0.17</v>
      </c>
      <c r="D278" s="9">
        <v>0.14000000000000001</v>
      </c>
      <c r="E278" s="9">
        <v>0.13</v>
      </c>
      <c r="F278" s="9">
        <v>0.13</v>
      </c>
    </row>
    <row r="279" spans="1:6" x14ac:dyDescent="0.25">
      <c r="A279" s="3">
        <v>41184</v>
      </c>
      <c r="B279">
        <f>MONTH(tblDaten[[#This Row],[Datum]])</f>
        <v>10</v>
      </c>
      <c r="C279" s="9">
        <v>0.18</v>
      </c>
      <c r="D279" s="9">
        <v>0.14000000000000001</v>
      </c>
      <c r="E279" s="9">
        <v>0.13</v>
      </c>
      <c r="F279" s="9">
        <v>0.14000000000000001</v>
      </c>
    </row>
    <row r="280" spans="1:6" x14ac:dyDescent="0.25">
      <c r="A280" s="3">
        <v>41185</v>
      </c>
      <c r="B280">
        <f>MONTH(tblDaten[[#This Row],[Datum]])</f>
        <v>10</v>
      </c>
      <c r="C280" s="9">
        <v>0.19</v>
      </c>
      <c r="D280" s="9">
        <v>0.15</v>
      </c>
      <c r="E280" s="9">
        <v>0.15</v>
      </c>
      <c r="F280" s="9">
        <v>0.12</v>
      </c>
    </row>
    <row r="281" spans="1:6" x14ac:dyDescent="0.25">
      <c r="A281" s="3">
        <v>41186</v>
      </c>
      <c r="B281">
        <f>MONTH(tblDaten[[#This Row],[Datum]])</f>
        <v>10</v>
      </c>
      <c r="C281" s="9">
        <v>0.14000000000000001</v>
      </c>
      <c r="D281" s="9">
        <v>0.13</v>
      </c>
      <c r="E281" s="9">
        <v>0.14000000000000001</v>
      </c>
      <c r="F281" s="9">
        <v>0.13</v>
      </c>
    </row>
    <row r="282" spans="1:6" x14ac:dyDescent="0.25">
      <c r="A282" s="3">
        <v>41187</v>
      </c>
      <c r="B282">
        <f>MONTH(tblDaten[[#This Row],[Datum]])</f>
        <v>10</v>
      </c>
      <c r="C282" s="9">
        <v>0.17</v>
      </c>
      <c r="D282" s="9">
        <v>0.12</v>
      </c>
      <c r="E282" s="9">
        <v>0.1</v>
      </c>
      <c r="F282" s="9">
        <v>0.13</v>
      </c>
    </row>
    <row r="283" spans="1:6" x14ac:dyDescent="0.25">
      <c r="A283" s="3">
        <v>41188</v>
      </c>
      <c r="B283">
        <f>MONTH(tblDaten[[#This Row],[Datum]])</f>
        <v>10</v>
      </c>
      <c r="C283" s="9">
        <v>0.14000000000000001</v>
      </c>
      <c r="D283" s="9">
        <v>0.13</v>
      </c>
      <c r="E283" s="9">
        <v>0.12</v>
      </c>
      <c r="F283" s="9">
        <v>0.12</v>
      </c>
    </row>
    <row r="284" spans="1:6" x14ac:dyDescent="0.25">
      <c r="A284" s="3">
        <v>41189</v>
      </c>
      <c r="B284">
        <f>MONTH(tblDaten[[#This Row],[Datum]])</f>
        <v>10</v>
      </c>
      <c r="C284" s="9">
        <v>0.2</v>
      </c>
      <c r="D284" s="9">
        <v>0.15</v>
      </c>
      <c r="E284" s="9">
        <v>0.11</v>
      </c>
      <c r="F284" s="9">
        <v>0.12</v>
      </c>
    </row>
    <row r="285" spans="1:6" x14ac:dyDescent="0.25">
      <c r="A285" s="3">
        <v>41190</v>
      </c>
      <c r="B285">
        <f>MONTH(tblDaten[[#This Row],[Datum]])</f>
        <v>10</v>
      </c>
      <c r="C285" s="9">
        <v>0.2</v>
      </c>
      <c r="D285" s="9">
        <v>0.15</v>
      </c>
      <c r="E285" s="9">
        <v>0.11</v>
      </c>
      <c r="F285" s="9">
        <v>0.13</v>
      </c>
    </row>
    <row r="286" spans="1:6" x14ac:dyDescent="0.25">
      <c r="A286" s="3">
        <v>41191</v>
      </c>
      <c r="B286">
        <f>MONTH(tblDaten[[#This Row],[Datum]])</f>
        <v>10</v>
      </c>
      <c r="C286" s="9">
        <v>0.14000000000000001</v>
      </c>
      <c r="D286" s="9">
        <v>0.13</v>
      </c>
      <c r="E286" s="9">
        <v>0.14000000000000001</v>
      </c>
      <c r="F286" s="9">
        <v>0.14000000000000001</v>
      </c>
    </row>
    <row r="287" spans="1:6" x14ac:dyDescent="0.25">
      <c r="A287" s="3">
        <v>41192</v>
      </c>
      <c r="B287">
        <f>MONTH(tblDaten[[#This Row],[Datum]])</f>
        <v>10</v>
      </c>
      <c r="C287" s="9">
        <v>0.17</v>
      </c>
      <c r="D287" s="9">
        <v>0.12</v>
      </c>
      <c r="E287" s="9">
        <v>0.15</v>
      </c>
      <c r="F287" s="9">
        <v>0.14000000000000001</v>
      </c>
    </row>
    <row r="288" spans="1:6" x14ac:dyDescent="0.25">
      <c r="A288" s="3">
        <v>41193</v>
      </c>
      <c r="B288">
        <f>MONTH(tblDaten[[#This Row],[Datum]])</f>
        <v>10</v>
      </c>
      <c r="C288" s="9">
        <v>0.2</v>
      </c>
      <c r="D288" s="9">
        <v>0.14000000000000001</v>
      </c>
      <c r="E288" s="9">
        <v>0.14000000000000001</v>
      </c>
      <c r="F288" s="9">
        <v>0.14000000000000001</v>
      </c>
    </row>
    <row r="289" spans="1:6" x14ac:dyDescent="0.25">
      <c r="A289" s="3">
        <v>41194</v>
      </c>
      <c r="B289">
        <f>MONTH(tblDaten[[#This Row],[Datum]])</f>
        <v>10</v>
      </c>
      <c r="C289" s="9">
        <v>0.2</v>
      </c>
      <c r="D289" s="9">
        <v>0.15</v>
      </c>
      <c r="E289" s="9">
        <v>0.1</v>
      </c>
      <c r="F289" s="9">
        <v>0.12</v>
      </c>
    </row>
    <row r="290" spans="1:6" x14ac:dyDescent="0.25">
      <c r="A290" s="3">
        <v>41195</v>
      </c>
      <c r="B290">
        <f>MONTH(tblDaten[[#This Row],[Datum]])</f>
        <v>10</v>
      </c>
      <c r="C290" s="9">
        <v>0.19</v>
      </c>
      <c r="D290" s="9">
        <v>0.15</v>
      </c>
      <c r="E290" s="9">
        <v>0.15</v>
      </c>
      <c r="F290" s="9">
        <v>0.13</v>
      </c>
    </row>
    <row r="291" spans="1:6" x14ac:dyDescent="0.25">
      <c r="A291" s="3">
        <v>41196</v>
      </c>
      <c r="B291">
        <f>MONTH(tblDaten[[#This Row],[Datum]])</f>
        <v>10</v>
      </c>
      <c r="C291" s="9">
        <v>0.14000000000000001</v>
      </c>
      <c r="D291" s="9">
        <v>0.15</v>
      </c>
      <c r="E291" s="9">
        <v>0.14000000000000001</v>
      </c>
      <c r="F291" s="9">
        <v>0.13</v>
      </c>
    </row>
    <row r="292" spans="1:6" x14ac:dyDescent="0.25">
      <c r="A292" s="3">
        <v>41197</v>
      </c>
      <c r="B292">
        <f>MONTH(tblDaten[[#This Row],[Datum]])</f>
        <v>10</v>
      </c>
      <c r="C292" s="9">
        <v>0.17</v>
      </c>
      <c r="D292" s="9">
        <v>0.13</v>
      </c>
      <c r="E292" s="9">
        <v>0.11</v>
      </c>
      <c r="F292" s="9">
        <v>0.13</v>
      </c>
    </row>
    <row r="293" spans="1:6" x14ac:dyDescent="0.25">
      <c r="A293" s="3">
        <v>41198</v>
      </c>
      <c r="B293">
        <f>MONTH(tblDaten[[#This Row],[Datum]])</f>
        <v>10</v>
      </c>
      <c r="C293" s="9">
        <v>0.2</v>
      </c>
      <c r="D293" s="9">
        <v>0.14000000000000001</v>
      </c>
      <c r="E293" s="9">
        <v>0.12</v>
      </c>
      <c r="F293" s="9">
        <v>0.13</v>
      </c>
    </row>
    <row r="294" spans="1:6" x14ac:dyDescent="0.25">
      <c r="A294" s="3">
        <v>41199</v>
      </c>
      <c r="B294">
        <f>MONTH(tblDaten[[#This Row],[Datum]])</f>
        <v>10</v>
      </c>
      <c r="C294" s="9">
        <v>0.17</v>
      </c>
      <c r="D294" s="9">
        <v>0.15</v>
      </c>
      <c r="E294" s="9">
        <v>0.14000000000000001</v>
      </c>
      <c r="F294" s="9">
        <v>0.13</v>
      </c>
    </row>
    <row r="295" spans="1:6" x14ac:dyDescent="0.25">
      <c r="A295" s="3">
        <v>41200</v>
      </c>
      <c r="B295">
        <f>MONTH(tblDaten[[#This Row],[Datum]])</f>
        <v>10</v>
      </c>
      <c r="C295" s="9">
        <v>0.2</v>
      </c>
      <c r="D295" s="9">
        <v>0.14000000000000001</v>
      </c>
      <c r="E295" s="9">
        <v>0.13</v>
      </c>
      <c r="F295" s="9">
        <v>0.13</v>
      </c>
    </row>
    <row r="296" spans="1:6" x14ac:dyDescent="0.25">
      <c r="A296" s="3">
        <v>41201</v>
      </c>
      <c r="B296">
        <f>MONTH(tblDaten[[#This Row],[Datum]])</f>
        <v>10</v>
      </c>
      <c r="C296" s="9">
        <v>0.2</v>
      </c>
      <c r="D296" s="9">
        <v>0.12</v>
      </c>
      <c r="E296" s="9">
        <v>0.1</v>
      </c>
      <c r="F296" s="9">
        <v>0.14000000000000001</v>
      </c>
    </row>
    <row r="297" spans="1:6" x14ac:dyDescent="0.25">
      <c r="A297" s="3">
        <v>41202</v>
      </c>
      <c r="B297">
        <f>MONTH(tblDaten[[#This Row],[Datum]])</f>
        <v>10</v>
      </c>
      <c r="C297" s="9">
        <v>0.14000000000000001</v>
      </c>
      <c r="D297" s="9">
        <v>0.13</v>
      </c>
      <c r="E297" s="9">
        <v>0.15</v>
      </c>
      <c r="F297" s="9">
        <v>0.14000000000000001</v>
      </c>
    </row>
    <row r="298" spans="1:6" x14ac:dyDescent="0.25">
      <c r="A298" s="3">
        <v>41203</v>
      </c>
      <c r="B298">
        <f>MONTH(tblDaten[[#This Row],[Datum]])</f>
        <v>10</v>
      </c>
      <c r="C298" s="9">
        <v>0.15</v>
      </c>
      <c r="D298" s="9">
        <v>0.14000000000000001</v>
      </c>
      <c r="E298" s="9">
        <v>0.1</v>
      </c>
      <c r="F298" s="9">
        <v>0.14000000000000001</v>
      </c>
    </row>
    <row r="299" spans="1:6" x14ac:dyDescent="0.25">
      <c r="A299" s="3">
        <v>41204</v>
      </c>
      <c r="B299">
        <f>MONTH(tblDaten[[#This Row],[Datum]])</f>
        <v>10</v>
      </c>
      <c r="C299" s="9">
        <v>0.15</v>
      </c>
      <c r="D299" s="9">
        <v>0.14000000000000001</v>
      </c>
      <c r="E299" s="9">
        <v>0.15</v>
      </c>
      <c r="F299" s="9">
        <v>0.12</v>
      </c>
    </row>
    <row r="300" spans="1:6" x14ac:dyDescent="0.25">
      <c r="A300" s="3">
        <v>41205</v>
      </c>
      <c r="B300">
        <f>MONTH(tblDaten[[#This Row],[Datum]])</f>
        <v>10</v>
      </c>
      <c r="C300" s="9">
        <v>0.17</v>
      </c>
      <c r="D300" s="9">
        <v>0.15</v>
      </c>
      <c r="E300" s="9">
        <v>0.15</v>
      </c>
      <c r="F300" s="9">
        <v>0.12</v>
      </c>
    </row>
    <row r="301" spans="1:6" x14ac:dyDescent="0.25">
      <c r="A301" s="3">
        <v>41206</v>
      </c>
      <c r="B301">
        <f>MONTH(tblDaten[[#This Row],[Datum]])</f>
        <v>10</v>
      </c>
      <c r="C301" s="9">
        <v>0.17</v>
      </c>
      <c r="D301" s="9">
        <v>0.15</v>
      </c>
      <c r="E301" s="9">
        <v>0.11</v>
      </c>
      <c r="F301" s="9">
        <v>0.12</v>
      </c>
    </row>
    <row r="302" spans="1:6" x14ac:dyDescent="0.25">
      <c r="A302" s="3">
        <v>41207</v>
      </c>
      <c r="B302">
        <f>MONTH(tblDaten[[#This Row],[Datum]])</f>
        <v>10</v>
      </c>
      <c r="C302" s="9">
        <v>0.2</v>
      </c>
      <c r="D302" s="9">
        <v>0.14000000000000001</v>
      </c>
      <c r="E302" s="9">
        <v>0.12</v>
      </c>
      <c r="F302" s="9">
        <v>0.13</v>
      </c>
    </row>
    <row r="303" spans="1:6" x14ac:dyDescent="0.25">
      <c r="A303" s="3">
        <v>41208</v>
      </c>
      <c r="B303">
        <f>MONTH(tblDaten[[#This Row],[Datum]])</f>
        <v>10</v>
      </c>
      <c r="C303" s="9">
        <v>0.2</v>
      </c>
      <c r="D303" s="9">
        <v>0.13</v>
      </c>
      <c r="E303" s="9">
        <v>0.15</v>
      </c>
      <c r="F303" s="9">
        <v>0.14000000000000001</v>
      </c>
    </row>
    <row r="304" spans="1:6" x14ac:dyDescent="0.25">
      <c r="A304" s="3">
        <v>41209</v>
      </c>
      <c r="B304">
        <f>MONTH(tblDaten[[#This Row],[Datum]])</f>
        <v>10</v>
      </c>
      <c r="C304" s="9">
        <v>0.19</v>
      </c>
      <c r="D304" s="9">
        <v>0.14000000000000001</v>
      </c>
      <c r="E304" s="9">
        <v>0.14000000000000001</v>
      </c>
      <c r="F304" s="9">
        <v>0.13</v>
      </c>
    </row>
    <row r="305" spans="1:6" x14ac:dyDescent="0.25">
      <c r="A305" s="3">
        <v>41210</v>
      </c>
      <c r="B305">
        <f>MONTH(tblDaten[[#This Row],[Datum]])</f>
        <v>10</v>
      </c>
      <c r="C305" s="9">
        <v>0.19</v>
      </c>
      <c r="D305" s="9">
        <v>0.15</v>
      </c>
      <c r="E305" s="9">
        <v>0.11</v>
      </c>
      <c r="F305" s="9">
        <v>0.12</v>
      </c>
    </row>
    <row r="306" spans="1:6" x14ac:dyDescent="0.25">
      <c r="A306" s="3">
        <v>41211</v>
      </c>
      <c r="B306">
        <f>MONTH(tblDaten[[#This Row],[Datum]])</f>
        <v>10</v>
      </c>
      <c r="C306" s="9">
        <v>0.15</v>
      </c>
      <c r="D306" s="9">
        <v>0.12</v>
      </c>
      <c r="E306" s="9">
        <v>0.11</v>
      </c>
      <c r="F306" s="9">
        <v>0.12</v>
      </c>
    </row>
    <row r="307" spans="1:6" x14ac:dyDescent="0.25">
      <c r="A307" s="3">
        <v>41212</v>
      </c>
      <c r="B307">
        <f>MONTH(tblDaten[[#This Row],[Datum]])</f>
        <v>10</v>
      </c>
      <c r="C307" s="9">
        <v>0.16</v>
      </c>
      <c r="D307" s="9">
        <v>0.15</v>
      </c>
      <c r="E307" s="9">
        <v>0.1</v>
      </c>
      <c r="F307" s="9">
        <v>0.13</v>
      </c>
    </row>
    <row r="308" spans="1:6" x14ac:dyDescent="0.25">
      <c r="A308" s="3">
        <v>41213</v>
      </c>
      <c r="B308">
        <f>MONTH(tblDaten[[#This Row],[Datum]])</f>
        <v>10</v>
      </c>
      <c r="C308" s="9">
        <v>0.15</v>
      </c>
      <c r="D308" s="9">
        <v>0.12</v>
      </c>
      <c r="E308" s="9">
        <v>0.13</v>
      </c>
      <c r="F308" s="9">
        <v>0.13</v>
      </c>
    </row>
    <row r="309" spans="1:6" x14ac:dyDescent="0.25">
      <c r="A309" s="3">
        <v>41214</v>
      </c>
      <c r="B309">
        <f>MONTH(tblDaten[[#This Row],[Datum]])</f>
        <v>11</v>
      </c>
      <c r="C309" s="9">
        <v>0.09</v>
      </c>
      <c r="D309" s="9">
        <v>0.1</v>
      </c>
      <c r="E309" s="9">
        <v>0.09</v>
      </c>
      <c r="F309" s="9">
        <v>0.08</v>
      </c>
    </row>
    <row r="310" spans="1:6" x14ac:dyDescent="0.25">
      <c r="A310" s="3">
        <v>41215</v>
      </c>
      <c r="B310">
        <f>MONTH(tblDaten[[#This Row],[Datum]])</f>
        <v>11</v>
      </c>
      <c r="C310" s="9">
        <v>0.1</v>
      </c>
      <c r="D310" s="9">
        <v>0.12</v>
      </c>
      <c r="E310" s="9">
        <v>0.09</v>
      </c>
      <c r="F310" s="9">
        <v>0.1</v>
      </c>
    </row>
    <row r="311" spans="1:6" x14ac:dyDescent="0.25">
      <c r="A311" s="3">
        <v>41216</v>
      </c>
      <c r="B311">
        <f>MONTH(tblDaten[[#This Row],[Datum]])</f>
        <v>11</v>
      </c>
      <c r="C311" s="9">
        <v>0.1</v>
      </c>
      <c r="D311" s="9">
        <v>0.12</v>
      </c>
      <c r="E311" s="9">
        <v>0.09</v>
      </c>
      <c r="F311" s="9">
        <v>0.1</v>
      </c>
    </row>
    <row r="312" spans="1:6" x14ac:dyDescent="0.25">
      <c r="A312" s="3">
        <v>41217</v>
      </c>
      <c r="B312">
        <f>MONTH(tblDaten[[#This Row],[Datum]])</f>
        <v>11</v>
      </c>
      <c r="C312" s="9">
        <v>0.08</v>
      </c>
      <c r="D312" s="9">
        <v>0.1</v>
      </c>
      <c r="E312" s="9">
        <v>0.09</v>
      </c>
      <c r="F312" s="9">
        <v>7.0000000000000007E-2</v>
      </c>
    </row>
    <row r="313" spans="1:6" x14ac:dyDescent="0.25">
      <c r="A313" s="3">
        <v>41218</v>
      </c>
      <c r="B313">
        <f>MONTH(tblDaten[[#This Row],[Datum]])</f>
        <v>11</v>
      </c>
      <c r="C313" s="9">
        <v>0.1</v>
      </c>
      <c r="D313" s="9">
        <v>0.1</v>
      </c>
      <c r="E313" s="9">
        <v>0.1</v>
      </c>
      <c r="F313" s="9">
        <v>0.09</v>
      </c>
    </row>
    <row r="314" spans="1:6" x14ac:dyDescent="0.25">
      <c r="A314" s="3">
        <v>41219</v>
      </c>
      <c r="B314">
        <f>MONTH(tblDaten[[#This Row],[Datum]])</f>
        <v>11</v>
      </c>
      <c r="C314" s="9">
        <v>0.08</v>
      </c>
      <c r="D314" s="9">
        <v>0.11</v>
      </c>
      <c r="E314" s="9">
        <v>0.1</v>
      </c>
      <c r="F314" s="9">
        <v>7.0000000000000007E-2</v>
      </c>
    </row>
    <row r="315" spans="1:6" x14ac:dyDescent="0.25">
      <c r="A315" s="3">
        <v>41220</v>
      </c>
      <c r="B315">
        <f>MONTH(tblDaten[[#This Row],[Datum]])</f>
        <v>11</v>
      </c>
      <c r="C315" s="9">
        <v>0.09</v>
      </c>
      <c r="D315" s="9">
        <v>0.11</v>
      </c>
      <c r="E315" s="9">
        <v>0.11</v>
      </c>
      <c r="F315" s="9">
        <v>0.08</v>
      </c>
    </row>
    <row r="316" spans="1:6" x14ac:dyDescent="0.25">
      <c r="A316" s="3">
        <v>41221</v>
      </c>
      <c r="B316">
        <f>MONTH(tblDaten[[#This Row],[Datum]])</f>
        <v>11</v>
      </c>
      <c r="C316" s="9">
        <v>0.08</v>
      </c>
      <c r="D316" s="9">
        <v>0.12</v>
      </c>
      <c r="E316" s="9">
        <v>0.11</v>
      </c>
      <c r="F316" s="9">
        <v>0.08</v>
      </c>
    </row>
    <row r="317" spans="1:6" x14ac:dyDescent="0.25">
      <c r="A317" s="3">
        <v>41222</v>
      </c>
      <c r="B317">
        <f>MONTH(tblDaten[[#This Row],[Datum]])</f>
        <v>11</v>
      </c>
      <c r="C317" s="9">
        <v>0.09</v>
      </c>
      <c r="D317" s="9">
        <v>0.1</v>
      </c>
      <c r="E317" s="9">
        <v>0.1</v>
      </c>
      <c r="F317" s="9">
        <v>0.1</v>
      </c>
    </row>
    <row r="318" spans="1:6" x14ac:dyDescent="0.25">
      <c r="A318" s="3">
        <v>41223</v>
      </c>
      <c r="B318">
        <f>MONTH(tblDaten[[#This Row],[Datum]])</f>
        <v>11</v>
      </c>
      <c r="C318" s="9">
        <v>0.09</v>
      </c>
      <c r="D318" s="9">
        <v>0.1</v>
      </c>
      <c r="E318" s="9">
        <v>0.12</v>
      </c>
      <c r="F318" s="9">
        <v>0.08</v>
      </c>
    </row>
    <row r="319" spans="1:6" x14ac:dyDescent="0.25">
      <c r="A319" s="3">
        <v>41224</v>
      </c>
      <c r="B319">
        <f>MONTH(tblDaten[[#This Row],[Datum]])</f>
        <v>11</v>
      </c>
      <c r="C319" s="9">
        <v>0.08</v>
      </c>
      <c r="D319" s="9">
        <v>0.1</v>
      </c>
      <c r="E319" s="9">
        <v>0.1</v>
      </c>
      <c r="F319" s="9">
        <v>7.0000000000000007E-2</v>
      </c>
    </row>
    <row r="320" spans="1:6" x14ac:dyDescent="0.25">
      <c r="A320" s="3">
        <v>41225</v>
      </c>
      <c r="B320">
        <f>MONTH(tblDaten[[#This Row],[Datum]])</f>
        <v>11</v>
      </c>
      <c r="C320" s="9">
        <v>0.1</v>
      </c>
      <c r="D320" s="9">
        <v>0.1</v>
      </c>
      <c r="E320" s="9">
        <v>0.12</v>
      </c>
      <c r="F320" s="9">
        <v>0.09</v>
      </c>
    </row>
    <row r="321" spans="1:6" x14ac:dyDescent="0.25">
      <c r="A321" s="3">
        <v>41226</v>
      </c>
      <c r="B321">
        <f>MONTH(tblDaten[[#This Row],[Datum]])</f>
        <v>11</v>
      </c>
      <c r="C321" s="9">
        <v>0.1</v>
      </c>
      <c r="D321" s="9">
        <v>0.1</v>
      </c>
      <c r="E321" s="9">
        <v>0.12</v>
      </c>
      <c r="F321" s="9">
        <v>7.0000000000000007E-2</v>
      </c>
    </row>
    <row r="322" spans="1:6" x14ac:dyDescent="0.25">
      <c r="A322" s="3">
        <v>41227</v>
      </c>
      <c r="B322">
        <f>MONTH(tblDaten[[#This Row],[Datum]])</f>
        <v>11</v>
      </c>
      <c r="C322" s="9">
        <v>0.09</v>
      </c>
      <c r="D322" s="9">
        <v>0.12</v>
      </c>
      <c r="E322" s="9">
        <v>0.11</v>
      </c>
      <c r="F322" s="9">
        <v>0.08</v>
      </c>
    </row>
    <row r="323" spans="1:6" x14ac:dyDescent="0.25">
      <c r="A323" s="3">
        <v>41228</v>
      </c>
      <c r="B323">
        <f>MONTH(tblDaten[[#This Row],[Datum]])</f>
        <v>11</v>
      </c>
      <c r="C323" s="9">
        <v>0.1</v>
      </c>
      <c r="D323" s="9">
        <v>0.11</v>
      </c>
      <c r="E323" s="9">
        <v>0.1</v>
      </c>
      <c r="F323" s="9">
        <v>0.09</v>
      </c>
    </row>
    <row r="324" spans="1:6" x14ac:dyDescent="0.25">
      <c r="A324" s="3">
        <v>41229</v>
      </c>
      <c r="B324">
        <f>MONTH(tblDaten[[#This Row],[Datum]])</f>
        <v>11</v>
      </c>
      <c r="C324" s="9">
        <v>0.09</v>
      </c>
      <c r="D324" s="9">
        <v>0.1</v>
      </c>
      <c r="E324" s="9">
        <v>0.11</v>
      </c>
      <c r="F324" s="9">
        <v>0.09</v>
      </c>
    </row>
    <row r="325" spans="1:6" x14ac:dyDescent="0.25">
      <c r="A325" s="3">
        <v>41230</v>
      </c>
      <c r="B325">
        <f>MONTH(tblDaten[[#This Row],[Datum]])</f>
        <v>11</v>
      </c>
      <c r="C325" s="9">
        <v>0.1</v>
      </c>
      <c r="D325" s="9">
        <v>0.12</v>
      </c>
      <c r="E325" s="9">
        <v>0.12</v>
      </c>
      <c r="F325" s="9">
        <v>7.0000000000000007E-2</v>
      </c>
    </row>
    <row r="326" spans="1:6" x14ac:dyDescent="0.25">
      <c r="A326" s="3">
        <v>41231</v>
      </c>
      <c r="B326">
        <f>MONTH(tblDaten[[#This Row],[Datum]])</f>
        <v>11</v>
      </c>
      <c r="C326" s="9">
        <v>0.08</v>
      </c>
      <c r="D326" s="9">
        <v>0.12</v>
      </c>
      <c r="E326" s="9">
        <v>0.1</v>
      </c>
      <c r="F326" s="9">
        <v>7.0000000000000007E-2</v>
      </c>
    </row>
    <row r="327" spans="1:6" x14ac:dyDescent="0.25">
      <c r="A327" s="3">
        <v>41232</v>
      </c>
      <c r="B327">
        <f>MONTH(tblDaten[[#This Row],[Datum]])</f>
        <v>11</v>
      </c>
      <c r="C327" s="9">
        <v>0.09</v>
      </c>
      <c r="D327" s="9">
        <v>0.1</v>
      </c>
      <c r="E327" s="9">
        <v>0.09</v>
      </c>
      <c r="F327" s="9">
        <v>7.0000000000000007E-2</v>
      </c>
    </row>
    <row r="328" spans="1:6" x14ac:dyDescent="0.25">
      <c r="A328" s="3">
        <v>41233</v>
      </c>
      <c r="B328">
        <f>MONTH(tblDaten[[#This Row],[Datum]])</f>
        <v>11</v>
      </c>
      <c r="C328" s="9">
        <v>0.09</v>
      </c>
      <c r="D328" s="9">
        <v>0.11</v>
      </c>
      <c r="E328" s="9">
        <v>0.09</v>
      </c>
      <c r="F328" s="9">
        <v>0.09</v>
      </c>
    </row>
    <row r="329" spans="1:6" x14ac:dyDescent="0.25">
      <c r="A329" s="3">
        <v>41234</v>
      </c>
      <c r="B329">
        <f>MONTH(tblDaten[[#This Row],[Datum]])</f>
        <v>11</v>
      </c>
      <c r="C329" s="9">
        <v>0.1</v>
      </c>
      <c r="D329" s="9">
        <v>0.11</v>
      </c>
      <c r="E329" s="9">
        <v>0.12</v>
      </c>
      <c r="F329" s="9">
        <v>0.09</v>
      </c>
    </row>
    <row r="330" spans="1:6" x14ac:dyDescent="0.25">
      <c r="A330" s="3">
        <v>41235</v>
      </c>
      <c r="B330">
        <f>MONTH(tblDaten[[#This Row],[Datum]])</f>
        <v>11</v>
      </c>
      <c r="C330" s="9">
        <v>0.08</v>
      </c>
      <c r="D330" s="9">
        <v>0.11</v>
      </c>
      <c r="E330" s="9">
        <v>0.1</v>
      </c>
      <c r="F330" s="9">
        <v>7.0000000000000007E-2</v>
      </c>
    </row>
    <row r="331" spans="1:6" x14ac:dyDescent="0.25">
      <c r="A331" s="3">
        <v>41236</v>
      </c>
      <c r="B331">
        <f>MONTH(tblDaten[[#This Row],[Datum]])</f>
        <v>11</v>
      </c>
      <c r="C331" s="9">
        <v>0.09</v>
      </c>
      <c r="D331" s="9">
        <v>0.1</v>
      </c>
      <c r="E331" s="9">
        <v>0.09</v>
      </c>
      <c r="F331" s="9">
        <v>0.08</v>
      </c>
    </row>
    <row r="332" spans="1:6" x14ac:dyDescent="0.25">
      <c r="A332" s="3">
        <v>41237</v>
      </c>
      <c r="B332">
        <f>MONTH(tblDaten[[#This Row],[Datum]])</f>
        <v>11</v>
      </c>
      <c r="C332" s="9">
        <v>0.09</v>
      </c>
      <c r="D332" s="9">
        <v>0.12</v>
      </c>
      <c r="E332" s="9">
        <v>0.12</v>
      </c>
      <c r="F332" s="9">
        <v>0.09</v>
      </c>
    </row>
    <row r="333" spans="1:6" x14ac:dyDescent="0.25">
      <c r="A333" s="3">
        <v>41238</v>
      </c>
      <c r="B333">
        <f>MONTH(tblDaten[[#This Row],[Datum]])</f>
        <v>11</v>
      </c>
      <c r="C333" s="9">
        <v>0.1</v>
      </c>
      <c r="D333" s="9">
        <v>0.1</v>
      </c>
      <c r="E333" s="9">
        <v>0.1</v>
      </c>
      <c r="F333" s="9">
        <v>0.08</v>
      </c>
    </row>
    <row r="334" spans="1:6" x14ac:dyDescent="0.25">
      <c r="A334" s="3">
        <v>41239</v>
      </c>
      <c r="B334">
        <f>MONTH(tblDaten[[#This Row],[Datum]])</f>
        <v>11</v>
      </c>
      <c r="C334" s="9">
        <v>0.08</v>
      </c>
      <c r="D334" s="9">
        <v>0.1</v>
      </c>
      <c r="E334" s="9">
        <v>0.1</v>
      </c>
      <c r="F334" s="9">
        <v>0.08</v>
      </c>
    </row>
    <row r="335" spans="1:6" x14ac:dyDescent="0.25">
      <c r="A335" s="3">
        <v>41240</v>
      </c>
      <c r="B335">
        <f>MONTH(tblDaten[[#This Row],[Datum]])</f>
        <v>11</v>
      </c>
      <c r="C335" s="9">
        <v>0.08</v>
      </c>
      <c r="D335" s="9">
        <v>0.1</v>
      </c>
      <c r="E335" s="9">
        <v>0.09</v>
      </c>
      <c r="F335" s="9">
        <v>0.09</v>
      </c>
    </row>
    <row r="336" spans="1:6" x14ac:dyDescent="0.25">
      <c r="A336" s="3">
        <v>41241</v>
      </c>
      <c r="B336">
        <f>MONTH(tblDaten[[#This Row],[Datum]])</f>
        <v>11</v>
      </c>
      <c r="C336" s="9">
        <v>0.1</v>
      </c>
      <c r="D336" s="9">
        <v>0.12</v>
      </c>
      <c r="E336" s="9">
        <v>0.11</v>
      </c>
      <c r="F336" s="9">
        <v>7.0000000000000007E-2</v>
      </c>
    </row>
    <row r="337" spans="1:6" x14ac:dyDescent="0.25">
      <c r="A337" s="3">
        <v>41242</v>
      </c>
      <c r="B337">
        <f>MONTH(tblDaten[[#This Row],[Datum]])</f>
        <v>11</v>
      </c>
      <c r="C337" s="9">
        <v>0.09</v>
      </c>
      <c r="D337" s="9">
        <v>0.11</v>
      </c>
      <c r="E337" s="9">
        <v>0.11</v>
      </c>
      <c r="F337" s="9">
        <v>0.08</v>
      </c>
    </row>
    <row r="338" spans="1:6" x14ac:dyDescent="0.25">
      <c r="A338" s="3">
        <v>41243</v>
      </c>
      <c r="B338">
        <f>MONTH(tblDaten[[#This Row],[Datum]])</f>
        <v>11</v>
      </c>
      <c r="C338" s="9">
        <v>0.09</v>
      </c>
      <c r="D338" s="9">
        <v>0.11</v>
      </c>
      <c r="E338" s="9">
        <v>0.12</v>
      </c>
      <c r="F338" s="9">
        <v>0.09</v>
      </c>
    </row>
    <row r="339" spans="1:6" x14ac:dyDescent="0.25">
      <c r="A339" s="3">
        <v>41244</v>
      </c>
      <c r="B339">
        <f>MONTH(tblDaten[[#This Row],[Datum]])</f>
        <v>12</v>
      </c>
      <c r="C339" s="9">
        <v>0.04</v>
      </c>
      <c r="D339" s="9">
        <v>0.19</v>
      </c>
      <c r="E339" s="9">
        <v>7.0000000000000007E-2</v>
      </c>
      <c r="F339" s="9">
        <v>0.16</v>
      </c>
    </row>
    <row r="340" spans="1:6" x14ac:dyDescent="0.25">
      <c r="A340" s="3">
        <v>41245</v>
      </c>
      <c r="B340">
        <f>MONTH(tblDaten[[#This Row],[Datum]])</f>
        <v>12</v>
      </c>
      <c r="C340" s="9">
        <v>0.03</v>
      </c>
      <c r="D340" s="9">
        <v>0.2</v>
      </c>
      <c r="E340" s="9">
        <v>0.06</v>
      </c>
      <c r="F340" s="9">
        <v>0.14000000000000001</v>
      </c>
    </row>
    <row r="341" spans="1:6" x14ac:dyDescent="0.25">
      <c r="A341" s="3">
        <v>41246</v>
      </c>
      <c r="B341">
        <f>MONTH(tblDaten[[#This Row],[Datum]])</f>
        <v>12</v>
      </c>
      <c r="C341" s="9">
        <v>0.05</v>
      </c>
      <c r="D341" s="9">
        <v>0.19</v>
      </c>
      <c r="E341" s="9">
        <v>0.06</v>
      </c>
      <c r="F341" s="9">
        <v>0.16</v>
      </c>
    </row>
    <row r="342" spans="1:6" x14ac:dyDescent="0.25">
      <c r="A342" s="3">
        <v>41247</v>
      </c>
      <c r="B342">
        <f>MONTH(tblDaten[[#This Row],[Datum]])</f>
        <v>12</v>
      </c>
      <c r="C342" s="9">
        <v>0.03</v>
      </c>
      <c r="D342" s="9">
        <v>0.18</v>
      </c>
      <c r="E342" s="9">
        <v>7.0000000000000007E-2</v>
      </c>
      <c r="F342" s="9">
        <v>0.12</v>
      </c>
    </row>
    <row r="343" spans="1:6" x14ac:dyDescent="0.25">
      <c r="A343" s="3">
        <v>41248</v>
      </c>
      <c r="B343">
        <f>MONTH(tblDaten[[#This Row],[Datum]])</f>
        <v>12</v>
      </c>
      <c r="C343" s="9">
        <v>0.03</v>
      </c>
      <c r="D343" s="9">
        <v>0.19</v>
      </c>
      <c r="E343" s="9">
        <v>0.06</v>
      </c>
      <c r="F343" s="9">
        <v>0.14000000000000001</v>
      </c>
    </row>
    <row r="344" spans="1:6" x14ac:dyDescent="0.25">
      <c r="A344" s="3">
        <v>41249</v>
      </c>
      <c r="B344">
        <f>MONTH(tblDaten[[#This Row],[Datum]])</f>
        <v>12</v>
      </c>
      <c r="C344" s="9">
        <v>0.05</v>
      </c>
      <c r="D344" s="9">
        <v>0.17</v>
      </c>
      <c r="E344" s="9">
        <v>0.06</v>
      </c>
      <c r="F344" s="9">
        <v>0.14000000000000001</v>
      </c>
    </row>
    <row r="345" spans="1:6" x14ac:dyDescent="0.25">
      <c r="A345" s="3">
        <v>41250</v>
      </c>
      <c r="B345">
        <f>MONTH(tblDaten[[#This Row],[Datum]])</f>
        <v>12</v>
      </c>
      <c r="C345" s="9">
        <v>0.03</v>
      </c>
      <c r="D345" s="9">
        <v>0.17</v>
      </c>
      <c r="E345" s="9">
        <v>7.0000000000000007E-2</v>
      </c>
      <c r="F345" s="9">
        <v>0.13</v>
      </c>
    </row>
    <row r="346" spans="1:6" x14ac:dyDescent="0.25">
      <c r="A346" s="3">
        <v>41251</v>
      </c>
      <c r="B346">
        <f>MONTH(tblDaten[[#This Row],[Datum]])</f>
        <v>12</v>
      </c>
      <c r="C346" s="9">
        <v>0.05</v>
      </c>
      <c r="D346" s="9">
        <v>0.18</v>
      </c>
      <c r="E346" s="9">
        <v>0.05</v>
      </c>
      <c r="F346" s="9">
        <v>0.14000000000000001</v>
      </c>
    </row>
    <row r="347" spans="1:6" x14ac:dyDescent="0.25">
      <c r="A347" s="3">
        <v>41252</v>
      </c>
      <c r="B347">
        <f>MONTH(tblDaten[[#This Row],[Datum]])</f>
        <v>12</v>
      </c>
      <c r="C347" s="9">
        <v>0.05</v>
      </c>
      <c r="D347" s="9">
        <v>0.17</v>
      </c>
      <c r="E347" s="9">
        <v>7.0000000000000007E-2</v>
      </c>
      <c r="F347" s="9">
        <v>0.13</v>
      </c>
    </row>
    <row r="348" spans="1:6" x14ac:dyDescent="0.25">
      <c r="A348" s="3">
        <v>41253</v>
      </c>
      <c r="B348">
        <f>MONTH(tblDaten[[#This Row],[Datum]])</f>
        <v>12</v>
      </c>
      <c r="C348" s="9">
        <v>0.05</v>
      </c>
      <c r="D348" s="9">
        <v>0.2</v>
      </c>
      <c r="E348" s="9">
        <v>0.06</v>
      </c>
      <c r="F348" s="9">
        <v>0.16</v>
      </c>
    </row>
    <row r="349" spans="1:6" x14ac:dyDescent="0.25">
      <c r="A349" s="3">
        <v>41254</v>
      </c>
      <c r="B349">
        <f>MONTH(tblDaten[[#This Row],[Datum]])</f>
        <v>12</v>
      </c>
      <c r="C349" s="9">
        <v>0.04</v>
      </c>
      <c r="D349" s="9">
        <v>0.19</v>
      </c>
      <c r="E349" s="9">
        <v>0.06</v>
      </c>
      <c r="F349" s="9">
        <v>0.16</v>
      </c>
    </row>
    <row r="350" spans="1:6" x14ac:dyDescent="0.25">
      <c r="A350" s="3">
        <v>41255</v>
      </c>
      <c r="B350">
        <f>MONTH(tblDaten[[#This Row],[Datum]])</f>
        <v>12</v>
      </c>
      <c r="C350" s="9">
        <v>0.04</v>
      </c>
      <c r="D350" s="9">
        <v>0.16</v>
      </c>
      <c r="E350" s="9">
        <v>7.0000000000000007E-2</v>
      </c>
      <c r="F350" s="9">
        <v>0.16</v>
      </c>
    </row>
    <row r="351" spans="1:6" x14ac:dyDescent="0.25">
      <c r="A351" s="3">
        <v>41256</v>
      </c>
      <c r="B351">
        <f>MONTH(tblDaten[[#This Row],[Datum]])</f>
        <v>12</v>
      </c>
      <c r="C351" s="9">
        <v>0.04</v>
      </c>
      <c r="D351" s="9">
        <v>0.19</v>
      </c>
      <c r="E351" s="9">
        <v>0.05</v>
      </c>
      <c r="F351" s="9">
        <v>0.15</v>
      </c>
    </row>
    <row r="352" spans="1:6" x14ac:dyDescent="0.25">
      <c r="A352" s="3">
        <v>41257</v>
      </c>
      <c r="B352">
        <f>MONTH(tblDaten[[#This Row],[Datum]])</f>
        <v>12</v>
      </c>
      <c r="C352" s="9">
        <v>0.04</v>
      </c>
      <c r="D352" s="9">
        <v>0.2</v>
      </c>
      <c r="E352" s="9">
        <v>0.06</v>
      </c>
      <c r="F352" s="9">
        <v>0.15</v>
      </c>
    </row>
    <row r="353" spans="1:6" x14ac:dyDescent="0.25">
      <c r="A353" s="3">
        <v>41258</v>
      </c>
      <c r="B353">
        <f>MONTH(tblDaten[[#This Row],[Datum]])</f>
        <v>12</v>
      </c>
      <c r="C353" s="9">
        <v>0.05</v>
      </c>
      <c r="D353" s="9">
        <v>0.19</v>
      </c>
      <c r="E353" s="9">
        <v>0.06</v>
      </c>
      <c r="F353" s="9">
        <v>0.14000000000000001</v>
      </c>
    </row>
    <row r="354" spans="1:6" x14ac:dyDescent="0.25">
      <c r="A354" s="3">
        <v>41259</v>
      </c>
      <c r="B354">
        <f>MONTH(tblDaten[[#This Row],[Datum]])</f>
        <v>12</v>
      </c>
      <c r="C354" s="9">
        <v>0.04</v>
      </c>
      <c r="D354" s="9">
        <v>0.18</v>
      </c>
      <c r="E354" s="9">
        <v>0.05</v>
      </c>
      <c r="F354" s="9">
        <v>0.12</v>
      </c>
    </row>
    <row r="355" spans="1:6" x14ac:dyDescent="0.25">
      <c r="A355" s="3">
        <v>41260</v>
      </c>
      <c r="B355">
        <f>MONTH(tblDaten[[#This Row],[Datum]])</f>
        <v>12</v>
      </c>
      <c r="C355" s="9">
        <v>0.03</v>
      </c>
      <c r="D355" s="9">
        <v>0.17</v>
      </c>
      <c r="E355" s="9">
        <v>0.06</v>
      </c>
      <c r="F355" s="9">
        <v>0.12</v>
      </c>
    </row>
    <row r="356" spans="1:6" x14ac:dyDescent="0.25">
      <c r="A356" s="3">
        <v>41261</v>
      </c>
      <c r="B356">
        <f>MONTH(tblDaten[[#This Row],[Datum]])</f>
        <v>12</v>
      </c>
      <c r="C356" s="9">
        <v>0.04</v>
      </c>
      <c r="D356" s="9">
        <v>0.2</v>
      </c>
      <c r="E356" s="9">
        <v>0.05</v>
      </c>
      <c r="F356" s="9">
        <v>0.14000000000000001</v>
      </c>
    </row>
    <row r="357" spans="1:6" x14ac:dyDescent="0.25">
      <c r="A357" s="3">
        <v>41262</v>
      </c>
      <c r="B357">
        <f>MONTH(tblDaten[[#This Row],[Datum]])</f>
        <v>12</v>
      </c>
      <c r="C357" s="9">
        <v>0.04</v>
      </c>
      <c r="D357" s="9">
        <v>0.19</v>
      </c>
      <c r="E357" s="9">
        <v>0.06</v>
      </c>
      <c r="F357" s="9">
        <v>0.13</v>
      </c>
    </row>
    <row r="358" spans="1:6" x14ac:dyDescent="0.25">
      <c r="A358" s="3">
        <v>41263</v>
      </c>
      <c r="B358">
        <f>MONTH(tblDaten[[#This Row],[Datum]])</f>
        <v>12</v>
      </c>
      <c r="C358" s="9">
        <v>0.04</v>
      </c>
      <c r="D358" s="9">
        <v>0.19</v>
      </c>
      <c r="E358" s="9">
        <v>0.06</v>
      </c>
      <c r="F358" s="9">
        <v>0.16</v>
      </c>
    </row>
    <row r="359" spans="1:6" x14ac:dyDescent="0.25">
      <c r="A359" s="3">
        <v>41264</v>
      </c>
      <c r="B359">
        <f>MONTH(tblDaten[[#This Row],[Datum]])</f>
        <v>12</v>
      </c>
      <c r="C359" s="9">
        <v>0.04</v>
      </c>
      <c r="D359" s="9">
        <v>0.2</v>
      </c>
      <c r="E359" s="9">
        <v>7.0000000000000007E-2</v>
      </c>
      <c r="F359" s="9">
        <v>0.13</v>
      </c>
    </row>
    <row r="360" spans="1:6" x14ac:dyDescent="0.25">
      <c r="A360" s="3">
        <v>41265</v>
      </c>
      <c r="B360">
        <f>MONTH(tblDaten[[#This Row],[Datum]])</f>
        <v>12</v>
      </c>
      <c r="C360" s="9">
        <v>0.03</v>
      </c>
      <c r="D360" s="9">
        <v>0.18</v>
      </c>
      <c r="E360" s="9">
        <v>0.05</v>
      </c>
      <c r="F360" s="9">
        <v>0.12</v>
      </c>
    </row>
    <row r="361" spans="1:6" x14ac:dyDescent="0.25">
      <c r="A361" s="3">
        <v>41266</v>
      </c>
      <c r="B361">
        <f>MONTH(tblDaten[[#This Row],[Datum]])</f>
        <v>12</v>
      </c>
      <c r="C361" s="9">
        <v>0.05</v>
      </c>
      <c r="D361" s="9">
        <v>0.2</v>
      </c>
      <c r="E361" s="9">
        <v>0.05</v>
      </c>
      <c r="F361" s="9">
        <v>0.14000000000000001</v>
      </c>
    </row>
    <row r="362" spans="1:6" x14ac:dyDescent="0.25">
      <c r="A362" s="3">
        <v>41267</v>
      </c>
      <c r="B362">
        <f>MONTH(tblDaten[[#This Row],[Datum]])</f>
        <v>12</v>
      </c>
      <c r="C362" s="9">
        <v>0.04</v>
      </c>
      <c r="D362" s="9">
        <v>0.17</v>
      </c>
      <c r="E362" s="9">
        <v>0.05</v>
      </c>
      <c r="F362" s="9">
        <v>0.13</v>
      </c>
    </row>
    <row r="363" spans="1:6" x14ac:dyDescent="0.25">
      <c r="A363" s="3">
        <v>41268</v>
      </c>
      <c r="B363">
        <f>MONTH(tblDaten[[#This Row],[Datum]])</f>
        <v>12</v>
      </c>
      <c r="C363" s="9">
        <v>0.05</v>
      </c>
      <c r="D363" s="9">
        <v>0.16</v>
      </c>
      <c r="E363" s="9">
        <v>7.0000000000000007E-2</v>
      </c>
      <c r="F363" s="9">
        <v>0.15</v>
      </c>
    </row>
    <row r="364" spans="1:6" x14ac:dyDescent="0.25">
      <c r="A364" s="3">
        <v>41269</v>
      </c>
      <c r="B364">
        <f>MONTH(tblDaten[[#This Row],[Datum]])</f>
        <v>12</v>
      </c>
      <c r="C364" s="9">
        <v>0.04</v>
      </c>
      <c r="D364" s="9">
        <v>0.17</v>
      </c>
      <c r="E364" s="9">
        <v>7.0000000000000007E-2</v>
      </c>
      <c r="F364" s="9">
        <v>0.15</v>
      </c>
    </row>
    <row r="365" spans="1:6" x14ac:dyDescent="0.25">
      <c r="A365" s="3">
        <v>41270</v>
      </c>
      <c r="B365">
        <f>MONTH(tblDaten[[#This Row],[Datum]])</f>
        <v>12</v>
      </c>
      <c r="C365" s="9">
        <v>0.04</v>
      </c>
      <c r="D365" s="9">
        <v>0.2</v>
      </c>
      <c r="E365" s="9">
        <v>7.0000000000000007E-2</v>
      </c>
      <c r="F365" s="9">
        <v>0.15</v>
      </c>
    </row>
    <row r="366" spans="1:6" x14ac:dyDescent="0.25">
      <c r="A366" s="3">
        <v>41271</v>
      </c>
      <c r="B366">
        <f>MONTH(tblDaten[[#This Row],[Datum]])</f>
        <v>12</v>
      </c>
      <c r="C366" s="9">
        <v>0.04</v>
      </c>
      <c r="D366" s="9">
        <v>0.16</v>
      </c>
      <c r="E366" s="9">
        <v>7.0000000000000007E-2</v>
      </c>
      <c r="F366" s="9">
        <v>0.16</v>
      </c>
    </row>
    <row r="367" spans="1:6" x14ac:dyDescent="0.25">
      <c r="A367" s="3">
        <v>41272</v>
      </c>
      <c r="B367">
        <f>MONTH(tblDaten[[#This Row],[Datum]])</f>
        <v>12</v>
      </c>
      <c r="C367" s="9">
        <v>0.04</v>
      </c>
      <c r="D367" s="9">
        <v>0.18</v>
      </c>
      <c r="E367" s="9">
        <v>7.0000000000000007E-2</v>
      </c>
      <c r="F367" s="9">
        <v>0.12</v>
      </c>
    </row>
    <row r="368" spans="1:6" x14ac:dyDescent="0.25">
      <c r="A368" s="3">
        <v>41273</v>
      </c>
      <c r="B368">
        <f>MONTH(tblDaten[[#This Row],[Datum]])</f>
        <v>12</v>
      </c>
      <c r="C368" s="9">
        <v>0.04</v>
      </c>
      <c r="D368" s="9">
        <v>0.17</v>
      </c>
      <c r="E368" s="9">
        <v>0.05</v>
      </c>
      <c r="F368" s="9">
        <v>0.12</v>
      </c>
    </row>
    <row r="369" spans="1:6" x14ac:dyDescent="0.25">
      <c r="A369" s="3">
        <v>41274</v>
      </c>
      <c r="B369">
        <f>MONTH(tblDaten[[#This Row],[Datum]])</f>
        <v>12</v>
      </c>
      <c r="C369" s="9">
        <v>0.04</v>
      </c>
      <c r="D369" s="9">
        <v>0.17</v>
      </c>
      <c r="E369" s="9">
        <v>0.06</v>
      </c>
      <c r="F369" s="9">
        <v>0.16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C3:G31"/>
  <sheetViews>
    <sheetView showGridLines="0" workbookViewId="0">
      <selection activeCell="D25" sqref="D25"/>
    </sheetView>
  </sheetViews>
  <sheetFormatPr baseColWidth="10" defaultRowHeight="15" x14ac:dyDescent="0.25"/>
  <cols>
    <col min="1" max="2" width="2.85546875" customWidth="1"/>
    <col min="4" max="7" width="20.7109375" customWidth="1"/>
    <col min="8" max="8" width="2.85546875" customWidth="1"/>
  </cols>
  <sheetData>
    <row r="3" spans="3:3" ht="21" customHeight="1" x14ac:dyDescent="0.25"/>
    <row r="6" spans="3:3" x14ac:dyDescent="0.25">
      <c r="C6">
        <v>1</v>
      </c>
    </row>
    <row r="24" spans="3:7" ht="22.5" customHeight="1" x14ac:dyDescent="0.25">
      <c r="C24" s="5" t="s">
        <v>21</v>
      </c>
      <c r="D24" s="6" t="s">
        <v>3</v>
      </c>
      <c r="E24" s="6" t="s">
        <v>4</v>
      </c>
      <c r="F24" s="6" t="s">
        <v>5</v>
      </c>
      <c r="G24" s="6" t="s">
        <v>6</v>
      </c>
    </row>
    <row r="25" spans="3:7" ht="22.5" customHeight="1" x14ac:dyDescent="0.25">
      <c r="C25" s="5" t="s">
        <v>28</v>
      </c>
      <c r="D25" s="7">
        <f>VLOOKUP(D24,tblZielwerte[],2,FALSE)</f>
        <v>0.05</v>
      </c>
      <c r="E25" s="7">
        <f>VLOOKUP(E24,tblZielwerte[],2,FALSE)</f>
        <v>0.23</v>
      </c>
      <c r="F25" s="7">
        <f>VLOOKUP(F24,tblZielwerte[],2,FALSE)</f>
        <v>0.08</v>
      </c>
      <c r="G25" s="7">
        <f>VLOOKUP(G24,tblZielwerte[],2,FALSE)</f>
        <v>0.18</v>
      </c>
    </row>
    <row r="26" spans="3:7" ht="22.5" customHeight="1" x14ac:dyDescent="0.25">
      <c r="C26" s="5" t="s">
        <v>22</v>
      </c>
      <c r="D26" s="7">
        <f ca="1">AVERAGEIF(INDIRECT("tblDaten[Monat]"),$C$6,INDIRECT("tblDaten["&amp;D24&amp;"]"))</f>
        <v>3.0000000000000013E-2</v>
      </c>
      <c r="E26" s="7">
        <f t="shared" ref="E26:G26" ca="1" si="0">AVERAGEIF(INDIRECT("tblDaten[Monat]"),$C$6,INDIRECT("tblDaten["&amp;E24&amp;"]"))</f>
        <v>0.17903225806451617</v>
      </c>
      <c r="F26" s="7">
        <f t="shared" ca="1" si="0"/>
        <v>3.9354838709677438E-2</v>
      </c>
      <c r="G26" s="7">
        <f t="shared" ca="1" si="0"/>
        <v>0.25032258064516127</v>
      </c>
    </row>
    <row r="27" spans="3:7" x14ac:dyDescent="0.25">
      <c r="C27" s="4"/>
      <c r="D27" s="8"/>
      <c r="E27" s="8"/>
      <c r="F27" s="8"/>
      <c r="G27" s="8"/>
    </row>
    <row r="28" spans="3:7" hidden="1" x14ac:dyDescent="0.25">
      <c r="C28" s="4" t="s">
        <v>23</v>
      </c>
      <c r="D28" s="8">
        <f>100%-D29-D30</f>
        <v>0.94</v>
      </c>
      <c r="E28" s="8">
        <f t="shared" ref="E28:G28" si="1">100%-E29-E30</f>
        <v>0.76</v>
      </c>
      <c r="F28" s="8">
        <f t="shared" si="1"/>
        <v>0.91</v>
      </c>
      <c r="G28" s="8">
        <f t="shared" si="1"/>
        <v>0.81</v>
      </c>
    </row>
    <row r="29" spans="3:7" hidden="1" x14ac:dyDescent="0.25">
      <c r="C29" s="4" t="s">
        <v>24</v>
      </c>
      <c r="D29" s="8">
        <v>0.01</v>
      </c>
      <c r="E29" s="8">
        <v>0.01</v>
      </c>
      <c r="F29" s="8">
        <v>0.01</v>
      </c>
      <c r="G29" s="8">
        <v>0.01</v>
      </c>
    </row>
    <row r="30" spans="3:7" hidden="1" x14ac:dyDescent="0.25">
      <c r="C30" s="10" t="s">
        <v>25</v>
      </c>
      <c r="D30" s="11">
        <f>D25</f>
        <v>0.05</v>
      </c>
      <c r="E30" s="11">
        <f t="shared" ref="E30:G30" si="2">E25</f>
        <v>0.23</v>
      </c>
      <c r="F30" s="11">
        <f t="shared" si="2"/>
        <v>0.08</v>
      </c>
      <c r="G30" s="11">
        <f t="shared" si="2"/>
        <v>0.18</v>
      </c>
    </row>
    <row r="31" spans="3:7" hidden="1" x14ac:dyDescent="0.25">
      <c r="C31" s="4" t="s">
        <v>27</v>
      </c>
      <c r="D31" s="8">
        <f ca="1">100%-D26</f>
        <v>0.97</v>
      </c>
      <c r="E31" s="8">
        <f t="shared" ref="E31:G31" ca="1" si="3">100%-E26</f>
        <v>0.82096774193548383</v>
      </c>
      <c r="F31" s="8">
        <f t="shared" ca="1" si="3"/>
        <v>0.96064516129032251</v>
      </c>
      <c r="G31" s="8">
        <f t="shared" ca="1" si="3"/>
        <v>0.74967741935483878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Drop Down Monat">
              <controlPr defaultSize="0" autoLine="0" autoPict="0">
                <anchor moveWithCells="1">
                  <from>
                    <xdr:col>2</xdr:col>
                    <xdr:colOff>0</xdr:colOff>
                    <xdr:row>5</xdr:row>
                    <xdr:rowOff>0</xdr:rowOff>
                  </from>
                  <to>
                    <xdr:col>3</xdr:col>
                    <xdr:colOff>0</xdr:colOff>
                    <xdr:row>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C3:G31"/>
  <sheetViews>
    <sheetView showGridLines="0" workbookViewId="0">
      <selection activeCell="D25" sqref="D25"/>
    </sheetView>
  </sheetViews>
  <sheetFormatPr baseColWidth="10" defaultRowHeight="15" x14ac:dyDescent="0.25"/>
  <cols>
    <col min="1" max="2" width="2.85546875" customWidth="1"/>
    <col min="4" max="7" width="20.7109375" customWidth="1"/>
    <col min="8" max="8" width="2.85546875" customWidth="1"/>
  </cols>
  <sheetData>
    <row r="3" spans="3:3" ht="21" customHeight="1" x14ac:dyDescent="0.25"/>
    <row r="6" spans="3:3" x14ac:dyDescent="0.25">
      <c r="C6">
        <v>1</v>
      </c>
    </row>
    <row r="24" spans="3:7" ht="22.5" customHeight="1" x14ac:dyDescent="0.25">
      <c r="C24" s="5" t="s">
        <v>21</v>
      </c>
      <c r="D24" s="6" t="s">
        <v>3</v>
      </c>
      <c r="E24" s="6" t="s">
        <v>4</v>
      </c>
      <c r="F24" s="6" t="s">
        <v>5</v>
      </c>
      <c r="G24" s="6" t="s">
        <v>6</v>
      </c>
    </row>
    <row r="25" spans="3:7" ht="22.5" customHeight="1" x14ac:dyDescent="0.25">
      <c r="C25" s="5" t="s">
        <v>28</v>
      </c>
      <c r="D25" s="7">
        <f>VLOOKUP(D24,tblZielwerte[],2,FALSE)</f>
        <v>0.05</v>
      </c>
      <c r="E25" s="7">
        <f>VLOOKUP(E24,tblZielwerte[],2,FALSE)</f>
        <v>0.23</v>
      </c>
      <c r="F25" s="7">
        <f>VLOOKUP(F24,tblZielwerte[],2,FALSE)</f>
        <v>0.08</v>
      </c>
      <c r="G25" s="7">
        <f>VLOOKUP(G24,tblZielwerte[],2,FALSE)</f>
        <v>0.18</v>
      </c>
    </row>
    <row r="26" spans="3:7" ht="22.5" customHeight="1" x14ac:dyDescent="0.25">
      <c r="C26" s="5" t="s">
        <v>22</v>
      </c>
      <c r="D26" s="7">
        <f ca="1">AVERAGEIF(INDIRECT("tblDaten[Monat]"),$C$6,INDIRECT("tblDaten["&amp;D24&amp;"]"))</f>
        <v>3.0000000000000013E-2</v>
      </c>
      <c r="E26" s="7">
        <f t="shared" ref="E26:G26" ca="1" si="0">AVERAGEIF(INDIRECT("tblDaten[Monat]"),$C$6,INDIRECT("tblDaten["&amp;E24&amp;"]"))</f>
        <v>0.17903225806451617</v>
      </c>
      <c r="F26" s="7">
        <f t="shared" ca="1" si="0"/>
        <v>3.9354838709677438E-2</v>
      </c>
      <c r="G26" s="7">
        <f t="shared" ca="1" si="0"/>
        <v>0.25032258064516127</v>
      </c>
    </row>
    <row r="27" spans="3:7" x14ac:dyDescent="0.25">
      <c r="C27" s="4"/>
      <c r="D27" s="8"/>
      <c r="E27" s="8"/>
      <c r="F27" s="8"/>
      <c r="G27" s="8"/>
    </row>
    <row r="28" spans="3:7" hidden="1" x14ac:dyDescent="0.25">
      <c r="C28" s="4" t="s">
        <v>23</v>
      </c>
      <c r="D28" s="8">
        <f>100%-D29-D30</f>
        <v>0.94</v>
      </c>
      <c r="E28" s="8">
        <f t="shared" ref="E28:G28" si="1">100%-E29-E30</f>
        <v>0.76</v>
      </c>
      <c r="F28" s="8">
        <f t="shared" si="1"/>
        <v>0.91</v>
      </c>
      <c r="G28" s="8">
        <f t="shared" si="1"/>
        <v>0.81</v>
      </c>
    </row>
    <row r="29" spans="3:7" hidden="1" x14ac:dyDescent="0.25">
      <c r="C29" s="4" t="s">
        <v>24</v>
      </c>
      <c r="D29" s="8">
        <v>0.01</v>
      </c>
      <c r="E29" s="8">
        <v>0.01</v>
      </c>
      <c r="F29" s="8">
        <v>0.01</v>
      </c>
      <c r="G29" s="8">
        <v>0.01</v>
      </c>
    </row>
    <row r="30" spans="3:7" hidden="1" x14ac:dyDescent="0.25">
      <c r="C30" s="10" t="s">
        <v>25</v>
      </c>
      <c r="D30" s="11">
        <f>D25</f>
        <v>0.05</v>
      </c>
      <c r="E30" s="11">
        <f t="shared" ref="E30:G30" si="2">E25</f>
        <v>0.23</v>
      </c>
      <c r="F30" s="11">
        <f t="shared" si="2"/>
        <v>0.08</v>
      </c>
      <c r="G30" s="11">
        <f t="shared" si="2"/>
        <v>0.18</v>
      </c>
    </row>
    <row r="31" spans="3:7" hidden="1" x14ac:dyDescent="0.25">
      <c r="C31" s="4" t="s">
        <v>27</v>
      </c>
      <c r="D31" s="8">
        <f ca="1">100%-D26</f>
        <v>0.97</v>
      </c>
      <c r="E31" s="8">
        <f t="shared" ref="E31:G31" ca="1" si="3">100%-E26</f>
        <v>0.82096774193548383</v>
      </c>
      <c r="F31" s="8">
        <f t="shared" ca="1" si="3"/>
        <v>0.96064516129032251</v>
      </c>
      <c r="G31" s="8">
        <f t="shared" ca="1" si="3"/>
        <v>0.74967741935483878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Drop Down Monat">
              <controlPr defaultSize="0" autoLine="0" autoPict="0">
                <anchor moveWithCells="1">
                  <from>
                    <xdr:col>2</xdr:col>
                    <xdr:colOff>0</xdr:colOff>
                    <xdr:row>5</xdr:row>
                    <xdr:rowOff>0</xdr:rowOff>
                  </from>
                  <to>
                    <xdr:col>3</xdr:col>
                    <xdr:colOff>0</xdr:colOff>
                    <xdr:row>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C3:G31"/>
  <sheetViews>
    <sheetView showGridLines="0" workbookViewId="0">
      <selection activeCell="D25" sqref="D25"/>
    </sheetView>
  </sheetViews>
  <sheetFormatPr baseColWidth="10" defaultRowHeight="15" x14ac:dyDescent="0.25"/>
  <cols>
    <col min="1" max="2" width="2.85546875" customWidth="1"/>
    <col min="4" max="7" width="20.7109375" customWidth="1"/>
    <col min="8" max="8" width="2.85546875" customWidth="1"/>
  </cols>
  <sheetData>
    <row r="3" spans="3:3" ht="21" customHeight="1" x14ac:dyDescent="0.25"/>
    <row r="6" spans="3:3" x14ac:dyDescent="0.25">
      <c r="C6">
        <v>1</v>
      </c>
    </row>
    <row r="24" spans="3:7" ht="22.5" customHeight="1" x14ac:dyDescent="0.25">
      <c r="C24" s="5" t="s">
        <v>21</v>
      </c>
      <c r="D24" s="6" t="s">
        <v>3</v>
      </c>
      <c r="E24" s="6" t="s">
        <v>4</v>
      </c>
      <c r="F24" s="6" t="s">
        <v>5</v>
      </c>
      <c r="G24" s="6" t="s">
        <v>6</v>
      </c>
    </row>
    <row r="25" spans="3:7" ht="22.5" customHeight="1" x14ac:dyDescent="0.25">
      <c r="C25" s="5" t="s">
        <v>28</v>
      </c>
      <c r="D25" s="7">
        <f>VLOOKUP(D24,tblZielwerte[],2,FALSE)</f>
        <v>0.05</v>
      </c>
      <c r="E25" s="7">
        <f>VLOOKUP(E24,tblZielwerte[],2,FALSE)</f>
        <v>0.23</v>
      </c>
      <c r="F25" s="7">
        <f>VLOOKUP(F24,tblZielwerte[],2,FALSE)</f>
        <v>0.08</v>
      </c>
      <c r="G25" s="7">
        <f>VLOOKUP(G24,tblZielwerte[],2,FALSE)</f>
        <v>0.18</v>
      </c>
    </row>
    <row r="26" spans="3:7" ht="22.5" customHeight="1" x14ac:dyDescent="0.25">
      <c r="C26" s="5" t="s">
        <v>22</v>
      </c>
      <c r="D26" s="7">
        <f ca="1">AVERAGEIF(INDIRECT("tblDaten[Monat]"),$C$6,INDIRECT("tblDaten["&amp;D24&amp;"]"))</f>
        <v>3.0000000000000013E-2</v>
      </c>
      <c r="E26" s="7">
        <f t="shared" ref="E26:G26" ca="1" si="0">AVERAGEIF(INDIRECT("tblDaten[Monat]"),$C$6,INDIRECT("tblDaten["&amp;E24&amp;"]"))</f>
        <v>0.17903225806451617</v>
      </c>
      <c r="F26" s="7">
        <f t="shared" ca="1" si="0"/>
        <v>3.9354838709677438E-2</v>
      </c>
      <c r="G26" s="7">
        <f t="shared" ca="1" si="0"/>
        <v>0.25032258064516127</v>
      </c>
    </row>
    <row r="27" spans="3:7" x14ac:dyDescent="0.25">
      <c r="C27" s="4"/>
      <c r="D27" s="8"/>
      <c r="E27" s="8"/>
      <c r="F27" s="8"/>
      <c r="G27" s="8"/>
    </row>
    <row r="28" spans="3:7" hidden="1" x14ac:dyDescent="0.25">
      <c r="C28" s="4" t="s">
        <v>23</v>
      </c>
      <c r="D28" s="8">
        <f>100%-D29-D30</f>
        <v>0.94</v>
      </c>
      <c r="E28" s="8">
        <f t="shared" ref="E28:G28" si="1">100%-E29-E30</f>
        <v>0.76</v>
      </c>
      <c r="F28" s="8">
        <f t="shared" si="1"/>
        <v>0.91</v>
      </c>
      <c r="G28" s="8">
        <f t="shared" si="1"/>
        <v>0.81</v>
      </c>
    </row>
    <row r="29" spans="3:7" hidden="1" x14ac:dyDescent="0.25">
      <c r="C29" s="4" t="s">
        <v>24</v>
      </c>
      <c r="D29" s="8">
        <v>0.01</v>
      </c>
      <c r="E29" s="8">
        <v>0.01</v>
      </c>
      <c r="F29" s="8">
        <v>0.01</v>
      </c>
      <c r="G29" s="8">
        <v>0.01</v>
      </c>
    </row>
    <row r="30" spans="3:7" hidden="1" x14ac:dyDescent="0.25">
      <c r="C30" s="10" t="s">
        <v>25</v>
      </c>
      <c r="D30" s="11">
        <f>D25</f>
        <v>0.05</v>
      </c>
      <c r="E30" s="11">
        <f t="shared" ref="E30:G30" si="2">E25</f>
        <v>0.23</v>
      </c>
      <c r="F30" s="11">
        <f t="shared" si="2"/>
        <v>0.08</v>
      </c>
      <c r="G30" s="11">
        <f t="shared" si="2"/>
        <v>0.18</v>
      </c>
    </row>
    <row r="31" spans="3:7" hidden="1" x14ac:dyDescent="0.25">
      <c r="C31" s="4" t="s">
        <v>27</v>
      </c>
      <c r="D31" s="8">
        <f ca="1">100%-D26</f>
        <v>0.97</v>
      </c>
      <c r="E31" s="8">
        <f t="shared" ref="E31:G31" ca="1" si="3">100%-E26</f>
        <v>0.82096774193548383</v>
      </c>
      <c r="F31" s="8">
        <f t="shared" ca="1" si="3"/>
        <v>0.96064516129032251</v>
      </c>
      <c r="G31" s="8">
        <f t="shared" ca="1" si="3"/>
        <v>0.74967741935483878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Monat">
              <controlPr defaultSize="0" autoLine="0" autoPict="0">
                <anchor moveWithCells="1">
                  <from>
                    <xdr:col>2</xdr:col>
                    <xdr:colOff>0</xdr:colOff>
                    <xdr:row>5</xdr:row>
                    <xdr:rowOff>0</xdr:rowOff>
                  </from>
                  <to>
                    <xdr:col>3</xdr:col>
                    <xdr:colOff>0</xdr:colOff>
                    <xdr:row>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C3:G31"/>
  <sheetViews>
    <sheetView showGridLines="0" tabSelected="1" workbookViewId="0">
      <selection activeCell="D25" sqref="D25"/>
    </sheetView>
  </sheetViews>
  <sheetFormatPr baseColWidth="10" defaultRowHeight="15" x14ac:dyDescent="0.25"/>
  <cols>
    <col min="1" max="2" width="2.85546875" customWidth="1"/>
    <col min="4" max="7" width="20.7109375" customWidth="1"/>
    <col min="8" max="8" width="2.85546875" customWidth="1"/>
  </cols>
  <sheetData>
    <row r="3" spans="3:3" ht="21" customHeight="1" x14ac:dyDescent="0.25"/>
    <row r="6" spans="3:3" x14ac:dyDescent="0.25">
      <c r="C6">
        <v>1</v>
      </c>
    </row>
    <row r="24" spans="3:7" ht="22.5" customHeight="1" x14ac:dyDescent="0.25">
      <c r="C24" s="5" t="s">
        <v>21</v>
      </c>
      <c r="D24" s="6" t="s">
        <v>3</v>
      </c>
      <c r="E24" s="6" t="s">
        <v>4</v>
      </c>
      <c r="F24" s="6" t="s">
        <v>5</v>
      </c>
      <c r="G24" s="6" t="s">
        <v>6</v>
      </c>
    </row>
    <row r="25" spans="3:7" ht="22.5" customHeight="1" x14ac:dyDescent="0.25">
      <c r="C25" s="5" t="s">
        <v>28</v>
      </c>
      <c r="D25" s="7">
        <f>VLOOKUP(D24,tblZielwerte[],2,FALSE)</f>
        <v>0.05</v>
      </c>
      <c r="E25" s="7">
        <f>VLOOKUP(E24,tblZielwerte[],2,FALSE)</f>
        <v>0.23</v>
      </c>
      <c r="F25" s="7">
        <f>VLOOKUP(F24,tblZielwerte[],2,FALSE)</f>
        <v>0.08</v>
      </c>
      <c r="G25" s="7">
        <f>VLOOKUP(G24,tblZielwerte[],2,FALSE)</f>
        <v>0.18</v>
      </c>
    </row>
    <row r="26" spans="3:7" ht="22.5" customHeight="1" x14ac:dyDescent="0.25">
      <c r="C26" s="5" t="s">
        <v>22</v>
      </c>
      <c r="D26" s="7">
        <f ca="1">AVERAGEIF(INDIRECT("tblDaten[Monat]"),$C$6,INDIRECT("tblDaten["&amp;D24&amp;"]"))</f>
        <v>3.0000000000000013E-2</v>
      </c>
      <c r="E26" s="7">
        <f t="shared" ref="E26:G26" ca="1" si="0">AVERAGEIF(INDIRECT("tblDaten[Monat]"),$C$6,INDIRECT("tblDaten["&amp;E24&amp;"]"))</f>
        <v>0.17903225806451617</v>
      </c>
      <c r="F26" s="7">
        <f t="shared" ca="1" si="0"/>
        <v>3.9354838709677438E-2</v>
      </c>
      <c r="G26" s="7">
        <f t="shared" ca="1" si="0"/>
        <v>0.25032258064516127</v>
      </c>
    </row>
    <row r="27" spans="3:7" x14ac:dyDescent="0.25">
      <c r="C27" s="4"/>
      <c r="D27" s="8"/>
      <c r="E27" s="8"/>
      <c r="F27" s="8"/>
      <c r="G27" s="8"/>
    </row>
    <row r="28" spans="3:7" hidden="1" x14ac:dyDescent="0.25">
      <c r="C28" s="4" t="s">
        <v>23</v>
      </c>
      <c r="D28" s="8">
        <f>100%-D29-D30</f>
        <v>0.94</v>
      </c>
      <c r="E28" s="8">
        <f t="shared" ref="E28:G28" si="1">100%-E29-E30</f>
        <v>0.76</v>
      </c>
      <c r="F28" s="8">
        <f t="shared" si="1"/>
        <v>0.91</v>
      </c>
      <c r="G28" s="8">
        <f t="shared" si="1"/>
        <v>0.81</v>
      </c>
    </row>
    <row r="29" spans="3:7" hidden="1" x14ac:dyDescent="0.25">
      <c r="C29" s="4" t="s">
        <v>24</v>
      </c>
      <c r="D29" s="8">
        <v>0.01</v>
      </c>
      <c r="E29" s="8">
        <v>0.01</v>
      </c>
      <c r="F29" s="8">
        <v>0.01</v>
      </c>
      <c r="G29" s="8">
        <v>0.01</v>
      </c>
    </row>
    <row r="30" spans="3:7" hidden="1" x14ac:dyDescent="0.25">
      <c r="C30" s="10" t="s">
        <v>25</v>
      </c>
      <c r="D30" s="11">
        <f>D25</f>
        <v>0.05</v>
      </c>
      <c r="E30" s="11">
        <f t="shared" ref="E30:G30" si="2">E25</f>
        <v>0.23</v>
      </c>
      <c r="F30" s="11">
        <f t="shared" si="2"/>
        <v>0.08</v>
      </c>
      <c r="G30" s="11">
        <f t="shared" si="2"/>
        <v>0.18</v>
      </c>
    </row>
    <row r="31" spans="3:7" hidden="1" x14ac:dyDescent="0.25">
      <c r="C31" s="4" t="s">
        <v>27</v>
      </c>
      <c r="D31" s="8">
        <f ca="1">100%-D26</f>
        <v>0.97</v>
      </c>
      <c r="E31" s="8">
        <f t="shared" ref="E31:G31" ca="1" si="3">100%-E26</f>
        <v>0.82096774193548383</v>
      </c>
      <c r="F31" s="8">
        <f t="shared" ca="1" si="3"/>
        <v>0.96064516129032251</v>
      </c>
      <c r="G31" s="8">
        <f t="shared" ca="1" si="3"/>
        <v>0.74967741935483878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Drop Down Monat">
              <controlPr defaultSize="0" autoLine="0" autoPict="0">
                <anchor moveWithCells="1">
                  <from>
                    <xdr:col>2</xdr:col>
                    <xdr:colOff>0</xdr:colOff>
                    <xdr:row>5</xdr:row>
                    <xdr:rowOff>0</xdr:rowOff>
                  </from>
                  <to>
                    <xdr:col>3</xdr:col>
                    <xdr:colOff>0</xdr:colOff>
                    <xdr:row>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2:C20"/>
  <sheetViews>
    <sheetView showGridLines="0" workbookViewId="0">
      <selection activeCell="B9" sqref="B9:B20"/>
    </sheetView>
  </sheetViews>
  <sheetFormatPr baseColWidth="10" defaultRowHeight="15" x14ac:dyDescent="0.25"/>
  <cols>
    <col min="1" max="1" width="2.85546875" customWidth="1"/>
    <col min="3" max="3" width="18.5703125" bestFit="1" customWidth="1"/>
  </cols>
  <sheetData>
    <row r="2" spans="2:3" x14ac:dyDescent="0.25">
      <c r="B2" t="s">
        <v>7</v>
      </c>
      <c r="C2" t="s">
        <v>26</v>
      </c>
    </row>
    <row r="3" spans="2:3" x14ac:dyDescent="0.25">
      <c r="B3" t="s">
        <v>3</v>
      </c>
      <c r="C3" s="9">
        <v>0.05</v>
      </c>
    </row>
    <row r="4" spans="2:3" x14ac:dyDescent="0.25">
      <c r="B4" t="s">
        <v>4</v>
      </c>
      <c r="C4" s="9">
        <v>0.23</v>
      </c>
    </row>
    <row r="5" spans="2:3" x14ac:dyDescent="0.25">
      <c r="B5" t="s">
        <v>5</v>
      </c>
      <c r="C5" s="9">
        <v>0.08</v>
      </c>
    </row>
    <row r="6" spans="2:3" x14ac:dyDescent="0.25">
      <c r="B6" t="s">
        <v>6</v>
      </c>
      <c r="C6" s="9">
        <v>0.18</v>
      </c>
    </row>
    <row r="8" spans="2:3" x14ac:dyDescent="0.25">
      <c r="B8" t="s">
        <v>8</v>
      </c>
    </row>
    <row r="9" spans="2:3" x14ac:dyDescent="0.25">
      <c r="B9" t="s">
        <v>9</v>
      </c>
    </row>
    <row r="10" spans="2:3" x14ac:dyDescent="0.25">
      <c r="B10" t="s">
        <v>10</v>
      </c>
    </row>
    <row r="11" spans="2:3" x14ac:dyDescent="0.25">
      <c r="B11" t="s">
        <v>11</v>
      </c>
    </row>
    <row r="12" spans="2:3" x14ac:dyDescent="0.25">
      <c r="B12" t="s">
        <v>12</v>
      </c>
    </row>
    <row r="13" spans="2:3" x14ac:dyDescent="0.25">
      <c r="B13" t="s">
        <v>13</v>
      </c>
    </row>
    <row r="14" spans="2:3" x14ac:dyDescent="0.25">
      <c r="B14" t="s">
        <v>14</v>
      </c>
    </row>
    <row r="15" spans="2:3" x14ac:dyDescent="0.25">
      <c r="B15" t="s">
        <v>15</v>
      </c>
    </row>
    <row r="16" spans="2:3" x14ac:dyDescent="0.25">
      <c r="B16" t="s">
        <v>16</v>
      </c>
    </row>
    <row r="17" spans="2:2" x14ac:dyDescent="0.25">
      <c r="B17" t="s">
        <v>17</v>
      </c>
    </row>
    <row r="18" spans="2:2" x14ac:dyDescent="0.25">
      <c r="B18" t="s">
        <v>18</v>
      </c>
    </row>
    <row r="19" spans="2:2" x14ac:dyDescent="0.25">
      <c r="B19" t="s">
        <v>19</v>
      </c>
    </row>
    <row r="20" spans="2:2" x14ac:dyDescent="0.25">
      <c r="B20" t="s">
        <v>20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C3:G31"/>
  <sheetViews>
    <sheetView showGridLines="0" workbookViewId="0">
      <selection activeCell="D25" sqref="D25"/>
    </sheetView>
  </sheetViews>
  <sheetFormatPr baseColWidth="10" defaultRowHeight="15" x14ac:dyDescent="0.25"/>
  <cols>
    <col min="1" max="2" width="2.85546875" customWidth="1"/>
    <col min="4" max="7" width="20.7109375" customWidth="1"/>
    <col min="8" max="8" width="2.85546875" customWidth="1"/>
  </cols>
  <sheetData>
    <row r="3" ht="21" customHeight="1" x14ac:dyDescent="0.25"/>
    <row r="24" spans="3:7" ht="22.5" customHeight="1" x14ac:dyDescent="0.25">
      <c r="C24" s="5" t="s">
        <v>21</v>
      </c>
      <c r="D24" s="6" t="s">
        <v>3</v>
      </c>
      <c r="E24" s="6" t="s">
        <v>4</v>
      </c>
      <c r="F24" s="6" t="s">
        <v>5</v>
      </c>
      <c r="G24" s="6" t="s">
        <v>6</v>
      </c>
    </row>
    <row r="25" spans="3:7" ht="22.5" customHeight="1" x14ac:dyDescent="0.25">
      <c r="C25" s="5" t="s">
        <v>28</v>
      </c>
      <c r="D25" s="7"/>
      <c r="E25" s="7"/>
      <c r="F25" s="7"/>
      <c r="G25" s="7"/>
    </row>
    <row r="26" spans="3:7" ht="22.5" customHeight="1" x14ac:dyDescent="0.25">
      <c r="C26" s="5" t="s">
        <v>22</v>
      </c>
      <c r="D26" s="7"/>
      <c r="E26" s="7"/>
      <c r="F26" s="7"/>
      <c r="G26" s="7"/>
    </row>
    <row r="27" spans="3:7" x14ac:dyDescent="0.25">
      <c r="C27" s="4"/>
      <c r="D27" s="8"/>
      <c r="E27" s="8"/>
      <c r="F27" s="8"/>
      <c r="G27" s="8"/>
    </row>
    <row r="28" spans="3:7" x14ac:dyDescent="0.25">
      <c r="C28" s="4" t="s">
        <v>23</v>
      </c>
      <c r="D28" s="8"/>
      <c r="E28" s="8"/>
      <c r="F28" s="8"/>
      <c r="G28" s="8"/>
    </row>
    <row r="29" spans="3:7" x14ac:dyDescent="0.25">
      <c r="C29" s="4" t="s">
        <v>24</v>
      </c>
      <c r="D29" s="8"/>
      <c r="E29" s="8"/>
      <c r="F29" s="8"/>
      <c r="G29" s="8"/>
    </row>
    <row r="30" spans="3:7" x14ac:dyDescent="0.25">
      <c r="C30" s="10" t="s">
        <v>25</v>
      </c>
      <c r="D30" s="11"/>
      <c r="E30" s="11"/>
      <c r="F30" s="11"/>
      <c r="G30" s="11"/>
    </row>
    <row r="31" spans="3:7" x14ac:dyDescent="0.25">
      <c r="C31" s="4" t="s">
        <v>27</v>
      </c>
      <c r="D31" s="8"/>
      <c r="E31" s="8"/>
      <c r="F31" s="8"/>
      <c r="G31" s="8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C3:G31"/>
  <sheetViews>
    <sheetView showGridLines="0" workbookViewId="0">
      <selection activeCell="D25" sqref="D25"/>
    </sheetView>
  </sheetViews>
  <sheetFormatPr baseColWidth="10" defaultRowHeight="15" x14ac:dyDescent="0.25"/>
  <cols>
    <col min="1" max="2" width="2.85546875" customWidth="1"/>
    <col min="4" max="7" width="20.7109375" customWidth="1"/>
    <col min="8" max="8" width="2.85546875" customWidth="1"/>
  </cols>
  <sheetData>
    <row r="3" spans="3:3" ht="21" customHeight="1" x14ac:dyDescent="0.25"/>
    <row r="6" spans="3:3" x14ac:dyDescent="0.25">
      <c r="C6">
        <v>1</v>
      </c>
    </row>
    <row r="24" spans="3:7" ht="22.5" customHeight="1" x14ac:dyDescent="0.25">
      <c r="C24" s="5" t="s">
        <v>21</v>
      </c>
      <c r="D24" s="6" t="s">
        <v>3</v>
      </c>
      <c r="E24" s="6" t="s">
        <v>4</v>
      </c>
      <c r="F24" s="6" t="s">
        <v>5</v>
      </c>
      <c r="G24" s="6" t="s">
        <v>6</v>
      </c>
    </row>
    <row r="25" spans="3:7" ht="22.5" customHeight="1" x14ac:dyDescent="0.25">
      <c r="C25" s="5" t="s">
        <v>28</v>
      </c>
      <c r="D25" s="7">
        <f>VLOOKUP(D24,tblZielwerte[],2,FALSE)</f>
        <v>0.05</v>
      </c>
      <c r="E25" s="7">
        <f>VLOOKUP(E24,tblZielwerte[],2,FALSE)</f>
        <v>0.23</v>
      </c>
      <c r="F25" s="7">
        <f>VLOOKUP(F24,tblZielwerte[],2,FALSE)</f>
        <v>0.08</v>
      </c>
      <c r="G25" s="7">
        <f>VLOOKUP(G24,tblZielwerte[],2,FALSE)</f>
        <v>0.18</v>
      </c>
    </row>
    <row r="26" spans="3:7" ht="22.5" customHeight="1" x14ac:dyDescent="0.25">
      <c r="C26" s="5" t="s">
        <v>22</v>
      </c>
      <c r="D26" s="7">
        <f ca="1">AVERAGEIF(INDIRECT("tblDaten[Monat]"),$C$6,INDIRECT("tblDaten["&amp;D24&amp;"]"))</f>
        <v>3.0000000000000013E-2</v>
      </c>
      <c r="E26" s="7">
        <f t="shared" ref="E26:G26" ca="1" si="0">AVERAGEIF(INDIRECT("tblDaten[Monat]"),$C$6,INDIRECT("tblDaten["&amp;E24&amp;"]"))</f>
        <v>0.17903225806451617</v>
      </c>
      <c r="F26" s="7">
        <f t="shared" ca="1" si="0"/>
        <v>3.9354838709677438E-2</v>
      </c>
      <c r="G26" s="7">
        <f t="shared" ca="1" si="0"/>
        <v>0.25032258064516127</v>
      </c>
    </row>
    <row r="27" spans="3:7" x14ac:dyDescent="0.25">
      <c r="C27" s="4"/>
      <c r="D27" s="8"/>
      <c r="E27" s="8"/>
      <c r="F27" s="8"/>
      <c r="G27" s="8"/>
    </row>
    <row r="28" spans="3:7" x14ac:dyDescent="0.25">
      <c r="C28" s="4" t="s">
        <v>23</v>
      </c>
      <c r="D28" s="8">
        <f>100%-D29-D30</f>
        <v>0.94</v>
      </c>
      <c r="E28" s="8">
        <f t="shared" ref="E28:G28" si="1">100%-E29-E30</f>
        <v>0.76</v>
      </c>
      <c r="F28" s="8">
        <f t="shared" si="1"/>
        <v>0.91</v>
      </c>
      <c r="G28" s="8">
        <f t="shared" si="1"/>
        <v>0.81</v>
      </c>
    </row>
    <row r="29" spans="3:7" x14ac:dyDescent="0.25">
      <c r="C29" s="4" t="s">
        <v>24</v>
      </c>
      <c r="D29" s="8">
        <v>0.01</v>
      </c>
      <c r="E29" s="8">
        <v>0.01</v>
      </c>
      <c r="F29" s="8">
        <v>0.01</v>
      </c>
      <c r="G29" s="8">
        <v>0.01</v>
      </c>
    </row>
    <row r="30" spans="3:7" x14ac:dyDescent="0.25">
      <c r="C30" s="10" t="s">
        <v>25</v>
      </c>
      <c r="D30" s="11">
        <f>D25</f>
        <v>0.05</v>
      </c>
      <c r="E30" s="11">
        <f t="shared" ref="E30:G30" si="2">E25</f>
        <v>0.23</v>
      </c>
      <c r="F30" s="11">
        <f t="shared" si="2"/>
        <v>0.08</v>
      </c>
      <c r="G30" s="11">
        <f t="shared" si="2"/>
        <v>0.18</v>
      </c>
    </row>
    <row r="31" spans="3:7" x14ac:dyDescent="0.25">
      <c r="C31" s="4" t="s">
        <v>27</v>
      </c>
      <c r="D31" s="8">
        <f ca="1">100%-D26</f>
        <v>0.97</v>
      </c>
      <c r="E31" s="8">
        <f t="shared" ref="E31:G31" ca="1" si="3">100%-E26</f>
        <v>0.82096774193548383</v>
      </c>
      <c r="F31" s="8">
        <f t="shared" ca="1" si="3"/>
        <v>0.96064516129032251</v>
      </c>
      <c r="G31" s="8">
        <f t="shared" ca="1" si="3"/>
        <v>0.74967741935483878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Monat">
              <controlPr defaultSize="0" autoLine="0" autoPict="0">
                <anchor moveWithCells="1">
                  <from>
                    <xdr:col>2</xdr:col>
                    <xdr:colOff>0</xdr:colOff>
                    <xdr:row>5</xdr:row>
                    <xdr:rowOff>0</xdr:rowOff>
                  </from>
                  <to>
                    <xdr:col>3</xdr:col>
                    <xdr:colOff>0</xdr:colOff>
                    <xdr:row>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C3:G31"/>
  <sheetViews>
    <sheetView showGridLines="0" workbookViewId="0">
      <selection activeCell="D25" sqref="D25"/>
    </sheetView>
  </sheetViews>
  <sheetFormatPr baseColWidth="10" defaultRowHeight="15" x14ac:dyDescent="0.25"/>
  <cols>
    <col min="1" max="2" width="2.85546875" customWidth="1"/>
    <col min="4" max="7" width="20.7109375" customWidth="1"/>
    <col min="8" max="8" width="2.85546875" customWidth="1"/>
  </cols>
  <sheetData>
    <row r="3" spans="3:3" ht="21" customHeight="1" x14ac:dyDescent="0.25"/>
    <row r="6" spans="3:3" x14ac:dyDescent="0.25">
      <c r="C6">
        <v>1</v>
      </c>
    </row>
    <row r="24" spans="3:7" ht="22.5" customHeight="1" x14ac:dyDescent="0.25">
      <c r="C24" s="5" t="s">
        <v>21</v>
      </c>
      <c r="D24" s="6" t="s">
        <v>3</v>
      </c>
      <c r="E24" s="6" t="s">
        <v>4</v>
      </c>
      <c r="F24" s="6" t="s">
        <v>5</v>
      </c>
      <c r="G24" s="6" t="s">
        <v>6</v>
      </c>
    </row>
    <row r="25" spans="3:7" ht="22.5" customHeight="1" x14ac:dyDescent="0.25">
      <c r="C25" s="5" t="s">
        <v>28</v>
      </c>
      <c r="D25" s="7">
        <f>VLOOKUP(D24,tblZielwerte[],2,FALSE)</f>
        <v>0.05</v>
      </c>
      <c r="E25" s="7">
        <f>VLOOKUP(E24,tblZielwerte[],2,FALSE)</f>
        <v>0.23</v>
      </c>
      <c r="F25" s="7">
        <f>VLOOKUP(F24,tblZielwerte[],2,FALSE)</f>
        <v>0.08</v>
      </c>
      <c r="G25" s="7">
        <f>VLOOKUP(G24,tblZielwerte[],2,FALSE)</f>
        <v>0.18</v>
      </c>
    </row>
    <row r="26" spans="3:7" ht="22.5" customHeight="1" x14ac:dyDescent="0.25">
      <c r="C26" s="5" t="s">
        <v>22</v>
      </c>
      <c r="D26" s="7">
        <f ca="1">AVERAGEIF(INDIRECT("tblDaten[Monat]"),$C$6,INDIRECT("tblDaten["&amp;D24&amp;"]"))</f>
        <v>3.0000000000000013E-2</v>
      </c>
      <c r="E26" s="7">
        <f t="shared" ref="E26:G26" ca="1" si="0">AVERAGEIF(INDIRECT("tblDaten[Monat]"),$C$6,INDIRECT("tblDaten["&amp;E24&amp;"]"))</f>
        <v>0.17903225806451617</v>
      </c>
      <c r="F26" s="7">
        <f t="shared" ca="1" si="0"/>
        <v>3.9354838709677438E-2</v>
      </c>
      <c r="G26" s="7">
        <f t="shared" ca="1" si="0"/>
        <v>0.25032258064516127</v>
      </c>
    </row>
    <row r="27" spans="3:7" x14ac:dyDescent="0.25">
      <c r="C27" s="4"/>
      <c r="D27" s="8"/>
      <c r="E27" s="8"/>
      <c r="F27" s="8"/>
      <c r="G27" s="8"/>
    </row>
    <row r="28" spans="3:7" x14ac:dyDescent="0.25">
      <c r="C28" s="4" t="s">
        <v>23</v>
      </c>
      <c r="D28" s="8">
        <f>100%-D29-D30</f>
        <v>0.94</v>
      </c>
      <c r="E28" s="8">
        <f t="shared" ref="E28:G28" si="1">100%-E29-E30</f>
        <v>0.76</v>
      </c>
      <c r="F28" s="8">
        <f t="shared" si="1"/>
        <v>0.91</v>
      </c>
      <c r="G28" s="8">
        <f t="shared" si="1"/>
        <v>0.81</v>
      </c>
    </row>
    <row r="29" spans="3:7" x14ac:dyDescent="0.25">
      <c r="C29" s="4" t="s">
        <v>24</v>
      </c>
      <c r="D29" s="8">
        <v>0.01</v>
      </c>
      <c r="E29" s="8">
        <v>0.01</v>
      </c>
      <c r="F29" s="8">
        <v>0.01</v>
      </c>
      <c r="G29" s="8">
        <v>0.01</v>
      </c>
    </row>
    <row r="30" spans="3:7" x14ac:dyDescent="0.25">
      <c r="C30" s="10" t="s">
        <v>25</v>
      </c>
      <c r="D30" s="11">
        <f>D25</f>
        <v>0.05</v>
      </c>
      <c r="E30" s="11">
        <f t="shared" ref="E30:G30" si="2">E25</f>
        <v>0.23</v>
      </c>
      <c r="F30" s="11">
        <f t="shared" si="2"/>
        <v>0.08</v>
      </c>
      <c r="G30" s="11">
        <f t="shared" si="2"/>
        <v>0.18</v>
      </c>
    </row>
    <row r="31" spans="3:7" x14ac:dyDescent="0.25">
      <c r="C31" s="4" t="s">
        <v>27</v>
      </c>
      <c r="D31" s="8">
        <f ca="1">100%-D26</f>
        <v>0.97</v>
      </c>
      <c r="E31" s="8">
        <f t="shared" ref="E31:G31" ca="1" si="3">100%-E26</f>
        <v>0.82096774193548383</v>
      </c>
      <c r="F31" s="8">
        <f t="shared" ca="1" si="3"/>
        <v>0.96064516129032251</v>
      </c>
      <c r="G31" s="8">
        <f t="shared" ca="1" si="3"/>
        <v>0.74967741935483878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Drop Down Monat">
              <controlPr defaultSize="0" autoLine="0" autoPict="0">
                <anchor moveWithCells="1">
                  <from>
                    <xdr:col>2</xdr:col>
                    <xdr:colOff>0</xdr:colOff>
                    <xdr:row>5</xdr:row>
                    <xdr:rowOff>0</xdr:rowOff>
                  </from>
                  <to>
                    <xdr:col>3</xdr:col>
                    <xdr:colOff>0</xdr:colOff>
                    <xdr:row>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C3:G31"/>
  <sheetViews>
    <sheetView showGridLines="0" workbookViewId="0">
      <selection activeCell="D25" sqref="D25"/>
    </sheetView>
  </sheetViews>
  <sheetFormatPr baseColWidth="10" defaultRowHeight="15" x14ac:dyDescent="0.25"/>
  <cols>
    <col min="1" max="2" width="2.85546875" customWidth="1"/>
    <col min="4" max="7" width="20.7109375" customWidth="1"/>
    <col min="8" max="8" width="2.85546875" customWidth="1"/>
  </cols>
  <sheetData>
    <row r="3" spans="3:3" ht="21" customHeight="1" x14ac:dyDescent="0.25"/>
    <row r="6" spans="3:3" x14ac:dyDescent="0.25">
      <c r="C6">
        <v>1</v>
      </c>
    </row>
    <row r="24" spans="3:7" ht="22.5" customHeight="1" x14ac:dyDescent="0.25">
      <c r="C24" s="5" t="s">
        <v>21</v>
      </c>
      <c r="D24" s="6" t="s">
        <v>3</v>
      </c>
      <c r="E24" s="6" t="s">
        <v>4</v>
      </c>
      <c r="F24" s="6" t="s">
        <v>5</v>
      </c>
      <c r="G24" s="6" t="s">
        <v>6</v>
      </c>
    </row>
    <row r="25" spans="3:7" ht="22.5" customHeight="1" x14ac:dyDescent="0.25">
      <c r="C25" s="5" t="s">
        <v>28</v>
      </c>
      <c r="D25" s="7">
        <f>VLOOKUP(D24,tblZielwerte[],2,FALSE)</f>
        <v>0.05</v>
      </c>
      <c r="E25" s="7">
        <f>VLOOKUP(E24,tblZielwerte[],2,FALSE)</f>
        <v>0.23</v>
      </c>
      <c r="F25" s="7">
        <f>VLOOKUP(F24,tblZielwerte[],2,FALSE)</f>
        <v>0.08</v>
      </c>
      <c r="G25" s="7">
        <f>VLOOKUP(G24,tblZielwerte[],2,FALSE)</f>
        <v>0.18</v>
      </c>
    </row>
    <row r="26" spans="3:7" ht="22.5" customHeight="1" x14ac:dyDescent="0.25">
      <c r="C26" s="5" t="s">
        <v>22</v>
      </c>
      <c r="D26" s="7">
        <f ca="1">AVERAGEIF(INDIRECT("tblDaten[Monat]"),$C$6,INDIRECT("tblDaten["&amp;D24&amp;"]"))</f>
        <v>3.0000000000000013E-2</v>
      </c>
      <c r="E26" s="7">
        <f t="shared" ref="E26:G26" ca="1" si="0">AVERAGEIF(INDIRECT("tblDaten[Monat]"),$C$6,INDIRECT("tblDaten["&amp;E24&amp;"]"))</f>
        <v>0.17903225806451617</v>
      </c>
      <c r="F26" s="7">
        <f t="shared" ca="1" si="0"/>
        <v>3.9354838709677438E-2</v>
      </c>
      <c r="G26" s="7">
        <f t="shared" ca="1" si="0"/>
        <v>0.25032258064516127</v>
      </c>
    </row>
    <row r="27" spans="3:7" x14ac:dyDescent="0.25">
      <c r="C27" s="4"/>
      <c r="D27" s="8"/>
      <c r="E27" s="8"/>
      <c r="F27" s="8"/>
      <c r="G27" s="8"/>
    </row>
    <row r="28" spans="3:7" x14ac:dyDescent="0.25">
      <c r="C28" s="4" t="s">
        <v>23</v>
      </c>
      <c r="D28" s="8">
        <f>100%-D29-D30</f>
        <v>0.94</v>
      </c>
      <c r="E28" s="8">
        <f t="shared" ref="E28:G28" si="1">100%-E29-E30</f>
        <v>0.76</v>
      </c>
      <c r="F28" s="8">
        <f t="shared" si="1"/>
        <v>0.91</v>
      </c>
      <c r="G28" s="8">
        <f t="shared" si="1"/>
        <v>0.81</v>
      </c>
    </row>
    <row r="29" spans="3:7" x14ac:dyDescent="0.25">
      <c r="C29" s="4" t="s">
        <v>24</v>
      </c>
      <c r="D29" s="8">
        <v>0.01</v>
      </c>
      <c r="E29" s="8">
        <v>0.01</v>
      </c>
      <c r="F29" s="8">
        <v>0.01</v>
      </c>
      <c r="G29" s="8">
        <v>0.01</v>
      </c>
    </row>
    <row r="30" spans="3:7" x14ac:dyDescent="0.25">
      <c r="C30" s="10" t="s">
        <v>25</v>
      </c>
      <c r="D30" s="11">
        <f>D25</f>
        <v>0.05</v>
      </c>
      <c r="E30" s="11">
        <f t="shared" ref="E30:G30" si="2">E25</f>
        <v>0.23</v>
      </c>
      <c r="F30" s="11">
        <f t="shared" si="2"/>
        <v>0.08</v>
      </c>
      <c r="G30" s="11">
        <f t="shared" si="2"/>
        <v>0.18</v>
      </c>
    </row>
    <row r="31" spans="3:7" x14ac:dyDescent="0.25">
      <c r="C31" s="4" t="s">
        <v>27</v>
      </c>
      <c r="D31" s="8">
        <f ca="1">100%-D26</f>
        <v>0.97</v>
      </c>
      <c r="E31" s="8">
        <f t="shared" ref="E31:G31" ca="1" si="3">100%-E26</f>
        <v>0.82096774193548383</v>
      </c>
      <c r="F31" s="8">
        <f t="shared" ca="1" si="3"/>
        <v>0.96064516129032251</v>
      </c>
      <c r="G31" s="8">
        <f t="shared" ca="1" si="3"/>
        <v>0.74967741935483878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Drop Down Monat">
              <controlPr defaultSize="0" autoLine="0" autoPict="0">
                <anchor moveWithCells="1">
                  <from>
                    <xdr:col>2</xdr:col>
                    <xdr:colOff>0</xdr:colOff>
                    <xdr:row>5</xdr:row>
                    <xdr:rowOff>0</xdr:rowOff>
                  </from>
                  <to>
                    <xdr:col>3</xdr:col>
                    <xdr:colOff>0</xdr:colOff>
                    <xdr:row>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C3:G31"/>
  <sheetViews>
    <sheetView showGridLines="0" zoomScaleNormal="100" workbookViewId="0">
      <selection activeCell="D25" sqref="D25"/>
    </sheetView>
  </sheetViews>
  <sheetFormatPr baseColWidth="10" defaultRowHeight="15" x14ac:dyDescent="0.25"/>
  <cols>
    <col min="1" max="2" width="2.85546875" customWidth="1"/>
    <col min="4" max="7" width="20.7109375" customWidth="1"/>
    <col min="8" max="8" width="2.85546875" customWidth="1"/>
  </cols>
  <sheetData>
    <row r="3" spans="3:3" ht="21" customHeight="1" x14ac:dyDescent="0.25"/>
    <row r="6" spans="3:3" x14ac:dyDescent="0.25">
      <c r="C6">
        <v>1</v>
      </c>
    </row>
    <row r="24" spans="3:7" ht="22.5" customHeight="1" x14ac:dyDescent="0.25">
      <c r="C24" s="5" t="s">
        <v>21</v>
      </c>
      <c r="D24" s="6" t="s">
        <v>3</v>
      </c>
      <c r="E24" s="6" t="s">
        <v>4</v>
      </c>
      <c r="F24" s="6" t="s">
        <v>5</v>
      </c>
      <c r="G24" s="6" t="s">
        <v>6</v>
      </c>
    </row>
    <row r="25" spans="3:7" ht="22.5" customHeight="1" x14ac:dyDescent="0.25">
      <c r="C25" s="5" t="s">
        <v>28</v>
      </c>
      <c r="D25" s="7">
        <f>VLOOKUP(D24,tblZielwerte[],2,FALSE)</f>
        <v>0.05</v>
      </c>
      <c r="E25" s="7">
        <f>VLOOKUP(E24,tblZielwerte[],2,FALSE)</f>
        <v>0.23</v>
      </c>
      <c r="F25" s="7">
        <f>VLOOKUP(F24,tblZielwerte[],2,FALSE)</f>
        <v>0.08</v>
      </c>
      <c r="G25" s="7">
        <f>VLOOKUP(G24,tblZielwerte[],2,FALSE)</f>
        <v>0.18</v>
      </c>
    </row>
    <row r="26" spans="3:7" ht="22.5" customHeight="1" x14ac:dyDescent="0.25">
      <c r="C26" s="5" t="s">
        <v>22</v>
      </c>
      <c r="D26" s="7">
        <f ca="1">AVERAGEIF(INDIRECT("tblDaten[Monat]"),$C$6,INDIRECT("tblDaten["&amp;D24&amp;"]"))</f>
        <v>3.0000000000000013E-2</v>
      </c>
      <c r="E26" s="7">
        <f t="shared" ref="E26:G26" ca="1" si="0">AVERAGEIF(INDIRECT("tblDaten[Monat]"),$C$6,INDIRECT("tblDaten["&amp;E24&amp;"]"))</f>
        <v>0.17903225806451617</v>
      </c>
      <c r="F26" s="7">
        <f t="shared" ca="1" si="0"/>
        <v>3.9354838709677438E-2</v>
      </c>
      <c r="G26" s="7">
        <f t="shared" ca="1" si="0"/>
        <v>0.25032258064516127</v>
      </c>
    </row>
    <row r="27" spans="3:7" x14ac:dyDescent="0.25">
      <c r="C27" s="4"/>
      <c r="D27" s="8"/>
      <c r="E27" s="8"/>
      <c r="F27" s="8"/>
      <c r="G27" s="8"/>
    </row>
    <row r="28" spans="3:7" x14ac:dyDescent="0.25">
      <c r="C28" s="4" t="s">
        <v>23</v>
      </c>
      <c r="D28" s="8">
        <f>100%-D29-D30</f>
        <v>0.94</v>
      </c>
      <c r="E28" s="8">
        <f t="shared" ref="E28:G28" si="1">100%-E29-E30</f>
        <v>0.76</v>
      </c>
      <c r="F28" s="8">
        <f t="shared" si="1"/>
        <v>0.91</v>
      </c>
      <c r="G28" s="8">
        <f t="shared" si="1"/>
        <v>0.81</v>
      </c>
    </row>
    <row r="29" spans="3:7" x14ac:dyDescent="0.25">
      <c r="C29" s="4" t="s">
        <v>24</v>
      </c>
      <c r="D29" s="8">
        <v>0.01</v>
      </c>
      <c r="E29" s="8">
        <v>0.01</v>
      </c>
      <c r="F29" s="8">
        <v>0.01</v>
      </c>
      <c r="G29" s="8">
        <v>0.01</v>
      </c>
    </row>
    <row r="30" spans="3:7" x14ac:dyDescent="0.25">
      <c r="C30" s="10" t="s">
        <v>25</v>
      </c>
      <c r="D30" s="11">
        <f>D25</f>
        <v>0.05</v>
      </c>
      <c r="E30" s="11">
        <f t="shared" ref="E30:G30" si="2">E25</f>
        <v>0.23</v>
      </c>
      <c r="F30" s="11">
        <f t="shared" si="2"/>
        <v>0.08</v>
      </c>
      <c r="G30" s="11">
        <f t="shared" si="2"/>
        <v>0.18</v>
      </c>
    </row>
    <row r="31" spans="3:7" x14ac:dyDescent="0.25">
      <c r="C31" s="4" t="s">
        <v>27</v>
      </c>
      <c r="D31" s="8">
        <f ca="1">100%-D26</f>
        <v>0.97</v>
      </c>
      <c r="E31" s="8">
        <f t="shared" ref="E31:G31" ca="1" si="3">100%-E26</f>
        <v>0.82096774193548383</v>
      </c>
      <c r="F31" s="8">
        <f t="shared" ca="1" si="3"/>
        <v>0.96064516129032251</v>
      </c>
      <c r="G31" s="8">
        <f t="shared" ca="1" si="3"/>
        <v>0.74967741935483878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Drop Down Monat">
              <controlPr defaultSize="0" autoLine="0" autoPict="0">
                <anchor moveWithCells="1">
                  <from>
                    <xdr:col>2</xdr:col>
                    <xdr:colOff>0</xdr:colOff>
                    <xdr:row>5</xdr:row>
                    <xdr:rowOff>0</xdr:rowOff>
                  </from>
                  <to>
                    <xdr:col>3</xdr:col>
                    <xdr:colOff>0</xdr:colOff>
                    <xdr:row>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C3:G31"/>
  <sheetViews>
    <sheetView showGridLines="0" workbookViewId="0">
      <selection activeCell="D25" sqref="D25"/>
    </sheetView>
  </sheetViews>
  <sheetFormatPr baseColWidth="10" defaultRowHeight="15" x14ac:dyDescent="0.25"/>
  <cols>
    <col min="1" max="2" width="2.85546875" customWidth="1"/>
    <col min="4" max="7" width="20.7109375" customWidth="1"/>
    <col min="8" max="8" width="2.85546875" customWidth="1"/>
  </cols>
  <sheetData>
    <row r="3" spans="3:3" ht="21" customHeight="1" x14ac:dyDescent="0.25"/>
    <row r="6" spans="3:3" x14ac:dyDescent="0.25">
      <c r="C6">
        <v>1</v>
      </c>
    </row>
    <row r="24" spans="3:7" ht="22.5" customHeight="1" x14ac:dyDescent="0.25">
      <c r="C24" s="5" t="s">
        <v>21</v>
      </c>
      <c r="D24" s="6" t="s">
        <v>3</v>
      </c>
      <c r="E24" s="6" t="s">
        <v>4</v>
      </c>
      <c r="F24" s="6" t="s">
        <v>5</v>
      </c>
      <c r="G24" s="6" t="s">
        <v>6</v>
      </c>
    </row>
    <row r="25" spans="3:7" ht="22.5" customHeight="1" x14ac:dyDescent="0.25">
      <c r="C25" s="5" t="s">
        <v>28</v>
      </c>
      <c r="D25" s="7">
        <f>VLOOKUP(D24,tblZielwerte[],2,FALSE)</f>
        <v>0.05</v>
      </c>
      <c r="E25" s="7">
        <f>VLOOKUP(E24,tblZielwerte[],2,FALSE)</f>
        <v>0.23</v>
      </c>
      <c r="F25" s="7">
        <f>VLOOKUP(F24,tblZielwerte[],2,FALSE)</f>
        <v>0.08</v>
      </c>
      <c r="G25" s="7">
        <f>VLOOKUP(G24,tblZielwerte[],2,FALSE)</f>
        <v>0.18</v>
      </c>
    </row>
    <row r="26" spans="3:7" ht="22.5" customHeight="1" x14ac:dyDescent="0.25">
      <c r="C26" s="5" t="s">
        <v>22</v>
      </c>
      <c r="D26" s="7">
        <f ca="1">AVERAGEIF(INDIRECT("tblDaten[Monat]"),$C$6,INDIRECT("tblDaten["&amp;D24&amp;"]"))</f>
        <v>3.0000000000000013E-2</v>
      </c>
      <c r="E26" s="7">
        <f t="shared" ref="E26:G26" ca="1" si="0">AVERAGEIF(INDIRECT("tblDaten[Monat]"),$C$6,INDIRECT("tblDaten["&amp;E24&amp;"]"))</f>
        <v>0.17903225806451617</v>
      </c>
      <c r="F26" s="7">
        <f t="shared" ca="1" si="0"/>
        <v>3.9354838709677438E-2</v>
      </c>
      <c r="G26" s="7">
        <f t="shared" ca="1" si="0"/>
        <v>0.25032258064516127</v>
      </c>
    </row>
    <row r="27" spans="3:7" x14ac:dyDescent="0.25">
      <c r="C27" s="4"/>
      <c r="D27" s="8"/>
      <c r="E27" s="8"/>
      <c r="F27" s="8"/>
      <c r="G27" s="8"/>
    </row>
    <row r="28" spans="3:7" x14ac:dyDescent="0.25">
      <c r="C28" s="4" t="s">
        <v>23</v>
      </c>
      <c r="D28" s="8">
        <f>100%-D29-D30</f>
        <v>0.94</v>
      </c>
      <c r="E28" s="8">
        <f t="shared" ref="E28:G28" si="1">100%-E29-E30</f>
        <v>0.76</v>
      </c>
      <c r="F28" s="8">
        <f t="shared" si="1"/>
        <v>0.91</v>
      </c>
      <c r="G28" s="8">
        <f t="shared" si="1"/>
        <v>0.81</v>
      </c>
    </row>
    <row r="29" spans="3:7" x14ac:dyDescent="0.25">
      <c r="C29" s="4" t="s">
        <v>24</v>
      </c>
      <c r="D29" s="8">
        <v>0.01</v>
      </c>
      <c r="E29" s="8">
        <v>0.01</v>
      </c>
      <c r="F29" s="8">
        <v>0.01</v>
      </c>
      <c r="G29" s="8">
        <v>0.01</v>
      </c>
    </row>
    <row r="30" spans="3:7" x14ac:dyDescent="0.25">
      <c r="C30" s="10" t="s">
        <v>25</v>
      </c>
      <c r="D30" s="11">
        <f>D25</f>
        <v>0.05</v>
      </c>
      <c r="E30" s="11">
        <f t="shared" ref="E30:G30" si="2">E25</f>
        <v>0.23</v>
      </c>
      <c r="F30" s="11">
        <f t="shared" si="2"/>
        <v>0.08</v>
      </c>
      <c r="G30" s="11">
        <f t="shared" si="2"/>
        <v>0.18</v>
      </c>
    </row>
    <row r="31" spans="3:7" x14ac:dyDescent="0.25">
      <c r="C31" s="4" t="s">
        <v>27</v>
      </c>
      <c r="D31" s="8">
        <f ca="1">100%-D26</f>
        <v>0.97</v>
      </c>
      <c r="E31" s="8">
        <f t="shared" ref="E31:G31" ca="1" si="3">100%-E26</f>
        <v>0.82096774193548383</v>
      </c>
      <c r="F31" s="8">
        <f t="shared" ca="1" si="3"/>
        <v>0.96064516129032251</v>
      </c>
      <c r="G31" s="8">
        <f t="shared" ca="1" si="3"/>
        <v>0.74967741935483878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Drop Down Monat">
              <controlPr defaultSize="0" autoLine="0" autoPict="0">
                <anchor moveWithCells="1">
                  <from>
                    <xdr:col>2</xdr:col>
                    <xdr:colOff>0</xdr:colOff>
                    <xdr:row>5</xdr:row>
                    <xdr:rowOff>0</xdr:rowOff>
                  </from>
                  <to>
                    <xdr:col>3</xdr:col>
                    <xdr:colOff>0</xdr:colOff>
                    <xdr:row>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C3:G31"/>
  <sheetViews>
    <sheetView showGridLines="0" workbookViewId="0">
      <selection activeCell="D25" sqref="D25"/>
    </sheetView>
  </sheetViews>
  <sheetFormatPr baseColWidth="10" defaultRowHeight="15" x14ac:dyDescent="0.25"/>
  <cols>
    <col min="1" max="2" width="2.85546875" customWidth="1"/>
    <col min="4" max="7" width="20.7109375" customWidth="1"/>
    <col min="8" max="8" width="2.85546875" customWidth="1"/>
  </cols>
  <sheetData>
    <row r="3" spans="3:3" ht="21" customHeight="1" x14ac:dyDescent="0.25"/>
    <row r="6" spans="3:3" x14ac:dyDescent="0.25">
      <c r="C6">
        <v>1</v>
      </c>
    </row>
    <row r="24" spans="3:7" ht="22.5" customHeight="1" x14ac:dyDescent="0.25">
      <c r="C24" s="5" t="s">
        <v>21</v>
      </c>
      <c r="D24" s="6" t="s">
        <v>3</v>
      </c>
      <c r="E24" s="6" t="s">
        <v>4</v>
      </c>
      <c r="F24" s="6" t="s">
        <v>5</v>
      </c>
      <c r="G24" s="6" t="s">
        <v>6</v>
      </c>
    </row>
    <row r="25" spans="3:7" ht="22.5" customHeight="1" x14ac:dyDescent="0.25">
      <c r="C25" s="5" t="s">
        <v>28</v>
      </c>
      <c r="D25" s="7">
        <f>VLOOKUP(D24,tblZielwerte[],2,FALSE)</f>
        <v>0.05</v>
      </c>
      <c r="E25" s="7">
        <f>VLOOKUP(E24,tblZielwerte[],2,FALSE)</f>
        <v>0.23</v>
      </c>
      <c r="F25" s="7">
        <f>VLOOKUP(F24,tblZielwerte[],2,FALSE)</f>
        <v>0.08</v>
      </c>
      <c r="G25" s="7">
        <f>VLOOKUP(G24,tblZielwerte[],2,FALSE)</f>
        <v>0.18</v>
      </c>
    </row>
    <row r="26" spans="3:7" ht="22.5" customHeight="1" x14ac:dyDescent="0.25">
      <c r="C26" s="5" t="s">
        <v>22</v>
      </c>
      <c r="D26" s="7">
        <f ca="1">AVERAGEIF(INDIRECT("tblDaten[Monat]"),$C$6,INDIRECT("tblDaten["&amp;D24&amp;"]"))</f>
        <v>3.0000000000000013E-2</v>
      </c>
      <c r="E26" s="7">
        <f t="shared" ref="E26:G26" ca="1" si="0">AVERAGEIF(INDIRECT("tblDaten[Monat]"),$C$6,INDIRECT("tblDaten["&amp;E24&amp;"]"))</f>
        <v>0.17903225806451617</v>
      </c>
      <c r="F26" s="7">
        <f t="shared" ca="1" si="0"/>
        <v>3.9354838709677438E-2</v>
      </c>
      <c r="G26" s="7">
        <f t="shared" ca="1" si="0"/>
        <v>0.25032258064516127</v>
      </c>
    </row>
    <row r="27" spans="3:7" x14ac:dyDescent="0.25">
      <c r="C27" s="4"/>
      <c r="D27" s="8"/>
      <c r="E27" s="8"/>
      <c r="F27" s="8"/>
      <c r="G27" s="8"/>
    </row>
    <row r="28" spans="3:7" x14ac:dyDescent="0.25">
      <c r="C28" s="4" t="s">
        <v>23</v>
      </c>
      <c r="D28" s="8">
        <f>100%-D29-D30</f>
        <v>0.94</v>
      </c>
      <c r="E28" s="8">
        <f t="shared" ref="E28:G28" si="1">100%-E29-E30</f>
        <v>0.76</v>
      </c>
      <c r="F28" s="8">
        <f t="shared" si="1"/>
        <v>0.91</v>
      </c>
      <c r="G28" s="8">
        <f t="shared" si="1"/>
        <v>0.81</v>
      </c>
    </row>
    <row r="29" spans="3:7" x14ac:dyDescent="0.25">
      <c r="C29" s="4" t="s">
        <v>24</v>
      </c>
      <c r="D29" s="8">
        <v>0.01</v>
      </c>
      <c r="E29" s="8">
        <v>0.01</v>
      </c>
      <c r="F29" s="8">
        <v>0.01</v>
      </c>
      <c r="G29" s="8">
        <v>0.01</v>
      </c>
    </row>
    <row r="30" spans="3:7" x14ac:dyDescent="0.25">
      <c r="C30" s="10" t="s">
        <v>25</v>
      </c>
      <c r="D30" s="11">
        <f>D25</f>
        <v>0.05</v>
      </c>
      <c r="E30" s="11">
        <f t="shared" ref="E30:G30" si="2">E25</f>
        <v>0.23</v>
      </c>
      <c r="F30" s="11">
        <f t="shared" si="2"/>
        <v>0.08</v>
      </c>
      <c r="G30" s="11">
        <f t="shared" si="2"/>
        <v>0.18</v>
      </c>
    </row>
    <row r="31" spans="3:7" x14ac:dyDescent="0.25">
      <c r="C31" s="4" t="s">
        <v>27</v>
      </c>
      <c r="D31" s="8">
        <f ca="1">100%-D26</f>
        <v>0.97</v>
      </c>
      <c r="E31" s="8">
        <f t="shared" ref="E31:G31" ca="1" si="3">100%-E26</f>
        <v>0.82096774193548383</v>
      </c>
      <c r="F31" s="8">
        <f t="shared" ca="1" si="3"/>
        <v>0.96064516129032251</v>
      </c>
      <c r="G31" s="8">
        <f t="shared" ca="1" si="3"/>
        <v>0.74967741935483878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Monat">
              <controlPr defaultSize="0" autoLine="0" autoPict="0">
                <anchor moveWithCells="1">
                  <from>
                    <xdr:col>2</xdr:col>
                    <xdr:colOff>0</xdr:colOff>
                    <xdr:row>5</xdr:row>
                    <xdr:rowOff>0</xdr:rowOff>
                  </from>
                  <to>
                    <xdr:col>3</xdr:col>
                    <xdr:colOff>0</xdr:colOff>
                    <xdr:row>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</vt:i4>
      </vt:variant>
    </vt:vector>
  </HeadingPairs>
  <TitlesOfParts>
    <vt:vector size="14" baseType="lpstr">
      <vt:lpstr>Datenbasis</vt:lpstr>
      <vt:lpstr>Vorgaben</vt:lpstr>
      <vt:lpstr>Berechnung</vt:lpstr>
      <vt:lpstr>Formeln</vt:lpstr>
      <vt:lpstr>Säulendiagramm</vt:lpstr>
      <vt:lpstr>optimiert</vt:lpstr>
      <vt:lpstr>positioniert</vt:lpstr>
      <vt:lpstr>Liniendiagramm</vt:lpstr>
      <vt:lpstr>Liniendiagramm ausgerichtet</vt:lpstr>
      <vt:lpstr>Marker</vt:lpstr>
      <vt:lpstr>Formen</vt:lpstr>
      <vt:lpstr>Lichtreflexe</vt:lpstr>
      <vt:lpstr>Rahmen</vt:lpstr>
      <vt:lpstr>Monate</vt:lpstr>
    </vt:vector>
  </TitlesOfParts>
  <Manager/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4</dc:subject>
  <dc:creator>Dietmar Gieringer</dc:creator>
  <cp:keywords/>
  <dc:description>www.gieringer.de
www.office-performance.de</dc:description>
  <cp:lastModifiedBy>Dietmar Gieringer</cp:lastModifiedBy>
  <cp:revision>1</cp:revision>
  <cp:lastPrinted>2012-12-11T23:00:00Z</cp:lastPrinted>
  <dcterms:created xsi:type="dcterms:W3CDTF">2012-12-11T23:00:00Z</dcterms:created>
  <dcterms:modified xsi:type="dcterms:W3CDTF">2013-01-24T18:54:33Z</dcterms:modified>
  <cp:category>Excel-Lösungsdatei</cp:category>
  <cp:version>42</cp:version>
</cp:coreProperties>
</file>