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4650" windowHeight="4680" tabRatio="758"/>
  </bookViews>
  <sheets>
    <sheet name="Info" sheetId="9" r:id="rId1"/>
    <sheet name="Mindestbestand runden" sheetId="4" r:id="rId2"/>
    <sheet name="Besucherzahlen runden" sheetId="8" r:id="rId3"/>
    <sheet name="Bestellungen aufrunden" sheetId="1" r:id="rId4"/>
    <sheet name="Auf volle Stunden runden" sheetId="2" r:id="rId5"/>
    <sheet name="Auf Viertelstunden runden" sheetId="5" r:id="rId6"/>
    <sheet name="Auf volle Minuten runden" sheetId="3" r:id="rId7"/>
    <sheet name="Gebühren auf volle Euro runden" sheetId="6" r:id="rId8"/>
    <sheet name="Arbeitsentgelt auf 50 Ct runden" sheetId="7" r:id="rId9"/>
  </sheets>
  <calcPr calcId="145621"/>
</workbook>
</file>

<file path=xl/calcChain.xml><?xml version="1.0" encoding="utf-8"?>
<calcChain xmlns="http://schemas.openxmlformats.org/spreadsheetml/2006/main">
  <c r="B37" i="4" l="1"/>
  <c r="B41" i="4" l="1"/>
  <c r="D41" i="4" s="1"/>
  <c r="B40" i="4"/>
  <c r="D40" i="4" s="1"/>
  <c r="D22" i="1"/>
  <c r="D23" i="1"/>
  <c r="D24" i="1"/>
  <c r="D25" i="1"/>
  <c r="D26" i="1"/>
  <c r="D21" i="1"/>
  <c r="B21" i="8" l="1"/>
  <c r="B17" i="4" l="1"/>
  <c r="B18" i="4" s="1"/>
  <c r="C11" i="6" l="1"/>
  <c r="C12" i="6"/>
  <c r="C10" i="6"/>
  <c r="E40" i="4" l="1"/>
  <c r="G13" i="2"/>
  <c r="G12" i="2"/>
  <c r="G11" i="2"/>
  <c r="E41" i="4" l="1"/>
  <c r="E42" i="4" l="1"/>
  <c r="C42" i="4" l="1"/>
</calcChain>
</file>

<file path=xl/sharedStrings.xml><?xml version="1.0" encoding="utf-8"?>
<sst xmlns="http://schemas.openxmlformats.org/spreadsheetml/2006/main" count="127" uniqueCount="101">
  <si>
    <t>Spezialschraube</t>
  </si>
  <si>
    <t>X1</t>
  </si>
  <si>
    <t>X2</t>
  </si>
  <si>
    <t>X3</t>
  </si>
  <si>
    <t>X4</t>
  </si>
  <si>
    <t>X5</t>
  </si>
  <si>
    <t>Liefereinheit</t>
  </si>
  <si>
    <t>Bestelldatum</t>
  </si>
  <si>
    <t>AUFRUNDEN</t>
  </si>
  <si>
    <t>Datum</t>
  </si>
  <si>
    <t>Beginn</t>
  </si>
  <si>
    <t>Ende</t>
  </si>
  <si>
    <t>Gesamt</t>
  </si>
  <si>
    <t>Mitarbeiter</t>
  </si>
  <si>
    <t>Von</t>
  </si>
  <si>
    <t>Bis</t>
  </si>
  <si>
    <t>Müller</t>
  </si>
  <si>
    <t>Bergmann</t>
  </si>
  <si>
    <t>Voss</t>
  </si>
  <si>
    <t>OBERGRENZE</t>
  </si>
  <si>
    <t>Serie A</t>
  </si>
  <si>
    <t>Serie B</t>
  </si>
  <si>
    <t>Mengeneinheit</t>
  </si>
  <si>
    <t>Woche 1</t>
  </si>
  <si>
    <t>Woche 2</t>
  </si>
  <si>
    <t>Woche 3</t>
  </si>
  <si>
    <t>Woche 4</t>
  </si>
  <si>
    <t>Verbrauch</t>
  </si>
  <si>
    <t>Bestellung</t>
  </si>
  <si>
    <t>Gesamtpreis</t>
  </si>
  <si>
    <t>Arbeitszeit</t>
  </si>
  <si>
    <t>Entwicklung</t>
  </si>
  <si>
    <t>Telefonat</t>
  </si>
  <si>
    <t>Support</t>
  </si>
  <si>
    <t>RechnungsNr</t>
  </si>
  <si>
    <t>Rechnungsbetrag</t>
  </si>
  <si>
    <t>RE 2012/1</t>
  </si>
  <si>
    <t>RE 2012/2</t>
  </si>
  <si>
    <t>RE 2012/3</t>
  </si>
  <si>
    <t>Gebühren 7%</t>
  </si>
  <si>
    <t xml:space="preserve">Arbeitsstunden </t>
  </si>
  <si>
    <t>KW 15</t>
  </si>
  <si>
    <t>Entgelt</t>
  </si>
  <si>
    <t>Woche 5</t>
  </si>
  <si>
    <t>Summe pro Monat</t>
  </si>
  <si>
    <t>Ø pro Tag gerundet</t>
  </si>
  <si>
    <t>Ø pro Tag</t>
  </si>
  <si>
    <t>Verbrauch in Päckchen</t>
  </si>
  <si>
    <t>8 Kartons à 20 Päckchen</t>
  </si>
  <si>
    <t>2 Kartons à 20 Päckchen</t>
  </si>
  <si>
    <t>Mindestbestand für 2 Wochen</t>
  </si>
  <si>
    <t>Anzahl 
Päckchen</t>
  </si>
  <si>
    <t>Preis pro 
Mengeneinheit</t>
  </si>
  <si>
    <t>Angebot</t>
  </si>
  <si>
    <t>Anzahl
Mengeneinheiten</t>
  </si>
  <si>
    <t>Besucherzahlen</t>
  </si>
  <si>
    <t>Runden auf volle Hunderter</t>
  </si>
  <si>
    <t>Jahr</t>
  </si>
  <si>
    <t>Besucher</t>
  </si>
  <si>
    <t>Vorlagenentwicklung Fa. Wohnbau GmbH</t>
  </si>
  <si>
    <t>AE</t>
  </si>
  <si>
    <t>Roman</t>
  </si>
  <si>
    <t>Huber</t>
  </si>
  <si>
    <t>Kunther</t>
  </si>
  <si>
    <t xml:space="preserve">Auszahlung </t>
  </si>
  <si>
    <t>Ø pro Jahr</t>
  </si>
  <si>
    <t>Runden auf volle Zehntausend</t>
  </si>
  <si>
    <t>Tätigkeit</t>
  </si>
  <si>
    <t>Durchschnittliche Besucherzahlen pro Tag und pro Jahr ermitteln und runden</t>
  </si>
  <si>
    <t>Bestellung von Spezialschrauben optimieren mit AUFRUNDEN und OBERGRENZE</t>
  </si>
  <si>
    <t>Bedarf</t>
  </si>
  <si>
    <t>Bedarfsmenge</t>
  </si>
  <si>
    <t>Päckchen pro Mengeneinheit</t>
  </si>
  <si>
    <t>Bestellung
Anzahl Päckchen</t>
  </si>
  <si>
    <t>Gebühr pro
angef.  Stunde:</t>
  </si>
  <si>
    <t>Mindestbestandsicherung und Bestelloptimierung mit RUNDEN, VRUNDEN und UNTERGRENZE</t>
  </si>
  <si>
    <t>Den Mindestbestand ermitteln</t>
  </si>
  <si>
    <t>Den Bestellungvorgang hinsichtlich Kosten und Mengen optimieren</t>
  </si>
  <si>
    <t>Preis pro
 1.000 Blatt</t>
  </si>
  <si>
    <t>Arbeitszeit gerundet</t>
  </si>
  <si>
    <t>Tennisplatzabrechnung im Hotel in vollen Stunden</t>
  </si>
  <si>
    <t>Projektzeiten abrechnen im Viertelstundentakt mit Aufrunden</t>
  </si>
  <si>
    <t>Gebührenrechnungen in vollen Beträgen mit UNTERGRENZE und ABRUNDEN</t>
  </si>
  <si>
    <t>Arbeitsentgelt runden mit VRUNDEN</t>
  </si>
  <si>
    <t>Industrie-
stunden</t>
  </si>
  <si>
    <t>Angefangene
Stunden</t>
  </si>
  <si>
    <t>Zimmer</t>
  </si>
  <si>
    <t>Abzurechnende
 Arbeitszeit</t>
  </si>
  <si>
    <t>Gebühren abgerundet
volle 10er</t>
  </si>
  <si>
    <t>Gebühren abgerundet
volle 50er</t>
  </si>
  <si>
    <t>IRWAZ_Entgelt (35 Stunden/Woche):</t>
  </si>
  <si>
    <t>Arbeitszeitabrechnung im Minutentakt</t>
  </si>
  <si>
    <t>Mindestbestand ermitteln mit RUNDEN</t>
  </si>
  <si>
    <t>Runden auf volle Hundert oder Zehntausend mit RUNDEN</t>
  </si>
  <si>
    <t>Bestellungen optimieren mit AUFRUNDEN und OBERGRENZE</t>
  </si>
  <si>
    <t>Bestelloptimierung durch Kombination von Rundungsfunktionen</t>
  </si>
  <si>
    <t>Auf volle Stunden runden mit AUFRUNDEN</t>
  </si>
  <si>
    <t>Auf Viertelstunden runden mit AUFRUNDEN</t>
  </si>
  <si>
    <t>Auf volle Minuten runden mit VRUNDEN</t>
  </si>
  <si>
    <t>Gebühren auf volle Euro runden mit ABRUNDEN und UNTERGRENZE</t>
  </si>
  <si>
    <t>Arbeitsentgelt auf 50 Cent runden mit VRUNDEN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</si>
</sst>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2"/>
      <color theme="6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4"/>
      <color theme="7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/>
      </right>
      <top/>
      <bottom/>
      <diagonal/>
    </border>
    <border>
      <left style="thin">
        <color theme="0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/>
      </right>
      <top/>
      <bottom style="thin">
        <color theme="0" tint="-0.499984740745262"/>
      </bottom>
      <diagonal/>
    </border>
    <border>
      <left style="thin">
        <color theme="0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14" fontId="0" fillId="0" borderId="0" xfId="0" applyNumberFormat="1"/>
    <xf numFmtId="20" fontId="0" fillId="0" borderId="0" xfId="0" applyNumberFormat="1"/>
    <xf numFmtId="0" fontId="3" fillId="0" borderId="0" xfId="0" applyFont="1"/>
    <xf numFmtId="0" fontId="0" fillId="0" borderId="0" xfId="0" applyFont="1"/>
    <xf numFmtId="0" fontId="2" fillId="0" borderId="0" xfId="0" applyFont="1"/>
    <xf numFmtId="164" fontId="0" fillId="0" borderId="0" xfId="0" applyNumberFormat="1"/>
    <xf numFmtId="49" fontId="0" fillId="0" borderId="0" xfId="0" applyNumberFormat="1"/>
    <xf numFmtId="0" fontId="2" fillId="0" borderId="0" xfId="0" applyFont="1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Font="1"/>
    <xf numFmtId="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right" inden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/>
    <xf numFmtId="0" fontId="0" fillId="0" borderId="0" xfId="0" applyBorder="1"/>
    <xf numFmtId="0" fontId="4" fillId="0" borderId="0" xfId="0" applyFont="1"/>
    <xf numFmtId="0" fontId="6" fillId="0" borderId="0" xfId="0" applyFont="1"/>
    <xf numFmtId="164" fontId="5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right" indent="1"/>
    </xf>
    <xf numFmtId="0" fontId="0" fillId="0" borderId="3" xfId="0" applyBorder="1" applyAlignment="1">
      <alignment horizontal="left" indent="1"/>
    </xf>
    <xf numFmtId="0" fontId="0" fillId="0" borderId="3" xfId="0" applyBorder="1" applyAlignment="1">
      <alignment horizontal="right" indent="1"/>
    </xf>
    <xf numFmtId="1" fontId="0" fillId="0" borderId="3" xfId="0" applyNumberFormat="1" applyFont="1" applyBorder="1" applyAlignment="1">
      <alignment horizontal="right" indent="1"/>
    </xf>
    <xf numFmtId="0" fontId="1" fillId="0" borderId="3" xfId="0" applyFont="1" applyBorder="1" applyAlignment="1">
      <alignment horizontal="right" indent="1"/>
    </xf>
    <xf numFmtId="0" fontId="7" fillId="4" borderId="3" xfId="0" applyFont="1" applyFill="1" applyBorder="1" applyAlignment="1">
      <alignment horizontal="right" indent="1"/>
    </xf>
    <xf numFmtId="0" fontId="0" fillId="0" borderId="4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1" fillId="0" borderId="1" xfId="0" applyFont="1" applyBorder="1" applyAlignment="1">
      <alignment horizontal="right" indent="1"/>
    </xf>
    <xf numFmtId="0" fontId="0" fillId="2" borderId="3" xfId="0" applyFill="1" applyBorder="1" applyAlignment="1">
      <alignment horizontal="left" indent="1"/>
    </xf>
    <xf numFmtId="0" fontId="0" fillId="2" borderId="3" xfId="0" applyFill="1" applyBorder="1" applyAlignment="1">
      <alignment horizontal="right" indent="1"/>
    </xf>
    <xf numFmtId="164" fontId="0" fillId="2" borderId="3" xfId="0" applyNumberFormat="1" applyFill="1" applyBorder="1" applyAlignment="1">
      <alignment horizontal="right" indent="1"/>
    </xf>
    <xf numFmtId="0" fontId="0" fillId="2" borderId="4" xfId="0" applyFill="1" applyBorder="1" applyAlignment="1">
      <alignment horizontal="left" indent="1"/>
    </xf>
    <xf numFmtId="0" fontId="0" fillId="2" borderId="4" xfId="0" applyFill="1" applyBorder="1" applyAlignment="1">
      <alignment horizontal="right" indent="1"/>
    </xf>
    <xf numFmtId="164" fontId="0" fillId="2" borderId="4" xfId="0" applyNumberFormat="1" applyFill="1" applyBorder="1" applyAlignment="1">
      <alignment horizontal="right" indent="1"/>
    </xf>
    <xf numFmtId="0" fontId="0" fillId="0" borderId="0" xfId="0" applyFill="1" applyBorder="1" applyAlignment="1">
      <alignment horizontal="left" indent="1"/>
    </xf>
    <xf numFmtId="0" fontId="0" fillId="0" borderId="0" xfId="0" applyFill="1" applyBorder="1" applyAlignment="1">
      <alignment horizontal="right" indent="1"/>
    </xf>
    <xf numFmtId="164" fontId="0" fillId="0" borderId="0" xfId="0" applyNumberFormat="1" applyFill="1" applyBorder="1" applyAlignment="1">
      <alignment horizontal="right" indent="1"/>
    </xf>
    <xf numFmtId="0" fontId="1" fillId="2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right" wrapText="1" indent="1"/>
    </xf>
    <xf numFmtId="0" fontId="1" fillId="0" borderId="2" xfId="0" applyFont="1" applyBorder="1" applyAlignment="1">
      <alignment horizontal="left" indent="1"/>
    </xf>
    <xf numFmtId="0" fontId="0" fillId="0" borderId="3" xfId="0" applyFill="1" applyBorder="1" applyAlignment="1">
      <alignment horizontal="right" indent="1"/>
    </xf>
    <xf numFmtId="164" fontId="0" fillId="0" borderId="3" xfId="0" applyNumberFormat="1" applyBorder="1" applyAlignment="1">
      <alignment horizontal="right" indent="1"/>
    </xf>
    <xf numFmtId="0" fontId="1" fillId="0" borderId="4" xfId="0" applyFont="1" applyBorder="1" applyAlignment="1">
      <alignment horizontal="left" indent="1"/>
    </xf>
    <xf numFmtId="0" fontId="0" fillId="0" borderId="4" xfId="0" applyBorder="1"/>
    <xf numFmtId="0" fontId="1" fillId="0" borderId="4" xfId="0" applyFont="1" applyBorder="1" applyAlignment="1">
      <alignment horizontal="right" indent="1"/>
    </xf>
    <xf numFmtId="164" fontId="1" fillId="0" borderId="4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right" wrapText="1" indent="1"/>
    </xf>
    <xf numFmtId="0" fontId="0" fillId="0" borderId="4" xfId="0" applyBorder="1" applyAlignment="1">
      <alignment horizontal="right" indent="1"/>
    </xf>
    <xf numFmtId="0" fontId="7" fillId="4" borderId="4" xfId="0" applyFont="1" applyFill="1" applyBorder="1" applyAlignment="1">
      <alignment horizontal="right" indent="1"/>
    </xf>
    <xf numFmtId="0" fontId="0" fillId="0" borderId="4" xfId="0" applyFill="1" applyBorder="1" applyAlignment="1">
      <alignment horizontal="right" indent="1"/>
    </xf>
    <xf numFmtId="164" fontId="0" fillId="0" borderId="4" xfId="0" applyNumberFormat="1" applyBorder="1" applyAlignment="1">
      <alignment horizontal="right" indent="1"/>
    </xf>
    <xf numFmtId="0" fontId="0" fillId="3" borderId="5" xfId="0" applyFont="1" applyFill="1" applyBorder="1" applyAlignment="1">
      <alignment horizontal="left" indent="1"/>
    </xf>
    <xf numFmtId="3" fontId="0" fillId="3" borderId="5" xfId="0" applyNumberFormat="1" applyFont="1" applyFill="1" applyBorder="1" applyAlignment="1">
      <alignment horizontal="right" indent="1"/>
    </xf>
    <xf numFmtId="0" fontId="0" fillId="0" borderId="3" xfId="0" applyFont="1" applyBorder="1" applyAlignment="1">
      <alignment horizontal="left" indent="1"/>
    </xf>
    <xf numFmtId="3" fontId="0" fillId="0" borderId="3" xfId="0" applyNumberFormat="1" applyFont="1" applyBorder="1" applyAlignment="1">
      <alignment horizontal="right" indent="1"/>
    </xf>
    <xf numFmtId="0" fontId="0" fillId="3" borderId="3" xfId="0" applyFont="1" applyFill="1" applyBorder="1" applyAlignment="1">
      <alignment horizontal="left" indent="1"/>
    </xf>
    <xf numFmtId="3" fontId="0" fillId="3" borderId="3" xfId="0" applyNumberFormat="1" applyFont="1" applyFill="1" applyBorder="1" applyAlignment="1">
      <alignment horizontal="right" indent="1"/>
    </xf>
    <xf numFmtId="165" fontId="0" fillId="0" borderId="3" xfId="0" applyNumberFormat="1" applyBorder="1" applyAlignment="1">
      <alignment horizontal="right" indent="1"/>
    </xf>
    <xf numFmtId="3" fontId="7" fillId="4" borderId="4" xfId="0" applyNumberFormat="1" applyFont="1" applyFill="1" applyBorder="1" applyAlignment="1">
      <alignment horizontal="right" indent="1"/>
    </xf>
    <xf numFmtId="0" fontId="0" fillId="0" borderId="4" xfId="0" applyFont="1" applyBorder="1" applyAlignment="1">
      <alignment horizontal="left" indent="1"/>
    </xf>
    <xf numFmtId="3" fontId="0" fillId="0" borderId="4" xfId="0" applyNumberFormat="1" applyFont="1" applyBorder="1" applyAlignment="1">
      <alignment horizontal="right" indent="1"/>
    </xf>
    <xf numFmtId="0" fontId="0" fillId="2" borderId="3" xfId="0" applyFill="1" applyBorder="1" applyAlignment="1">
      <alignment horizontal="right" indent="4"/>
    </xf>
    <xf numFmtId="0" fontId="0" fillId="2" borderId="4" xfId="0" applyFill="1" applyBorder="1" applyAlignment="1">
      <alignment horizontal="right" indent="4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14" fontId="0" fillId="0" borderId="2" xfId="0" applyNumberFormat="1" applyBorder="1"/>
    <xf numFmtId="0" fontId="0" fillId="0" borderId="2" xfId="0" applyBorder="1" applyAlignment="1">
      <alignment horizontal="right" indent="1"/>
    </xf>
    <xf numFmtId="1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right" indent="3"/>
    </xf>
    <xf numFmtId="0" fontId="0" fillId="0" borderId="3" xfId="0" applyBorder="1" applyAlignment="1">
      <alignment horizontal="right" indent="5"/>
    </xf>
    <xf numFmtId="1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right" indent="3"/>
    </xf>
    <xf numFmtId="0" fontId="0" fillId="0" borderId="4" xfId="0" applyBorder="1" applyAlignment="1">
      <alignment horizontal="right" indent="5"/>
    </xf>
    <xf numFmtId="14" fontId="1" fillId="0" borderId="4" xfId="0" applyNumberFormat="1" applyFont="1" applyBorder="1" applyAlignment="1">
      <alignment horizontal="left" indent="1"/>
    </xf>
    <xf numFmtId="0" fontId="1" fillId="0" borderId="4" xfId="0" applyFont="1" applyBorder="1" applyAlignment="1">
      <alignment horizontal="center"/>
    </xf>
    <xf numFmtId="0" fontId="7" fillId="4" borderId="6" xfId="0" applyFont="1" applyFill="1" applyBorder="1" applyAlignment="1">
      <alignment horizontal="right" indent="4"/>
    </xf>
    <xf numFmtId="0" fontId="7" fillId="4" borderId="7" xfId="0" applyFont="1" applyFill="1" applyBorder="1" applyAlignment="1">
      <alignment horizontal="right" indent="4"/>
    </xf>
    <xf numFmtId="0" fontId="7" fillId="4" borderId="8" xfId="0" applyFont="1" applyFill="1" applyBorder="1" applyAlignment="1">
      <alignment horizontal="right" indent="4"/>
    </xf>
    <xf numFmtId="0" fontId="7" fillId="4" borderId="9" xfId="0" applyFont="1" applyFill="1" applyBorder="1" applyAlignment="1">
      <alignment horizontal="right" indent="4"/>
    </xf>
    <xf numFmtId="0" fontId="7" fillId="4" borderId="10" xfId="0" applyFont="1" applyFill="1" applyBorder="1" applyAlignment="1">
      <alignment horizontal="right" indent="4"/>
    </xf>
    <xf numFmtId="0" fontId="7" fillId="4" borderId="11" xfId="0" applyFont="1" applyFill="1" applyBorder="1" applyAlignment="1">
      <alignment horizontal="right" indent="4"/>
    </xf>
    <xf numFmtId="14" fontId="0" fillId="0" borderId="3" xfId="0" applyNumberFormat="1" applyBorder="1" applyAlignment="1">
      <alignment horizontal="left" indent="1"/>
    </xf>
    <xf numFmtId="20" fontId="0" fillId="0" borderId="3" xfId="0" applyNumberFormat="1" applyBorder="1" applyAlignment="1">
      <alignment horizontal="left" indent="1"/>
    </xf>
    <xf numFmtId="2" fontId="0" fillId="0" borderId="3" xfId="0" applyNumberFormat="1" applyBorder="1" applyAlignment="1">
      <alignment horizontal="right" indent="1"/>
    </xf>
    <xf numFmtId="14" fontId="0" fillId="0" borderId="4" xfId="0" applyNumberFormat="1" applyBorder="1" applyAlignment="1">
      <alignment horizontal="left" indent="1"/>
    </xf>
    <xf numFmtId="20" fontId="0" fillId="0" borderId="4" xfId="0" applyNumberFormat="1" applyBorder="1" applyAlignment="1">
      <alignment horizontal="left" indent="1"/>
    </xf>
    <xf numFmtId="2" fontId="0" fillId="0" borderId="4" xfId="0" applyNumberFormat="1" applyBorder="1" applyAlignment="1">
      <alignment horizontal="right" indent="1"/>
    </xf>
    <xf numFmtId="0" fontId="8" fillId="0" borderId="0" xfId="0" applyFont="1" applyAlignment="1">
      <alignment horizontal="left" wrapText="1" indent="1"/>
    </xf>
    <xf numFmtId="164" fontId="8" fillId="0" borderId="0" xfId="0" applyNumberFormat="1" applyFont="1"/>
    <xf numFmtId="0" fontId="9" fillId="0" borderId="0" xfId="0" applyFont="1" applyAlignment="1"/>
    <xf numFmtId="0" fontId="9" fillId="0" borderId="0" xfId="0" applyFont="1" applyAlignment="1">
      <alignment horizontal="left" indent="1"/>
    </xf>
    <xf numFmtId="20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right" indent="1"/>
    </xf>
    <xf numFmtId="20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right" inden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20" fontId="7" fillId="4" borderId="3" xfId="0" applyNumberFormat="1" applyFont="1" applyFill="1" applyBorder="1" applyAlignment="1">
      <alignment horizontal="center"/>
    </xf>
    <xf numFmtId="20" fontId="7" fillId="4" borderId="4" xfId="0" applyNumberFormat="1" applyFont="1" applyFill="1" applyBorder="1" applyAlignment="1">
      <alignment horizontal="center"/>
    </xf>
    <xf numFmtId="21" fontId="0" fillId="0" borderId="3" xfId="0" applyNumberFormat="1" applyBorder="1" applyAlignment="1">
      <alignment horizontal="center"/>
    </xf>
    <xf numFmtId="21" fontId="0" fillId="0" borderId="4" xfId="0" applyNumberFormat="1" applyBorder="1" applyAlignment="1">
      <alignment horizontal="center"/>
    </xf>
    <xf numFmtId="21" fontId="7" fillId="4" borderId="3" xfId="0" applyNumberFormat="1" applyFont="1" applyFill="1" applyBorder="1" applyAlignment="1">
      <alignment horizontal="center"/>
    </xf>
    <xf numFmtId="21" fontId="7" fillId="4" borderId="4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right" indent="1"/>
    </xf>
    <xf numFmtId="0" fontId="8" fillId="0" borderId="0" xfId="0" applyFont="1"/>
    <xf numFmtId="0" fontId="10" fillId="0" borderId="0" xfId="0" applyFont="1" applyAlignment="1">
      <alignment horizontal="left" indent="1"/>
    </xf>
    <xf numFmtId="164" fontId="7" fillId="4" borderId="3" xfId="0" applyNumberFormat="1" applyFont="1" applyFill="1" applyBorder="1" applyAlignment="1">
      <alignment horizontal="right" indent="1"/>
    </xf>
    <xf numFmtId="164" fontId="7" fillId="4" borderId="4" xfId="0" applyNumberFormat="1" applyFont="1" applyFill="1" applyBorder="1" applyAlignment="1">
      <alignment horizontal="right" indent="1"/>
    </xf>
    <xf numFmtId="1" fontId="7" fillId="4" borderId="3" xfId="0" applyNumberFormat="1" applyFont="1" applyFill="1" applyBorder="1" applyAlignment="1">
      <alignment horizontal="right" indent="1"/>
    </xf>
    <xf numFmtId="1" fontId="7" fillId="4" borderId="4" xfId="0" applyNumberFormat="1" applyFont="1" applyFill="1" applyBorder="1" applyAlignment="1">
      <alignment horizontal="right" indent="1"/>
    </xf>
    <xf numFmtId="0" fontId="8" fillId="0" borderId="2" xfId="0" applyFont="1" applyBorder="1" applyAlignment="1">
      <alignment horizontal="right" indent="1"/>
    </xf>
    <xf numFmtId="0" fontId="8" fillId="0" borderId="2" xfId="0" applyFont="1" applyBorder="1" applyAlignment="1">
      <alignment horizontal="left" indent="1"/>
    </xf>
    <xf numFmtId="2" fontId="0" fillId="0" borderId="3" xfId="0" applyNumberFormat="1" applyBorder="1" applyAlignment="1">
      <alignment horizontal="right" indent="4"/>
    </xf>
    <xf numFmtId="0" fontId="0" fillId="0" borderId="3" xfId="0" applyBorder="1" applyAlignment="1">
      <alignment horizontal="right" indent="4"/>
    </xf>
    <xf numFmtId="0" fontId="0" fillId="0" borderId="4" xfId="0" applyBorder="1" applyAlignment="1">
      <alignment horizontal="right" indent="4"/>
    </xf>
    <xf numFmtId="0" fontId="1" fillId="0" borderId="1" xfId="0" applyFont="1" applyBorder="1" applyAlignment="1">
      <alignment horizontal="right" indent="2"/>
    </xf>
    <xf numFmtId="164" fontId="0" fillId="0" borderId="3" xfId="0" applyNumberFormat="1" applyBorder="1" applyAlignment="1">
      <alignment horizontal="right" indent="2"/>
    </xf>
    <xf numFmtId="164" fontId="0" fillId="0" borderId="4" xfId="0" applyNumberFormat="1" applyBorder="1" applyAlignment="1">
      <alignment horizontal="right" indent="2"/>
    </xf>
    <xf numFmtId="164" fontId="7" fillId="4" borderId="3" xfId="0" applyNumberFormat="1" applyFont="1" applyFill="1" applyBorder="1" applyAlignment="1">
      <alignment horizontal="right" indent="2"/>
    </xf>
    <xf numFmtId="164" fontId="7" fillId="4" borderId="4" xfId="0" applyNumberFormat="1" applyFont="1" applyFill="1" applyBorder="1" applyAlignment="1">
      <alignment horizontal="right" indent="2"/>
    </xf>
    <xf numFmtId="0" fontId="0" fillId="5" borderId="0" xfId="0" applyFill="1"/>
    <xf numFmtId="0" fontId="12" fillId="5" borderId="0" xfId="0" applyFont="1" applyFill="1" applyAlignment="1">
      <alignment horizontal="left" vertical="center" indent="1"/>
    </xf>
    <xf numFmtId="0" fontId="0" fillId="5" borderId="0" xfId="0" applyFill="1" applyAlignment="1">
      <alignment horizontal="left" indent="1"/>
    </xf>
    <xf numFmtId="0" fontId="0" fillId="0" borderId="0" xfId="0" applyFill="1"/>
    <xf numFmtId="0" fontId="12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9" fillId="0" borderId="0" xfId="0" applyFont="1" applyAlignment="1">
      <alignment horizontal="left" indent="1"/>
    </xf>
    <xf numFmtId="0" fontId="11" fillId="0" borderId="12" xfId="0" applyFont="1" applyBorder="1" applyAlignment="1">
      <alignment horizontal="left" vertical="center" indent="1"/>
    </xf>
    <xf numFmtId="0" fontId="2" fillId="0" borderId="0" xfId="0" applyFont="1"/>
    <xf numFmtId="0" fontId="0" fillId="0" borderId="0" xfId="0" applyAlignment="1">
      <alignment horizontal="left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Geb&#252;hren auf volle Euro runden'!A1"/><Relationship Id="rId3" Type="http://schemas.openxmlformats.org/officeDocument/2006/relationships/hyperlink" Target="#'Bestellungen aufrunden'!A1"/><Relationship Id="rId7" Type="http://schemas.openxmlformats.org/officeDocument/2006/relationships/hyperlink" Target="#'Auf volle Minuten runden'!A1"/><Relationship Id="rId2" Type="http://schemas.openxmlformats.org/officeDocument/2006/relationships/hyperlink" Target="#'Besucherzahlen runden'!A1"/><Relationship Id="rId1" Type="http://schemas.openxmlformats.org/officeDocument/2006/relationships/hyperlink" Target="#'Mindestbestand runden'!A1"/><Relationship Id="rId6" Type="http://schemas.openxmlformats.org/officeDocument/2006/relationships/hyperlink" Target="#'Auf Viertelstunden runden'!A1"/><Relationship Id="rId5" Type="http://schemas.openxmlformats.org/officeDocument/2006/relationships/hyperlink" Target="#'Auf volle Stunden runden'!A1"/><Relationship Id="rId4" Type="http://schemas.openxmlformats.org/officeDocument/2006/relationships/hyperlink" Target="#'Mindestbestand runden'!A43"/><Relationship Id="rId9" Type="http://schemas.openxmlformats.org/officeDocument/2006/relationships/hyperlink" Target="#'Arbeitsentgelt auf 50 Ct runden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/>
        <xdr:cNvSpPr/>
      </xdr:nvSpPr>
      <xdr:spPr>
        <a:xfrm>
          <a:off x="762000" y="3143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" name="Abgerundetes Rechteck 2"/>
        <xdr:cNvSpPr/>
      </xdr:nvSpPr>
      <xdr:spPr>
        <a:xfrm>
          <a:off x="181841" y="1143000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/>
        <xdr:cNvSpPr/>
      </xdr:nvSpPr>
      <xdr:spPr>
        <a:xfrm>
          <a:off x="181841" y="1645227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Abgerundetes Rechteck 4"/>
        <xdr:cNvSpPr/>
      </xdr:nvSpPr>
      <xdr:spPr>
        <a:xfrm>
          <a:off x="181841" y="214745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6" name="Abgerundetes Rechteck 5"/>
        <xdr:cNvSpPr/>
      </xdr:nvSpPr>
      <xdr:spPr>
        <a:xfrm>
          <a:off x="181841" y="2649682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7" name="Abgerundetes Rechteck 6"/>
        <xdr:cNvSpPr/>
      </xdr:nvSpPr>
      <xdr:spPr>
        <a:xfrm>
          <a:off x="181841" y="3151909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8" name="Abgerundetes Rechteck 7"/>
        <xdr:cNvSpPr/>
      </xdr:nvSpPr>
      <xdr:spPr>
        <a:xfrm>
          <a:off x="181841" y="3654136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7</a:t>
          </a:r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9" name="Abgerundetes Rechteck 8"/>
        <xdr:cNvSpPr/>
      </xdr:nvSpPr>
      <xdr:spPr>
        <a:xfrm>
          <a:off x="181841" y="4156364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8</a:t>
          </a:r>
        </a:p>
      </xdr:txBody>
    </xdr:sp>
    <xdr:clientData/>
  </xdr:twoCellAnchor>
  <xdr:twoCellAnchor>
    <xdr:from>
      <xdr:col>1</xdr:col>
      <xdr:colOff>0</xdr:colOff>
      <xdr:row>17</xdr:row>
      <xdr:rowOff>0</xdr:rowOff>
    </xdr:from>
    <xdr:to>
      <xdr:col>2</xdr:col>
      <xdr:colOff>0</xdr:colOff>
      <xdr:row>18</xdr:row>
      <xdr:rowOff>0</xdr:rowOff>
    </xdr:to>
    <xdr:sp macro="" textlink="">
      <xdr:nvSpPr>
        <xdr:cNvPr id="10" name="Abgerundetes Rechteck 9"/>
        <xdr:cNvSpPr/>
      </xdr:nvSpPr>
      <xdr:spPr>
        <a:xfrm>
          <a:off x="180975" y="42195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9</a:t>
          </a:r>
        </a:p>
      </xdr:txBody>
    </xdr:sp>
    <xdr:clientData/>
  </xdr:twoCellAnchor>
  <xdr:twoCellAnchor>
    <xdr:from>
      <xdr:col>0</xdr:col>
      <xdr:colOff>180974</xdr:colOff>
      <xdr:row>0</xdr:row>
      <xdr:rowOff>95250</xdr:rowOff>
    </xdr:from>
    <xdr:to>
      <xdr:col>3</xdr:col>
      <xdr:colOff>109315</xdr:colOff>
      <xdr:row>0</xdr:row>
      <xdr:rowOff>466725</xdr:rowOff>
    </xdr:to>
    <xdr:sp macro="" textlink="">
      <xdr:nvSpPr>
        <xdr:cNvPr id="11" name="Abgerundetes Rechteck 10"/>
        <xdr:cNvSpPr/>
      </xdr:nvSpPr>
      <xdr:spPr>
        <a:xfrm>
          <a:off x="180974" y="95250"/>
          <a:ext cx="5652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7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128584</xdr:colOff>
      <xdr:row>2</xdr:row>
      <xdr:rowOff>1473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Mindestbestand ermitteln mit RUNDEN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0</xdr:rowOff>
    </xdr:from>
    <xdr:to>
      <xdr:col>3</xdr:col>
      <xdr:colOff>128584</xdr:colOff>
      <xdr:row>4</xdr:row>
      <xdr:rowOff>1473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43000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Runden auf volle Hundert oder Zehntausend mit RUNDEN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0</xdr:rowOff>
    </xdr:from>
    <xdr:to>
      <xdr:col>3</xdr:col>
      <xdr:colOff>128584</xdr:colOff>
      <xdr:row>6</xdr:row>
      <xdr:rowOff>1472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45227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Bestellungen optimieren mit AUFRUNDEN und OBERGRENZE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190499</xdr:rowOff>
    </xdr:from>
    <xdr:to>
      <xdr:col>3</xdr:col>
      <xdr:colOff>128584</xdr:colOff>
      <xdr:row>8</xdr:row>
      <xdr:rowOff>1472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47454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Bestelloptimierung durch Kombination von Rundungsfunktionen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8</xdr:row>
      <xdr:rowOff>190499</xdr:rowOff>
    </xdr:from>
    <xdr:to>
      <xdr:col>3</xdr:col>
      <xdr:colOff>128584</xdr:colOff>
      <xdr:row>10</xdr:row>
      <xdr:rowOff>1472</xdr:rowOff>
    </xdr:to>
    <xdr:sp macro="" textlink="U10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560243" y="2649681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2FDEF69-D9AA-40BD-B13C-9EE98751D1D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Auf volle Stunden runden mit AUFRUNDEN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10</xdr:row>
      <xdr:rowOff>190499</xdr:rowOff>
    </xdr:from>
    <xdr:to>
      <xdr:col>3</xdr:col>
      <xdr:colOff>128584</xdr:colOff>
      <xdr:row>12</xdr:row>
      <xdr:rowOff>1472</xdr:rowOff>
    </xdr:to>
    <xdr:sp macro="" textlink="U12">
      <xdr:nvSpPr>
        <xdr:cNvPr id="17" name="Abgerundetes Rechteck 16">
          <a:hlinkClick xmlns:r="http://schemas.openxmlformats.org/officeDocument/2006/relationships" r:id="rId6" tooltip="Bitte klicken!"/>
        </xdr:cNvPr>
        <xdr:cNvSpPr/>
      </xdr:nvSpPr>
      <xdr:spPr>
        <a:xfrm>
          <a:off x="560243" y="3151908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7B5EE577-46E9-4128-B4E2-159A317CAECF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Auf Viertelstunden runden mit AUFRUNDEN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12</xdr:row>
      <xdr:rowOff>190499</xdr:rowOff>
    </xdr:from>
    <xdr:to>
      <xdr:col>3</xdr:col>
      <xdr:colOff>128584</xdr:colOff>
      <xdr:row>14</xdr:row>
      <xdr:rowOff>1471</xdr:rowOff>
    </xdr:to>
    <xdr:sp macro="" textlink="U14">
      <xdr:nvSpPr>
        <xdr:cNvPr id="18" name="Abgerundetes Rechteck 17">
          <a:hlinkClick xmlns:r="http://schemas.openxmlformats.org/officeDocument/2006/relationships" r:id="rId7" tooltip="Bitte klicken!"/>
        </xdr:cNvPr>
        <xdr:cNvSpPr/>
      </xdr:nvSpPr>
      <xdr:spPr>
        <a:xfrm>
          <a:off x="560243" y="3654135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455388FC-6179-4C9A-BA73-70B1D9285225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Auf volle Minuten runden mit VRUNDEN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14</xdr:row>
      <xdr:rowOff>190498</xdr:rowOff>
    </xdr:from>
    <xdr:to>
      <xdr:col>3</xdr:col>
      <xdr:colOff>128584</xdr:colOff>
      <xdr:row>16</xdr:row>
      <xdr:rowOff>1471</xdr:rowOff>
    </xdr:to>
    <xdr:sp macro="" textlink="U16">
      <xdr:nvSpPr>
        <xdr:cNvPr id="19" name="Abgerundetes Rechteck 18">
          <a:hlinkClick xmlns:r="http://schemas.openxmlformats.org/officeDocument/2006/relationships" r:id="rId8" tooltip="Bitte klicken!"/>
        </xdr:cNvPr>
        <xdr:cNvSpPr/>
      </xdr:nvSpPr>
      <xdr:spPr>
        <a:xfrm>
          <a:off x="560243" y="4156362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1BF8FBF0-6CF5-42AC-AF7F-26812620B0C2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Gebühren auf volle Euro runden mit ABRUNDEN und UNTERGRENZE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17</xdr:row>
      <xdr:rowOff>0</xdr:rowOff>
    </xdr:from>
    <xdr:to>
      <xdr:col>3</xdr:col>
      <xdr:colOff>128584</xdr:colOff>
      <xdr:row>18</xdr:row>
      <xdr:rowOff>1473</xdr:rowOff>
    </xdr:to>
    <xdr:sp macro="" textlink="U18">
      <xdr:nvSpPr>
        <xdr:cNvPr id="20" name="Abgerundetes Rechteck 19">
          <a:hlinkClick xmlns:r="http://schemas.openxmlformats.org/officeDocument/2006/relationships" r:id="rId9" tooltip="Bitte klicken!"/>
        </xdr:cNvPr>
        <xdr:cNvSpPr/>
      </xdr:nvSpPr>
      <xdr:spPr>
        <a:xfrm>
          <a:off x="560243" y="4658591"/>
          <a:ext cx="5292000" cy="313200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EFE7034D-1F05-478C-8870-92AF4C576AC2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Arbeitsentgelt auf 50 Cent runden mit VRUNDEN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3</xdr:row>
      <xdr:rowOff>114301</xdr:rowOff>
    </xdr:from>
    <xdr:to>
      <xdr:col>7</xdr:col>
      <xdr:colOff>238125</xdr:colOff>
      <xdr:row>9</xdr:row>
      <xdr:rowOff>104776</xdr:rowOff>
    </xdr:to>
    <xdr:sp macro="" textlink="">
      <xdr:nvSpPr>
        <xdr:cNvPr id="21" name="Ovale Legende 20"/>
        <xdr:cNvSpPr/>
      </xdr:nvSpPr>
      <xdr:spPr>
        <a:xfrm>
          <a:off x="6667499" y="1257301"/>
          <a:ext cx="2895601" cy="1504950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dazugehörenden Arbeitsblatt zu gelangen!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1343024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590550"/>
          <a:ext cx="6486524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einem Bürogebäude soll der Mindestbestand an Papier-Falthandtüchern</a:t>
          </a:r>
          <a:r>
            <a:rPr lang="de-DE" sz="1100" baseline="0"/>
            <a:t> </a:t>
          </a:r>
          <a:r>
            <a:rPr lang="de-DE" sz="1100"/>
            <a:t>für 14 Tage</a:t>
          </a:r>
          <a:r>
            <a:rPr lang="de-DE" sz="1100" baseline="0"/>
            <a:t> </a:t>
          </a:r>
          <a:r>
            <a:rPr lang="de-DE" sz="1100"/>
            <a:t>ermittelt werden. </a:t>
          </a:r>
        </a:p>
        <a:p>
          <a:r>
            <a:rPr lang="de-DE" sz="1100"/>
            <a:t>• Dazu</a:t>
          </a:r>
          <a:r>
            <a:rPr lang="de-DE" sz="1100" baseline="0"/>
            <a:t> wurde im letzten Monat der wöchentliche Verbrauch erfasst.</a:t>
          </a:r>
          <a:endParaRPr lang="de-DE" sz="1100"/>
        </a:p>
        <a:p>
          <a:r>
            <a:rPr lang="de-DE" sz="1100"/>
            <a:t>• Aus diesem  Gesamtverbrauch</a:t>
          </a:r>
          <a:r>
            <a:rPr lang="de-DE" sz="1100" baseline="0"/>
            <a:t> des </a:t>
          </a:r>
          <a:r>
            <a:rPr lang="de-DE" sz="1100"/>
            <a:t>letzten Monats wird ein Durchschnitt pro Tag errechnet. </a:t>
          </a:r>
        </a:p>
        <a:p>
          <a:r>
            <a:rPr lang="de-DE" sz="1100"/>
            <a:t>• Der Tagesdurchschnitt  wird gerundet  und für eine</a:t>
          </a:r>
          <a:r>
            <a:rPr lang="de-DE" sz="1100" baseline="0"/>
            <a:t> Bevorratung für zwei Wochen mit 14 multipliziert. </a:t>
          </a:r>
        </a:p>
        <a:p>
          <a:r>
            <a:rPr lang="de-DE" sz="1100"/>
            <a:t>• Diese Hochrechnung dient als Basis für eine mengen-</a:t>
          </a:r>
          <a:r>
            <a:rPr lang="de-DE" sz="1100" baseline="0"/>
            <a:t> und kosten</a:t>
          </a:r>
          <a:r>
            <a:rPr lang="de-DE" sz="1100"/>
            <a:t>optimierte Bestellung weiter unten in diesem Blatt.</a:t>
          </a:r>
        </a:p>
      </xdr:txBody>
    </xdr:sp>
    <xdr:clientData/>
  </xdr:twoCellAnchor>
  <xdr:twoCellAnchor>
    <xdr:from>
      <xdr:col>0</xdr:col>
      <xdr:colOff>0</xdr:colOff>
      <xdr:row>25</xdr:row>
      <xdr:rowOff>161924</xdr:rowOff>
    </xdr:from>
    <xdr:to>
      <xdr:col>4</xdr:col>
      <xdr:colOff>1343024</xdr:colOff>
      <xdr:row>30</xdr:row>
      <xdr:rowOff>0</xdr:rowOff>
    </xdr:to>
    <xdr:sp macro="" textlink="">
      <xdr:nvSpPr>
        <xdr:cNvPr id="4" name="Textfeld 3"/>
        <xdr:cNvSpPr txBox="1"/>
      </xdr:nvSpPr>
      <xdr:spPr>
        <a:xfrm>
          <a:off x="0" y="4943474"/>
          <a:ext cx="6486524" cy="79057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Bei der Bestellung sind </a:t>
          </a:r>
          <a:r>
            <a:rPr lang="de-DE" sz="1100" baseline="0"/>
            <a:t>zwei Vorgaben zu beachten: </a:t>
          </a:r>
        </a:p>
        <a:p>
          <a:r>
            <a:rPr lang="de-DE" sz="1100" baseline="0"/>
            <a:t>• Die Bestellung soll den Mindestbestand sichern, aber unnötige Überbestände im Lager vermeiden.</a:t>
          </a:r>
        </a:p>
        <a:p>
          <a:r>
            <a:rPr lang="de-DE" sz="1100" baseline="0"/>
            <a:t>• Jede Bestellung soll hinsichtlich der Kosten optimiert sein.</a:t>
          </a:r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0" y="395654"/>
          <a:ext cx="5209442" cy="9525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• Die exakten Besucherzahlen der letzten</a:t>
          </a:r>
          <a:r>
            <a:rPr lang="de-DE" sz="1100" baseline="0"/>
            <a:t> 10 Jahre wurden erfasst.</a:t>
          </a:r>
        </a:p>
        <a:p>
          <a:r>
            <a:rPr lang="de-DE" sz="1100"/>
            <a:t>• Nun</a:t>
          </a:r>
          <a:r>
            <a:rPr lang="de-DE" sz="1100" baseline="0"/>
            <a:t> sollen der Tages- und der Jahresdurchschnitt der Besucher berechnet werden.</a:t>
          </a:r>
        </a:p>
        <a:p>
          <a:r>
            <a:rPr lang="de-DE" sz="1100" baseline="0"/>
            <a:t>• Die Durchschnittswerte sollen auf volle Hundert bzw. Zehntausend gerundet werden.  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</a:t>
          </a:r>
          <a:r>
            <a:rPr lang="de-DE" sz="1100" baseline="0"/>
            <a:t>Die so ermittelten Werte dienen dann als Basis für künftige Planungen.</a:t>
          </a:r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2</xdr:row>
      <xdr:rowOff>1</xdr:rowOff>
    </xdr:from>
    <xdr:to>
      <xdr:col>6</xdr:col>
      <xdr:colOff>1</xdr:colOff>
      <xdr:row>8</xdr:row>
      <xdr:rowOff>1</xdr:rowOff>
    </xdr:to>
    <xdr:sp macro="" textlink="">
      <xdr:nvSpPr>
        <xdr:cNvPr id="4" name="Textfeld 3"/>
        <xdr:cNvSpPr txBox="1"/>
      </xdr:nvSpPr>
      <xdr:spPr>
        <a:xfrm>
          <a:off x="9526" y="381001"/>
          <a:ext cx="5869998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1100" b="1"/>
            <a:t>AUFGABE</a:t>
          </a:r>
        </a:p>
        <a:p>
          <a:pPr algn="l"/>
          <a:r>
            <a:rPr lang="de-DE" sz="1100"/>
            <a:t>• Spezialschrauben können nicht einzeln bestellt werden.</a:t>
          </a:r>
        </a:p>
        <a:p>
          <a:pPr algn="l"/>
          <a:r>
            <a:rPr lang="de-DE" sz="1100"/>
            <a:t>•</a:t>
          </a:r>
          <a:r>
            <a:rPr lang="de-DE" sz="1100" baseline="0"/>
            <a:t> Es gibt </a:t>
          </a:r>
          <a:r>
            <a:rPr lang="de-DE" sz="1100"/>
            <a:t>nur bestimmte Paketgrößen (Liefereinheiten) für jede Bestellung.</a:t>
          </a:r>
        </a:p>
        <a:p>
          <a:pPr algn="l"/>
          <a:r>
            <a:rPr lang="de-DE" sz="1100"/>
            <a:t>•</a:t>
          </a:r>
          <a:r>
            <a:rPr lang="de-DE" sz="1100" baseline="0"/>
            <a:t> </a:t>
          </a:r>
          <a:r>
            <a:rPr lang="de-DE" sz="1100"/>
            <a:t>Jede der </a:t>
          </a:r>
          <a:r>
            <a:rPr lang="de-DE" sz="1100" baseline="0"/>
            <a:t>Bestellungen soll den Bedarf an Schrauben komplett abdecken.</a:t>
          </a:r>
        </a:p>
        <a:p>
          <a:pPr algn="l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Dazu müssen die Bestellmengen auf die entsprechende Liefereinheit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aufgerundet werden.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l"/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diese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Art der Optimierung stellt Excel die Funktionen AUFRUNDEN und OBERGRENZE bereit.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de-DE" sz="1100"/>
        </a:p>
      </xdr:txBody>
    </xdr:sp>
    <xdr:clientData/>
  </xdr:twoCellAnchor>
  <xdr:twoCellAnchor>
    <xdr:from>
      <xdr:col>2</xdr:col>
      <xdr:colOff>457199</xdr:colOff>
      <xdr:row>10</xdr:row>
      <xdr:rowOff>32903</xdr:rowOff>
    </xdr:from>
    <xdr:to>
      <xdr:col>8</xdr:col>
      <xdr:colOff>225136</xdr:colOff>
      <xdr:row>16</xdr:row>
      <xdr:rowOff>51954</xdr:rowOff>
    </xdr:to>
    <xdr:sp macro="" textlink="">
      <xdr:nvSpPr>
        <xdr:cNvPr id="9" name="Textfeld 8"/>
        <xdr:cNvSpPr txBox="1"/>
      </xdr:nvSpPr>
      <xdr:spPr>
        <a:xfrm>
          <a:off x="2544040" y="1937903"/>
          <a:ext cx="5266460" cy="1162051"/>
        </a:xfrm>
        <a:prstGeom prst="wedgeEllipseCallout">
          <a:avLst>
            <a:gd name="adj1" fmla="val -8290"/>
            <a:gd name="adj2" fmla="val 49589"/>
          </a:avLst>
        </a:prstGeom>
        <a:solidFill>
          <a:sysClr val="window" lastClr="FFFFFF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Um zu gewährleisten,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dass die benötigten Schrauben</a:t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auf jeden Fall bestellt werden, wird auf das nächstgrößere Vielfache der Liefereinheit aufgerundet.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Das erledigen die Funktionen AUFRUNDEN und OBERGRENZE.</a:t>
          </a:r>
          <a:endParaRPr lang="de-D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7</xdr:col>
      <xdr:colOff>0</xdr:colOff>
      <xdr:row>6</xdr:row>
      <xdr:rowOff>60614</xdr:rowOff>
    </xdr:to>
    <xdr:sp macro="" textlink="">
      <xdr:nvSpPr>
        <xdr:cNvPr id="4" name="Textfeld 3"/>
        <xdr:cNvSpPr txBox="1"/>
      </xdr:nvSpPr>
      <xdr:spPr>
        <a:xfrm>
          <a:off x="0" y="476251"/>
          <a:ext cx="5611091" cy="82261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Die Tennisplatzabrechnung</a:t>
          </a:r>
          <a:r>
            <a:rPr lang="de-DE" sz="1100" baseline="0"/>
            <a:t> im Hotel erfolgt pro angefangener Stunde. </a:t>
          </a:r>
        </a:p>
        <a:p>
          <a:r>
            <a:rPr lang="de-DE" sz="1100" baseline="0"/>
            <a:t>• Aus den Beginn- und Ende-Zeiten für die Benutzung wird zunächst die Differenz berechnet.</a:t>
          </a:r>
        </a:p>
        <a:p>
          <a:r>
            <a:rPr lang="de-DE" sz="1100" baseline="0"/>
            <a:t>• Diese Differenz wird auf volle Stunden aufgerundet.</a:t>
          </a:r>
          <a:endParaRPr lang="de-DE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180974</xdr:rowOff>
    </xdr:from>
    <xdr:to>
      <xdr:col>9</xdr:col>
      <xdr:colOff>0</xdr:colOff>
      <xdr:row>6</xdr:row>
      <xdr:rowOff>60613</xdr:rowOff>
    </xdr:to>
    <xdr:sp macro="" textlink="">
      <xdr:nvSpPr>
        <xdr:cNvPr id="2" name="Textfeld 1"/>
        <xdr:cNvSpPr txBox="1"/>
      </xdr:nvSpPr>
      <xdr:spPr>
        <a:xfrm>
          <a:off x="0" y="423429"/>
          <a:ext cx="7715250" cy="83213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Arbeitsbeginn und Arbeitsende für einzelne Projektaufgaben werden minutengenau erfasst. </a:t>
          </a:r>
          <a:endParaRPr lang="de-DE" sz="1100" baseline="0"/>
        </a:p>
        <a:p>
          <a:r>
            <a:rPr lang="de-DE" sz="1100" baseline="0"/>
            <a:t>• Die Abrechnung der Projektzeiten erfolgt in 15-Minuten-Intervallen, wobei jede begonnene Viertelstunde gerechnet wird.</a:t>
          </a:r>
        </a:p>
        <a:p>
          <a:r>
            <a:rPr lang="de-DE" sz="1100" baseline="0"/>
            <a:t>• Eine Viertelstunde entspricht einer Arbeitseinheit (AE). Die Anzahl der Arbeitseinheiten soll berechnet werden.</a:t>
          </a:r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866</xdr:rowOff>
    </xdr:from>
    <xdr:to>
      <xdr:col>7</xdr:col>
      <xdr:colOff>0</xdr:colOff>
      <xdr:row>6</xdr:row>
      <xdr:rowOff>1</xdr:rowOff>
    </xdr:to>
    <xdr:sp macro="" textlink="">
      <xdr:nvSpPr>
        <xdr:cNvPr id="3" name="Textfeld 2"/>
        <xdr:cNvSpPr txBox="1"/>
      </xdr:nvSpPr>
      <xdr:spPr>
        <a:xfrm>
          <a:off x="0" y="442480"/>
          <a:ext cx="6260523" cy="78711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Arbeitsbeginn und Arbeitsende werden sekundengenau erfasst. </a:t>
          </a:r>
          <a:endParaRPr lang="de-DE" sz="1100" baseline="0"/>
        </a:p>
        <a:p>
          <a:r>
            <a:rPr lang="de-DE" sz="1100" baseline="0"/>
            <a:t>• Für die Arbeitszeitabrechnung sollen nur Minuten berücksichtigt werden. </a:t>
          </a:r>
        </a:p>
        <a:p>
          <a:r>
            <a:rPr lang="de-DE" sz="1100" baseline="0"/>
            <a:t>• Sekunden sollen auf- oder abgerundet werden. Es soll eine Rundung auf volle  Minuten erfolgen.</a:t>
          </a:r>
          <a:br>
            <a:rPr lang="de-DE" sz="1100" baseline="0"/>
          </a:br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0</xdr:colOff>
      <xdr:row>6</xdr:row>
      <xdr:rowOff>0</xdr:rowOff>
    </xdr:to>
    <xdr:sp macro="" textlink="">
      <xdr:nvSpPr>
        <xdr:cNvPr id="3" name="Textfeld 2"/>
        <xdr:cNvSpPr txBox="1"/>
      </xdr:nvSpPr>
      <xdr:spPr>
        <a:xfrm>
          <a:off x="0" y="441614"/>
          <a:ext cx="7533409" cy="787977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Gebührenrechnungen sind die Beträge auf den nächsten durch 10 oder durch 50 teilbaren Wert abzurunden. 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Bei den Rundungsfunktionen RUNDEN, AUFRUNDEN und ABRUNDEN kann nur die Zahl der Dezimalstellen festgelegt werden.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Daher kommen auch die anderen Rundungsfunktionen zum Einsatz wie VRUNDEN, UNTERGRENZE und OBERGRENZE.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181840</xdr:rowOff>
    </xdr:from>
    <xdr:to>
      <xdr:col>7</xdr:col>
      <xdr:colOff>0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0" y="623454"/>
          <a:ext cx="7975023" cy="796637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Das IRWAZ_Entgelt ist für eine 35-Stunden-Woche ausgelegt. 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Zur Berechnung des tatsächlichen Entgelts muss das IRWAZ_Entgelt mit dem Faktor Arbeitsstunden/35 multipliziert werden.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Auszahlung  soll auf volle 50 Cent erfolgen, auf- oder abgerundet.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132"/>
  </cols>
  <sheetData>
    <row r="1" spans="1:21" ht="50.25" customHeight="1" x14ac:dyDescent="0.25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</row>
    <row r="2" spans="1:21" ht="24.95" customHeight="1" x14ac:dyDescent="0.25">
      <c r="A2" s="129"/>
      <c r="B2" s="129"/>
      <c r="C2" s="130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33" t="s">
        <v>92</v>
      </c>
    </row>
    <row r="3" spans="1:21" ht="15" customHeight="1" x14ac:dyDescent="0.25">
      <c r="A3" s="129"/>
      <c r="B3" s="129"/>
      <c r="C3" s="131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34"/>
    </row>
    <row r="4" spans="1:21" ht="24.95" customHeight="1" x14ac:dyDescent="0.25">
      <c r="A4" s="129"/>
      <c r="B4" s="129"/>
      <c r="C4" s="130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33" t="s">
        <v>93</v>
      </c>
    </row>
    <row r="5" spans="1:21" ht="15" customHeight="1" x14ac:dyDescent="0.25">
      <c r="A5" s="129"/>
      <c r="B5" s="129"/>
      <c r="C5" s="131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34"/>
    </row>
    <row r="6" spans="1:21" ht="24.95" customHeight="1" x14ac:dyDescent="0.25">
      <c r="A6" s="129"/>
      <c r="B6" s="129"/>
      <c r="C6" s="130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33" t="s">
        <v>94</v>
      </c>
    </row>
    <row r="7" spans="1:21" ht="15" customHeight="1" x14ac:dyDescent="0.25">
      <c r="A7" s="129"/>
      <c r="B7" s="129"/>
      <c r="C7" s="131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34"/>
    </row>
    <row r="8" spans="1:21" ht="24.95" customHeight="1" x14ac:dyDescent="0.25">
      <c r="A8" s="129"/>
      <c r="B8" s="129"/>
      <c r="C8" s="130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33" t="s">
        <v>95</v>
      </c>
    </row>
    <row r="9" spans="1:21" ht="15" customHeight="1" x14ac:dyDescent="0.25">
      <c r="A9" s="129"/>
      <c r="B9" s="129"/>
      <c r="C9" s="131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34"/>
    </row>
    <row r="10" spans="1:21" ht="24.95" customHeight="1" x14ac:dyDescent="0.25">
      <c r="A10" s="129"/>
      <c r="B10" s="129"/>
      <c r="C10" s="130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33" t="s">
        <v>96</v>
      </c>
    </row>
    <row r="11" spans="1:21" ht="15" customHeight="1" x14ac:dyDescent="0.25">
      <c r="A11" s="129"/>
      <c r="B11" s="129"/>
      <c r="C11" s="131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34"/>
    </row>
    <row r="12" spans="1:21" ht="24.95" customHeight="1" x14ac:dyDescent="0.25">
      <c r="A12" s="129"/>
      <c r="B12" s="129"/>
      <c r="C12" s="130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33" t="s">
        <v>97</v>
      </c>
    </row>
    <row r="13" spans="1:21" ht="15" customHeight="1" x14ac:dyDescent="0.25">
      <c r="A13" s="129"/>
      <c r="B13" s="129"/>
      <c r="C13" s="131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34"/>
    </row>
    <row r="14" spans="1:21" ht="24.95" customHeight="1" x14ac:dyDescent="0.25">
      <c r="A14" s="129"/>
      <c r="B14" s="129"/>
      <c r="C14" s="130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33" t="s">
        <v>98</v>
      </c>
    </row>
    <row r="15" spans="1:21" ht="15" customHeight="1" x14ac:dyDescent="0.25">
      <c r="A15" s="129"/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</row>
    <row r="16" spans="1:21" ht="24.95" customHeight="1" x14ac:dyDescent="0.25">
      <c r="A16" s="129"/>
      <c r="B16" s="129"/>
      <c r="C16" s="130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29"/>
      <c r="P16" s="129"/>
      <c r="Q16" s="129"/>
      <c r="R16" s="129"/>
      <c r="S16" s="129"/>
      <c r="T16" s="129"/>
      <c r="U16" s="133" t="s">
        <v>99</v>
      </c>
    </row>
    <row r="17" spans="1:21" ht="15" customHeight="1" x14ac:dyDescent="0.25">
      <c r="A17" s="129"/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</row>
    <row r="18" spans="1:21" ht="24.95" customHeight="1" x14ac:dyDescent="0.25">
      <c r="A18" s="129"/>
      <c r="B18" s="129"/>
      <c r="C18" s="130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33" t="s">
        <v>100</v>
      </c>
    </row>
    <row r="19" spans="1:21" ht="15" customHeight="1" x14ac:dyDescent="0.25">
      <c r="A19" s="129"/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</row>
    <row r="20" spans="1:21" ht="24.95" customHeight="1" x14ac:dyDescent="0.25">
      <c r="A20" s="129"/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</row>
    <row r="21" spans="1:21" ht="24.95" customHeight="1" x14ac:dyDescent="0.25">
      <c r="A21" s="129"/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</row>
    <row r="22" spans="1:21" ht="24.95" customHeight="1" x14ac:dyDescent="0.25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</row>
    <row r="23" spans="1:21" x14ac:dyDescent="0.25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</row>
    <row r="24" spans="1:21" x14ac:dyDescent="0.25">
      <c r="A24" s="129"/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</row>
    <row r="25" spans="1:21" x14ac:dyDescent="0.25">
      <c r="A25" s="129"/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</row>
    <row r="26" spans="1:21" x14ac:dyDescent="0.25">
      <c r="A26" s="129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</row>
    <row r="27" spans="1:21" x14ac:dyDescent="0.25">
      <c r="A27" s="129"/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</row>
    <row r="28" spans="1:21" x14ac:dyDescent="0.25">
      <c r="A28" s="129"/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</row>
    <row r="29" spans="1:21" x14ac:dyDescent="0.25">
      <c r="A29" s="129"/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S29" s="129"/>
      <c r="T29" s="129"/>
    </row>
    <row r="30" spans="1:21" x14ac:dyDescent="0.25">
      <c r="A30" s="129"/>
      <c r="B30" s="129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</row>
    <row r="31" spans="1:21" x14ac:dyDescent="0.25">
      <c r="A31" s="129"/>
      <c r="B31" s="129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</row>
    <row r="32" spans="1:21" x14ac:dyDescent="0.25">
      <c r="A32" s="129"/>
      <c r="B32" s="129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</row>
    <row r="33" spans="1:20" x14ac:dyDescent="0.25">
      <c r="A33" s="129"/>
      <c r="B33" s="129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</row>
    <row r="34" spans="1:20" x14ac:dyDescent="0.25">
      <c r="A34" s="129"/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</row>
    <row r="35" spans="1:20" x14ac:dyDescent="0.25">
      <c r="A35" s="129"/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</row>
    <row r="36" spans="1:20" x14ac:dyDescent="0.25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</row>
    <row r="37" spans="1:20" x14ac:dyDescent="0.25">
      <c r="A37" s="129"/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</row>
    <row r="38" spans="1:20" x14ac:dyDescent="0.25">
      <c r="A38" s="129"/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</row>
    <row r="39" spans="1:20" x14ac:dyDescent="0.25">
      <c r="A39" s="129"/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</row>
    <row r="40" spans="1:20" x14ac:dyDescent="0.25">
      <c r="A40" s="129"/>
      <c r="B40" s="129"/>
      <c r="C40" s="129"/>
      <c r="D40" s="129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</row>
    <row r="41" spans="1:20" x14ac:dyDescent="0.25">
      <c r="A41" s="129"/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29"/>
      <c r="R41" s="129"/>
      <c r="S41" s="129"/>
      <c r="T41" s="129"/>
    </row>
    <row r="42" spans="1:20" x14ac:dyDescent="0.25">
      <c r="A42" s="129"/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</row>
    <row r="43" spans="1:20" x14ac:dyDescent="0.25">
      <c r="A43" s="129"/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</row>
    <row r="44" spans="1:20" x14ac:dyDescent="0.25">
      <c r="A44" s="129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</row>
    <row r="45" spans="1:20" x14ac:dyDescent="0.25">
      <c r="A45" s="129"/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</row>
    <row r="46" spans="1:20" x14ac:dyDescent="0.25">
      <c r="A46" s="129"/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</row>
    <row r="47" spans="1:20" x14ac:dyDescent="0.25">
      <c r="A47" s="129"/>
      <c r="B47" s="129"/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</row>
    <row r="48" spans="1:20" x14ac:dyDescent="0.25">
      <c r="A48" s="129"/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</row>
    <row r="49" spans="1:20" x14ac:dyDescent="0.25">
      <c r="A49" s="129"/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29"/>
      <c r="S49" s="129"/>
      <c r="T49" s="129"/>
    </row>
    <row r="50" spans="1:20" x14ac:dyDescent="0.25">
      <c r="A50" s="129"/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29"/>
      <c r="S50" s="129"/>
      <c r="T50" s="129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49"/>
  <sheetViews>
    <sheetView showGridLines="0" zoomScale="110" zoomScaleNormal="110" workbookViewId="0">
      <selection sqref="A1:E1"/>
    </sheetView>
  </sheetViews>
  <sheetFormatPr baseColWidth="10" defaultRowHeight="15" x14ac:dyDescent="0.25"/>
  <cols>
    <col min="1" max="1" width="30.5703125" customWidth="1"/>
    <col min="2" max="2" width="24.85546875" customWidth="1"/>
    <col min="3" max="3" width="17.5703125" customWidth="1"/>
    <col min="4" max="4" width="20.28515625" customWidth="1"/>
    <col min="5" max="5" width="20.140625" bestFit="1" customWidth="1"/>
    <col min="9" max="9" width="17.7109375" bestFit="1" customWidth="1"/>
    <col min="12" max="12" width="19.7109375" customWidth="1"/>
  </cols>
  <sheetData>
    <row r="1" spans="1:5" ht="18.75" x14ac:dyDescent="0.3">
      <c r="A1" s="135" t="s">
        <v>75</v>
      </c>
      <c r="B1" s="135"/>
      <c r="C1" s="135"/>
      <c r="D1" s="135"/>
      <c r="E1" s="135"/>
    </row>
    <row r="2" spans="1:5" ht="15.75" x14ac:dyDescent="0.25">
      <c r="A2" s="24"/>
    </row>
    <row r="9" spans="1:5" s="11" customFormat="1" ht="23.25" customHeight="1" x14ac:dyDescent="0.25">
      <c r="A9" s="114" t="s">
        <v>76</v>
      </c>
    </row>
    <row r="10" spans="1:5" x14ac:dyDescent="0.25">
      <c r="A10" s="17" t="s">
        <v>27</v>
      </c>
      <c r="B10" s="11"/>
    </row>
    <row r="11" spans="1:5" x14ac:dyDescent="0.25">
      <c r="A11" s="34"/>
      <c r="B11" s="35" t="s">
        <v>47</v>
      </c>
    </row>
    <row r="12" spans="1:5" x14ac:dyDescent="0.25">
      <c r="A12" s="28" t="s">
        <v>23</v>
      </c>
      <c r="B12" s="29">
        <v>177</v>
      </c>
    </row>
    <row r="13" spans="1:5" x14ac:dyDescent="0.25">
      <c r="A13" s="28" t="s">
        <v>24</v>
      </c>
      <c r="B13" s="29">
        <v>197</v>
      </c>
    </row>
    <row r="14" spans="1:5" x14ac:dyDescent="0.25">
      <c r="A14" s="28" t="s">
        <v>25</v>
      </c>
      <c r="B14" s="29">
        <v>211</v>
      </c>
    </row>
    <row r="15" spans="1:5" x14ac:dyDescent="0.25">
      <c r="A15" s="28" t="s">
        <v>26</v>
      </c>
      <c r="B15" s="29">
        <v>183</v>
      </c>
    </row>
    <row r="16" spans="1:5" x14ac:dyDescent="0.25">
      <c r="A16" s="28" t="s">
        <v>43</v>
      </c>
      <c r="B16" s="29">
        <v>116</v>
      </c>
    </row>
    <row r="17" spans="1:5" x14ac:dyDescent="0.25">
      <c r="A17" s="28" t="s">
        <v>44</v>
      </c>
      <c r="B17" s="30">
        <f>SUM(B12:B16)</f>
        <v>884</v>
      </c>
    </row>
    <row r="18" spans="1:5" x14ac:dyDescent="0.25">
      <c r="A18" s="28" t="s">
        <v>46</v>
      </c>
      <c r="B18" s="31">
        <f>B17/30</f>
        <v>29.466666666666665</v>
      </c>
    </row>
    <row r="19" spans="1:5" x14ac:dyDescent="0.25">
      <c r="A19" s="28" t="s">
        <v>45</v>
      </c>
      <c r="B19" s="32"/>
    </row>
    <row r="20" spans="1:5" x14ac:dyDescent="0.25">
      <c r="A20" s="33" t="s">
        <v>50</v>
      </c>
      <c r="B20" s="112"/>
    </row>
    <row r="25" spans="1:5" ht="15.75" x14ac:dyDescent="0.25">
      <c r="A25" s="114" t="s">
        <v>77</v>
      </c>
    </row>
    <row r="32" spans="1:5" ht="35.25" customHeight="1" x14ac:dyDescent="0.25">
      <c r="A32" s="45" t="s">
        <v>53</v>
      </c>
      <c r="B32" s="45" t="s">
        <v>22</v>
      </c>
      <c r="C32" s="46" t="s">
        <v>51</v>
      </c>
      <c r="D32" s="46" t="s">
        <v>78</v>
      </c>
      <c r="E32" s="46" t="s">
        <v>52</v>
      </c>
    </row>
    <row r="33" spans="1:5" x14ac:dyDescent="0.25">
      <c r="A33" s="36" t="s">
        <v>20</v>
      </c>
      <c r="B33" s="36" t="s">
        <v>48</v>
      </c>
      <c r="C33" s="37">
        <v>160</v>
      </c>
      <c r="D33" s="38">
        <v>3.5</v>
      </c>
      <c r="E33" s="38">
        <v>139.97</v>
      </c>
    </row>
    <row r="34" spans="1:5" x14ac:dyDescent="0.25">
      <c r="A34" s="39" t="s">
        <v>21</v>
      </c>
      <c r="B34" s="39" t="s">
        <v>49</v>
      </c>
      <c r="C34" s="40">
        <v>40</v>
      </c>
      <c r="D34" s="41">
        <v>3.69</v>
      </c>
      <c r="E34" s="41">
        <v>36.94</v>
      </c>
    </row>
    <row r="35" spans="1:5" s="21" customFormat="1" x14ac:dyDescent="0.25">
      <c r="A35" s="42"/>
      <c r="B35" s="42"/>
      <c r="C35" s="43"/>
      <c r="D35" s="44"/>
      <c r="E35" s="44"/>
    </row>
    <row r="36" spans="1:5" s="21" customFormat="1" x14ac:dyDescent="0.25">
      <c r="A36" s="42"/>
      <c r="B36" s="42"/>
      <c r="C36" s="43"/>
      <c r="D36" s="44"/>
      <c r="E36" s="44"/>
    </row>
    <row r="37" spans="1:5" x14ac:dyDescent="0.25">
      <c r="A37" t="s">
        <v>50</v>
      </c>
      <c r="B37" s="113">
        <f>B19*14</f>
        <v>0</v>
      </c>
    </row>
    <row r="39" spans="1:5" ht="30" x14ac:dyDescent="0.25">
      <c r="A39" s="54" t="s">
        <v>28</v>
      </c>
      <c r="B39" s="55" t="s">
        <v>72</v>
      </c>
      <c r="C39" s="55" t="s">
        <v>73</v>
      </c>
      <c r="D39" s="55" t="s">
        <v>54</v>
      </c>
      <c r="E39" s="35" t="s">
        <v>29</v>
      </c>
    </row>
    <row r="40" spans="1:5" x14ac:dyDescent="0.25">
      <c r="A40" s="28" t="s">
        <v>20</v>
      </c>
      <c r="B40" s="29">
        <f>VLOOKUP(A40,$A$33:$E$34,3)</f>
        <v>160</v>
      </c>
      <c r="C40" s="32"/>
      <c r="D40" s="48">
        <f>C40/B40</f>
        <v>0</v>
      </c>
      <c r="E40" s="49">
        <f>D40*VLOOKUP(A40,$A$33:$E$34,5)</f>
        <v>0</v>
      </c>
    </row>
    <row r="41" spans="1:5" x14ac:dyDescent="0.25">
      <c r="A41" s="33" t="s">
        <v>21</v>
      </c>
      <c r="B41" s="56">
        <f>VLOOKUP(A41,$A$33:$E$34,3)</f>
        <v>40</v>
      </c>
      <c r="C41" s="57"/>
      <c r="D41" s="58">
        <f>C41/B41</f>
        <v>0</v>
      </c>
      <c r="E41" s="59">
        <f>D41*VLOOKUP(A41,$A$33:$E$34,5)</f>
        <v>0</v>
      </c>
    </row>
    <row r="42" spans="1:5" x14ac:dyDescent="0.25">
      <c r="A42" s="50" t="s">
        <v>12</v>
      </c>
      <c r="B42" s="51"/>
      <c r="C42" s="52">
        <f>SUM(C40:C41)</f>
        <v>0</v>
      </c>
      <c r="D42" s="52"/>
      <c r="E42" s="53">
        <f>SUM(E40:E41)</f>
        <v>0</v>
      </c>
    </row>
    <row r="47" spans="1:5" x14ac:dyDescent="0.25">
      <c r="C47" s="10"/>
    </row>
    <row r="48" spans="1:5" x14ac:dyDescent="0.25">
      <c r="C48" s="10"/>
    </row>
    <row r="49" spans="3:3" x14ac:dyDescent="0.25">
      <c r="C49" s="10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zoomScale="110" zoomScaleNormal="110" workbookViewId="0">
      <selection activeCell="B23" sqref="B23"/>
    </sheetView>
  </sheetViews>
  <sheetFormatPr baseColWidth="10" defaultRowHeight="15" x14ac:dyDescent="0.25"/>
  <cols>
    <col min="1" max="1" width="29.85546875" customWidth="1"/>
    <col min="2" max="2" width="14" customWidth="1"/>
    <col min="5" max="5" width="14.28515625" customWidth="1"/>
  </cols>
  <sheetData>
    <row r="1" spans="1:13" ht="18.75" x14ac:dyDescent="0.3">
      <c r="A1" s="99" t="s">
        <v>68</v>
      </c>
      <c r="B1" s="98"/>
      <c r="C1" s="98"/>
      <c r="D1" s="98"/>
      <c r="E1" s="98"/>
    </row>
    <row r="2" spans="1:13" ht="15.75" x14ac:dyDescent="0.25">
      <c r="A2" s="9"/>
      <c r="B2" s="11"/>
      <c r="C2" s="11"/>
      <c r="D2" s="11"/>
      <c r="E2" s="11"/>
    </row>
    <row r="3" spans="1:13" x14ac:dyDescent="0.25">
      <c r="A3" s="11"/>
      <c r="B3" s="11"/>
      <c r="C3" s="11"/>
      <c r="D3" s="11"/>
      <c r="E3" s="11"/>
    </row>
    <row r="4" spans="1:13" x14ac:dyDescent="0.25">
      <c r="A4" s="11"/>
      <c r="B4" s="11"/>
      <c r="C4" s="11"/>
      <c r="D4" s="11"/>
      <c r="E4" s="11"/>
    </row>
    <row r="5" spans="1:13" x14ac:dyDescent="0.25">
      <c r="A5" s="11"/>
      <c r="B5" s="11"/>
      <c r="C5" s="11"/>
      <c r="D5" s="11"/>
      <c r="E5" s="11"/>
    </row>
    <row r="6" spans="1:13" x14ac:dyDescent="0.25">
      <c r="A6" s="11"/>
      <c r="B6" s="11"/>
      <c r="C6" s="11"/>
      <c r="D6" s="11"/>
      <c r="E6" s="11"/>
    </row>
    <row r="7" spans="1:13" x14ac:dyDescent="0.25">
      <c r="A7" s="11"/>
      <c r="B7" s="11"/>
      <c r="C7" s="11"/>
      <c r="D7" s="11"/>
      <c r="E7" s="11"/>
    </row>
    <row r="8" spans="1:13" s="11" customFormat="1" x14ac:dyDescent="0.25"/>
    <row r="9" spans="1:13" x14ac:dyDescent="0.25">
      <c r="A9" s="17" t="s">
        <v>55</v>
      </c>
      <c r="B9" s="11"/>
      <c r="C9" s="11"/>
      <c r="D9" s="11"/>
      <c r="E9" s="11"/>
    </row>
    <row r="10" spans="1:13" s="11" customFormat="1" x14ac:dyDescent="0.25">
      <c r="A10" s="47" t="s">
        <v>57</v>
      </c>
      <c r="B10" s="27" t="s">
        <v>58</v>
      </c>
    </row>
    <row r="11" spans="1:13" x14ac:dyDescent="0.25">
      <c r="A11" s="60">
        <v>2002</v>
      </c>
      <c r="B11" s="61">
        <v>135654</v>
      </c>
    </row>
    <row r="12" spans="1:13" x14ac:dyDescent="0.25">
      <c r="A12" s="62">
        <v>2003</v>
      </c>
      <c r="B12" s="63">
        <v>212371</v>
      </c>
      <c r="M12" s="15"/>
    </row>
    <row r="13" spans="1:13" x14ac:dyDescent="0.25">
      <c r="A13" s="64">
        <v>2004</v>
      </c>
      <c r="B13" s="65">
        <v>158693</v>
      </c>
    </row>
    <row r="14" spans="1:13" x14ac:dyDescent="0.25">
      <c r="A14" s="62">
        <v>2005</v>
      </c>
      <c r="B14" s="63">
        <v>192300</v>
      </c>
    </row>
    <row r="15" spans="1:13" x14ac:dyDescent="0.25">
      <c r="A15" s="64">
        <v>2006</v>
      </c>
      <c r="B15" s="65">
        <v>205870</v>
      </c>
    </row>
    <row r="16" spans="1:13" x14ac:dyDescent="0.25">
      <c r="A16" s="62">
        <v>2007</v>
      </c>
      <c r="B16" s="63">
        <v>169873</v>
      </c>
    </row>
    <row r="17" spans="1:2" x14ac:dyDescent="0.25">
      <c r="A17" s="64">
        <v>2008</v>
      </c>
      <c r="B17" s="65">
        <v>189659</v>
      </c>
    </row>
    <row r="18" spans="1:2" x14ac:dyDescent="0.25">
      <c r="A18" s="62">
        <v>2009</v>
      </c>
      <c r="B18" s="63">
        <v>219789</v>
      </c>
    </row>
    <row r="19" spans="1:2" x14ac:dyDescent="0.25">
      <c r="A19" s="64">
        <v>2010</v>
      </c>
      <c r="B19" s="65">
        <v>189653</v>
      </c>
    </row>
    <row r="20" spans="1:2" x14ac:dyDescent="0.25">
      <c r="A20" s="68">
        <v>2011</v>
      </c>
      <c r="B20" s="69">
        <v>203560</v>
      </c>
    </row>
    <row r="21" spans="1:2" x14ac:dyDescent="0.25">
      <c r="A21" s="28" t="s">
        <v>46</v>
      </c>
      <c r="B21" s="29">
        <f>AVERAGE(B11:B20)/365</f>
        <v>514.36219178082195</v>
      </c>
    </row>
    <row r="22" spans="1:2" x14ac:dyDescent="0.25">
      <c r="A22" s="33" t="s">
        <v>56</v>
      </c>
      <c r="B22" s="57"/>
    </row>
    <row r="23" spans="1:2" x14ac:dyDescent="0.25">
      <c r="A23" s="28" t="s">
        <v>65</v>
      </c>
      <c r="B23" s="66"/>
    </row>
    <row r="24" spans="1:2" x14ac:dyDescent="0.25">
      <c r="A24" s="33" t="s">
        <v>66</v>
      </c>
      <c r="B24" s="67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zoomScale="110" zoomScaleNormal="110" workbookViewId="0">
      <selection activeCell="H1" sqref="H1"/>
    </sheetView>
  </sheetViews>
  <sheetFormatPr baseColWidth="10" defaultRowHeight="15" x14ac:dyDescent="0.25"/>
  <cols>
    <col min="1" max="1" width="16.7109375" bestFit="1" customWidth="1"/>
    <col min="2" max="2" width="14.5703125" style="21" customWidth="1"/>
    <col min="3" max="3" width="12" style="2" customWidth="1"/>
    <col min="4" max="4" width="15.28515625" customWidth="1"/>
    <col min="5" max="5" width="14.42578125" customWidth="1"/>
    <col min="6" max="6" width="15.140625" bestFit="1" customWidth="1"/>
    <col min="7" max="7" width="14.140625" bestFit="1" customWidth="1"/>
    <col min="10" max="10" width="35" bestFit="1" customWidth="1"/>
    <col min="11" max="11" width="12.5703125" customWidth="1"/>
  </cols>
  <sheetData>
    <row r="1" spans="1:7" ht="20.25" customHeight="1" x14ac:dyDescent="0.3">
      <c r="A1" s="99" t="s">
        <v>69</v>
      </c>
      <c r="B1" s="22"/>
      <c r="C1" s="22"/>
      <c r="D1" s="22"/>
      <c r="E1" s="20"/>
      <c r="F1" s="20"/>
      <c r="G1" s="20"/>
    </row>
    <row r="2" spans="1:7" ht="15" customHeight="1" x14ac:dyDescent="0.3">
      <c r="A2" s="5"/>
      <c r="B2" s="13"/>
      <c r="C2" s="4"/>
      <c r="D2" s="4"/>
    </row>
    <row r="3" spans="1:7" s="11" customFormat="1" ht="15" customHeight="1" x14ac:dyDescent="0.3">
      <c r="A3" s="13"/>
      <c r="B3" s="13"/>
      <c r="C3" s="12"/>
      <c r="D3" s="12"/>
    </row>
    <row r="4" spans="1:7" s="11" customFormat="1" ht="15" customHeight="1" x14ac:dyDescent="0.3">
      <c r="A4" s="13"/>
      <c r="B4" s="13"/>
      <c r="C4" s="12"/>
      <c r="D4" s="12"/>
    </row>
    <row r="5" spans="1:7" s="11" customFormat="1" ht="15" customHeight="1" x14ac:dyDescent="0.3">
      <c r="A5" s="13"/>
      <c r="B5" s="13"/>
      <c r="C5" s="12"/>
      <c r="D5" s="12"/>
    </row>
    <row r="6" spans="1:7" s="11" customFormat="1" ht="15" customHeight="1" x14ac:dyDescent="0.3">
      <c r="A6" s="13"/>
      <c r="B6" s="13"/>
      <c r="C6" s="12"/>
      <c r="D6" s="12"/>
    </row>
    <row r="7" spans="1:7" s="11" customFormat="1" ht="15" customHeight="1" x14ac:dyDescent="0.3">
      <c r="A7" s="13"/>
      <c r="B7" s="13"/>
      <c r="C7" s="12"/>
      <c r="D7" s="12"/>
    </row>
    <row r="8" spans="1:7" s="20" customFormat="1" ht="15" customHeight="1" x14ac:dyDescent="0.3">
      <c r="A8" s="13"/>
      <c r="B8" s="13"/>
      <c r="C8" s="12"/>
      <c r="D8" s="12"/>
    </row>
    <row r="9" spans="1:7" s="19" customFormat="1" ht="15" customHeight="1" x14ac:dyDescent="0.3">
      <c r="A9" s="13"/>
      <c r="B9" s="13"/>
      <c r="C9" s="12"/>
      <c r="D9" s="12"/>
    </row>
    <row r="10" spans="1:7" ht="15" customHeight="1" x14ac:dyDescent="0.3">
      <c r="A10" s="4"/>
      <c r="B10" s="12"/>
      <c r="C10" s="4"/>
      <c r="D10" s="4"/>
    </row>
    <row r="11" spans="1:7" s="11" customFormat="1" ht="15" customHeight="1" x14ac:dyDescent="0.3">
      <c r="A11" s="45" t="s">
        <v>0</v>
      </c>
      <c r="B11" s="72" t="s">
        <v>6</v>
      </c>
      <c r="D11" s="12"/>
    </row>
    <row r="12" spans="1:7" s="11" customFormat="1" ht="15" customHeight="1" x14ac:dyDescent="0.3">
      <c r="A12" s="36" t="s">
        <v>1</v>
      </c>
      <c r="B12" s="70">
        <v>50</v>
      </c>
      <c r="D12" s="12"/>
    </row>
    <row r="13" spans="1:7" s="11" customFormat="1" ht="15" customHeight="1" x14ac:dyDescent="0.3">
      <c r="A13" s="36" t="s">
        <v>2</v>
      </c>
      <c r="B13" s="70">
        <v>100</v>
      </c>
      <c r="D13" s="12"/>
    </row>
    <row r="14" spans="1:7" s="11" customFormat="1" ht="15" customHeight="1" x14ac:dyDescent="0.3">
      <c r="A14" s="36" t="s">
        <v>3</v>
      </c>
      <c r="B14" s="70">
        <v>60</v>
      </c>
      <c r="D14" s="12"/>
    </row>
    <row r="15" spans="1:7" s="11" customFormat="1" ht="15" customHeight="1" x14ac:dyDescent="0.3">
      <c r="A15" s="36" t="s">
        <v>4</v>
      </c>
      <c r="B15" s="70">
        <v>70</v>
      </c>
      <c r="D15" s="12"/>
    </row>
    <row r="16" spans="1:7" s="11" customFormat="1" ht="15" customHeight="1" x14ac:dyDescent="0.3">
      <c r="A16" s="39" t="s">
        <v>5</v>
      </c>
      <c r="B16" s="71">
        <v>30</v>
      </c>
      <c r="D16" s="12"/>
    </row>
    <row r="17" spans="1:10" s="11" customFormat="1" ht="15" customHeight="1" x14ac:dyDescent="0.3">
      <c r="A17" s="12"/>
      <c r="B17" s="12"/>
      <c r="C17" s="12"/>
      <c r="D17" s="12"/>
    </row>
    <row r="18" spans="1:10" s="19" customFormat="1" ht="15" customHeight="1" x14ac:dyDescent="0.3">
      <c r="A18" s="12"/>
      <c r="B18" s="12"/>
      <c r="C18" s="12"/>
      <c r="D18" s="12"/>
    </row>
    <row r="19" spans="1:10" x14ac:dyDescent="0.25">
      <c r="A19" s="73"/>
      <c r="B19" s="73"/>
      <c r="C19" s="74"/>
      <c r="D19" s="75"/>
      <c r="E19" s="119" t="s">
        <v>8</v>
      </c>
      <c r="F19" s="120" t="s">
        <v>19</v>
      </c>
      <c r="G19" s="18"/>
    </row>
    <row r="20" spans="1:10" x14ac:dyDescent="0.25">
      <c r="A20" s="50" t="s">
        <v>0</v>
      </c>
      <c r="B20" s="82" t="s">
        <v>7</v>
      </c>
      <c r="C20" s="83" t="s">
        <v>70</v>
      </c>
      <c r="D20" s="83" t="s">
        <v>6</v>
      </c>
      <c r="E20" s="83" t="s">
        <v>71</v>
      </c>
      <c r="F20" s="52" t="s">
        <v>71</v>
      </c>
      <c r="J20" s="1"/>
    </row>
    <row r="21" spans="1:10" x14ac:dyDescent="0.25">
      <c r="A21" s="28" t="s">
        <v>4</v>
      </c>
      <c r="B21" s="76">
        <v>41000</v>
      </c>
      <c r="C21" s="77">
        <v>233</v>
      </c>
      <c r="D21" s="78">
        <f t="shared" ref="D21:D26" si="0">VLOOKUP(A21,$A$12:$B$16,2)</f>
        <v>70</v>
      </c>
      <c r="E21" s="84"/>
      <c r="F21" s="85"/>
      <c r="G21" s="23"/>
    </row>
    <row r="22" spans="1:10" x14ac:dyDescent="0.25">
      <c r="A22" s="28" t="s">
        <v>2</v>
      </c>
      <c r="B22" s="76">
        <v>41003</v>
      </c>
      <c r="C22" s="77">
        <v>167</v>
      </c>
      <c r="D22" s="78">
        <f t="shared" si="0"/>
        <v>100</v>
      </c>
      <c r="E22" s="86"/>
      <c r="F22" s="87"/>
      <c r="G22" s="23"/>
    </row>
    <row r="23" spans="1:10" x14ac:dyDescent="0.25">
      <c r="A23" s="28" t="s">
        <v>1</v>
      </c>
      <c r="B23" s="76">
        <v>41014</v>
      </c>
      <c r="C23" s="77">
        <v>543</v>
      </c>
      <c r="D23" s="78">
        <f t="shared" si="0"/>
        <v>50</v>
      </c>
      <c r="E23" s="86"/>
      <c r="F23" s="87"/>
      <c r="G23" s="23"/>
    </row>
    <row r="24" spans="1:10" x14ac:dyDescent="0.25">
      <c r="A24" s="28" t="s">
        <v>4</v>
      </c>
      <c r="B24" s="76">
        <v>41019</v>
      </c>
      <c r="C24" s="77">
        <v>455</v>
      </c>
      <c r="D24" s="78">
        <f t="shared" si="0"/>
        <v>70</v>
      </c>
      <c r="E24" s="86"/>
      <c r="F24" s="87"/>
      <c r="G24" s="23"/>
    </row>
    <row r="25" spans="1:10" x14ac:dyDescent="0.25">
      <c r="A25" s="28" t="s">
        <v>5</v>
      </c>
      <c r="B25" s="76">
        <v>41021</v>
      </c>
      <c r="C25" s="77">
        <v>200</v>
      </c>
      <c r="D25" s="78">
        <f t="shared" si="0"/>
        <v>30</v>
      </c>
      <c r="E25" s="86"/>
      <c r="F25" s="87"/>
      <c r="G25" s="23"/>
    </row>
    <row r="26" spans="1:10" x14ac:dyDescent="0.25">
      <c r="A26" s="33" t="s">
        <v>5</v>
      </c>
      <c r="B26" s="79">
        <v>41024</v>
      </c>
      <c r="C26" s="80">
        <v>190</v>
      </c>
      <c r="D26" s="81">
        <f t="shared" si="0"/>
        <v>30</v>
      </c>
      <c r="E26" s="88"/>
      <c r="F26" s="89"/>
      <c r="G26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zoomScale="110" zoomScaleNormal="110" workbookViewId="0">
      <selection activeCell="G1" sqref="G1"/>
    </sheetView>
  </sheetViews>
  <sheetFormatPr baseColWidth="10" defaultRowHeight="15" x14ac:dyDescent="0.25"/>
  <cols>
    <col min="1" max="1" width="15.5703125" bestFit="1" customWidth="1"/>
    <col min="5" max="5" width="11" customWidth="1"/>
    <col min="6" max="6" width="14.140625" bestFit="1" customWidth="1"/>
    <col min="7" max="7" width="9.140625" bestFit="1" customWidth="1"/>
  </cols>
  <sheetData>
    <row r="1" spans="1:9" ht="22.5" customHeight="1" x14ac:dyDescent="0.3">
      <c r="A1" s="135" t="s">
        <v>80</v>
      </c>
      <c r="B1" s="135"/>
      <c r="C1" s="135"/>
      <c r="D1" s="135"/>
      <c r="E1" s="135"/>
    </row>
    <row r="3" spans="1:9" s="11" customFormat="1" x14ac:dyDescent="0.25">
      <c r="B3" s="7"/>
    </row>
    <row r="4" spans="1:9" s="11" customFormat="1" x14ac:dyDescent="0.25">
      <c r="B4" s="7"/>
    </row>
    <row r="5" spans="1:9" s="11" customFormat="1" x14ac:dyDescent="0.25">
      <c r="B5" s="7"/>
    </row>
    <row r="6" spans="1:9" s="11" customFormat="1" x14ac:dyDescent="0.25">
      <c r="B6" s="7"/>
    </row>
    <row r="7" spans="1:9" x14ac:dyDescent="0.25">
      <c r="B7" s="7"/>
    </row>
    <row r="8" spans="1:9" s="11" customFormat="1" x14ac:dyDescent="0.25">
      <c r="B8" s="7"/>
    </row>
    <row r="9" spans="1:9" s="11" customFormat="1" ht="30" x14ac:dyDescent="0.25">
      <c r="A9" s="96" t="s">
        <v>74</v>
      </c>
      <c r="B9" s="97">
        <v>8</v>
      </c>
    </row>
    <row r="10" spans="1:9" ht="30" x14ac:dyDescent="0.25">
      <c r="A10" s="54" t="s">
        <v>86</v>
      </c>
      <c r="B10" s="54" t="s">
        <v>9</v>
      </c>
      <c r="C10" s="54" t="s">
        <v>10</v>
      </c>
      <c r="D10" s="54" t="s">
        <v>11</v>
      </c>
      <c r="E10" s="55" t="s">
        <v>84</v>
      </c>
      <c r="F10" s="55" t="s">
        <v>85</v>
      </c>
      <c r="G10" s="35" t="s">
        <v>12</v>
      </c>
    </row>
    <row r="11" spans="1:9" x14ac:dyDescent="0.25">
      <c r="A11" s="28">
        <v>308</v>
      </c>
      <c r="B11" s="90">
        <v>41000</v>
      </c>
      <c r="C11" s="91">
        <v>0.60416666666666663</v>
      </c>
      <c r="D11" s="91">
        <v>0.65277777777777779</v>
      </c>
      <c r="E11" s="92"/>
      <c r="F11" s="117"/>
      <c r="G11" s="49">
        <f>F11*$B$9</f>
        <v>0</v>
      </c>
      <c r="I11" s="21"/>
    </row>
    <row r="12" spans="1:9" x14ac:dyDescent="0.25">
      <c r="A12" s="28">
        <v>407</v>
      </c>
      <c r="B12" s="90">
        <v>41001</v>
      </c>
      <c r="C12" s="91">
        <v>0.43055555555555558</v>
      </c>
      <c r="D12" s="91">
        <v>0.46527777777777773</v>
      </c>
      <c r="E12" s="92"/>
      <c r="F12" s="117"/>
      <c r="G12" s="49">
        <f>F12*$B$9</f>
        <v>0</v>
      </c>
    </row>
    <row r="13" spans="1:9" x14ac:dyDescent="0.25">
      <c r="A13" s="33">
        <v>102</v>
      </c>
      <c r="B13" s="93">
        <v>41002</v>
      </c>
      <c r="C13" s="94">
        <v>0.375</v>
      </c>
      <c r="D13" s="94">
        <v>0.47430555555555554</v>
      </c>
      <c r="E13" s="95"/>
      <c r="F13" s="118"/>
      <c r="G13" s="59">
        <f>F13*$B$9</f>
        <v>0</v>
      </c>
    </row>
    <row r="14" spans="1:9" x14ac:dyDescent="0.25">
      <c r="B14" s="2"/>
      <c r="C14" s="3"/>
      <c r="D14" s="3"/>
      <c r="E14" s="3"/>
    </row>
    <row r="15" spans="1:9" x14ac:dyDescent="0.25">
      <c r="B15" s="2"/>
      <c r="C15" s="3"/>
      <c r="D15" s="3"/>
      <c r="E15" s="3"/>
    </row>
    <row r="16" spans="1:9" x14ac:dyDescent="0.25">
      <c r="B16" s="2"/>
      <c r="C16" s="3"/>
      <c r="D16" s="3"/>
      <c r="E16" s="3"/>
    </row>
    <row r="17" spans="2:8" x14ac:dyDescent="0.25">
      <c r="B17" s="2"/>
      <c r="C17" s="3"/>
      <c r="D17" s="3"/>
      <c r="E17" s="3"/>
    </row>
    <row r="18" spans="2:8" x14ac:dyDescent="0.25">
      <c r="B18" s="2"/>
      <c r="C18" s="3"/>
      <c r="D18" s="3"/>
      <c r="E18" s="3"/>
    </row>
    <row r="19" spans="2:8" x14ac:dyDescent="0.25">
      <c r="H19" s="15"/>
    </row>
  </sheetData>
  <mergeCells count="1">
    <mergeCell ref="A1:E1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zoomScale="110" zoomScaleNormal="110" workbookViewId="0">
      <selection activeCell="I1" sqref="I1"/>
    </sheetView>
  </sheetViews>
  <sheetFormatPr baseColWidth="10" defaultRowHeight="15" x14ac:dyDescent="0.25"/>
  <cols>
    <col min="2" max="2" width="14.5703125" customWidth="1"/>
    <col min="3" max="3" width="13.7109375" customWidth="1"/>
    <col min="7" max="7" width="16" customWidth="1"/>
    <col min="8" max="8" width="10.7109375" customWidth="1"/>
  </cols>
  <sheetData>
    <row r="1" spans="1:10" ht="18.75" x14ac:dyDescent="0.3">
      <c r="A1" s="99" t="s">
        <v>81</v>
      </c>
      <c r="B1" s="25"/>
      <c r="C1" s="25"/>
      <c r="D1" s="25"/>
    </row>
    <row r="8" spans="1:10" s="11" customFormat="1" x14ac:dyDescent="0.25"/>
    <row r="9" spans="1:10" ht="24" customHeight="1" x14ac:dyDescent="0.25">
      <c r="A9" s="136" t="s">
        <v>59</v>
      </c>
      <c r="B9" s="136"/>
      <c r="C9" s="136"/>
      <c r="D9" s="136"/>
    </row>
    <row r="10" spans="1:10" ht="30" x14ac:dyDescent="0.25">
      <c r="A10" s="54" t="s">
        <v>9</v>
      </c>
      <c r="B10" s="54" t="s">
        <v>13</v>
      </c>
      <c r="C10" s="54" t="s">
        <v>67</v>
      </c>
      <c r="D10" s="104" t="s">
        <v>14</v>
      </c>
      <c r="E10" s="104" t="s">
        <v>15</v>
      </c>
      <c r="F10" s="104" t="s">
        <v>30</v>
      </c>
      <c r="G10" s="105" t="s">
        <v>87</v>
      </c>
      <c r="H10" s="35" t="s">
        <v>60</v>
      </c>
    </row>
    <row r="11" spans="1:10" x14ac:dyDescent="0.25">
      <c r="A11" s="90">
        <v>41000</v>
      </c>
      <c r="B11" s="28" t="s">
        <v>16</v>
      </c>
      <c r="C11" s="28" t="s">
        <v>31</v>
      </c>
      <c r="D11" s="100">
        <v>0.375</v>
      </c>
      <c r="E11" s="100">
        <v>0.44027777777777777</v>
      </c>
      <c r="F11" s="100"/>
      <c r="G11" s="106"/>
      <c r="H11" s="101"/>
      <c r="J11" s="14"/>
    </row>
    <row r="12" spans="1:10" x14ac:dyDescent="0.25">
      <c r="A12" s="90">
        <v>41000</v>
      </c>
      <c r="B12" s="28" t="s">
        <v>17</v>
      </c>
      <c r="C12" s="28" t="s">
        <v>32</v>
      </c>
      <c r="D12" s="100">
        <v>0.45833333333333331</v>
      </c>
      <c r="E12" s="100">
        <v>0.46527777777777773</v>
      </c>
      <c r="F12" s="100"/>
      <c r="G12" s="106"/>
      <c r="H12" s="101"/>
    </row>
    <row r="13" spans="1:10" x14ac:dyDescent="0.25">
      <c r="A13" s="93">
        <v>41001</v>
      </c>
      <c r="B13" s="33" t="s">
        <v>16</v>
      </c>
      <c r="C13" s="33" t="s">
        <v>33</v>
      </c>
      <c r="D13" s="102">
        <v>0.3972222222222222</v>
      </c>
      <c r="E13" s="102">
        <v>0.40972222222222227</v>
      </c>
      <c r="F13" s="102"/>
      <c r="G13" s="107"/>
      <c r="H13" s="103"/>
    </row>
    <row r="14" spans="1:10" x14ac:dyDescent="0.25">
      <c r="A14" s="2"/>
    </row>
    <row r="15" spans="1:10" x14ac:dyDescent="0.25">
      <c r="A15" s="2"/>
    </row>
    <row r="16" spans="1:10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</sheetData>
  <mergeCells count="1">
    <mergeCell ref="A9:D9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="110" zoomScaleNormal="110" workbookViewId="0"/>
  </sheetViews>
  <sheetFormatPr baseColWidth="10" defaultRowHeight="15" x14ac:dyDescent="0.25"/>
  <cols>
    <col min="1" max="1" width="15.85546875" customWidth="1"/>
    <col min="6" max="6" width="20.85546875" customWidth="1"/>
  </cols>
  <sheetData>
    <row r="1" spans="1:6" ht="18.75" x14ac:dyDescent="0.3">
      <c r="A1" s="99" t="s">
        <v>91</v>
      </c>
      <c r="B1" s="25"/>
      <c r="C1" s="25"/>
    </row>
    <row r="2" spans="1:6" ht="15.75" x14ac:dyDescent="0.25">
      <c r="A2" s="137"/>
      <c r="B2" s="137"/>
      <c r="C2" s="137"/>
    </row>
    <row r="3" spans="1:6" s="11" customFormat="1" ht="15.75" x14ac:dyDescent="0.25">
      <c r="A3" s="9"/>
      <c r="B3" s="9"/>
      <c r="C3" s="9"/>
    </row>
    <row r="4" spans="1:6" s="11" customFormat="1" ht="15.75" x14ac:dyDescent="0.25">
      <c r="A4" s="9"/>
      <c r="B4" s="9"/>
      <c r="C4" s="9"/>
    </row>
    <row r="5" spans="1:6" s="11" customFormat="1" ht="15.75" x14ac:dyDescent="0.25">
      <c r="A5" s="9"/>
      <c r="B5" s="9"/>
      <c r="C5" s="9"/>
    </row>
    <row r="8" spans="1:6" s="11" customFormat="1" x14ac:dyDescent="0.25"/>
    <row r="9" spans="1:6" x14ac:dyDescent="0.25">
      <c r="A9" s="54" t="s">
        <v>13</v>
      </c>
      <c r="B9" s="104" t="s">
        <v>9</v>
      </c>
      <c r="C9" s="104" t="s">
        <v>14</v>
      </c>
      <c r="D9" s="104" t="s">
        <v>15</v>
      </c>
      <c r="E9" s="104" t="s">
        <v>30</v>
      </c>
      <c r="F9" s="104" t="s">
        <v>79</v>
      </c>
    </row>
    <row r="10" spans="1:6" x14ac:dyDescent="0.25">
      <c r="A10" s="28" t="s">
        <v>16</v>
      </c>
      <c r="B10" s="76">
        <v>41000</v>
      </c>
      <c r="C10" s="108">
        <v>0.36523148148148149</v>
      </c>
      <c r="D10" s="108">
        <v>0.69818287037037041</v>
      </c>
      <c r="E10" s="108"/>
      <c r="F10" s="110"/>
    </row>
    <row r="11" spans="1:6" x14ac:dyDescent="0.25">
      <c r="A11" s="28" t="s">
        <v>17</v>
      </c>
      <c r="B11" s="76">
        <v>41001</v>
      </c>
      <c r="C11" s="108">
        <v>0.30810185185185185</v>
      </c>
      <c r="D11" s="108">
        <v>0.56555555555555559</v>
      </c>
      <c r="E11" s="108"/>
      <c r="F11" s="110"/>
    </row>
    <row r="12" spans="1:6" x14ac:dyDescent="0.25">
      <c r="A12" s="33" t="s">
        <v>18</v>
      </c>
      <c r="B12" s="79">
        <v>41001</v>
      </c>
      <c r="C12" s="109">
        <v>0.34207175925925926</v>
      </c>
      <c r="D12" s="109">
        <v>0.5</v>
      </c>
      <c r="E12" s="109"/>
      <c r="F12" s="111"/>
    </row>
  </sheetData>
  <mergeCells count="1">
    <mergeCell ref="A2:C2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zoomScale="110" zoomScaleNormal="110" workbookViewId="0">
      <selection activeCell="H1" sqref="H1"/>
    </sheetView>
  </sheetViews>
  <sheetFormatPr baseColWidth="10" defaultColWidth="11.28515625" defaultRowHeight="15" x14ac:dyDescent="0.25"/>
  <cols>
    <col min="1" max="1" width="14" bestFit="1" customWidth="1"/>
    <col min="2" max="2" width="17.7109375" bestFit="1" customWidth="1"/>
    <col min="3" max="3" width="14.28515625" customWidth="1"/>
    <col min="4" max="4" width="14.42578125" customWidth="1"/>
    <col min="5" max="5" width="18.7109375" customWidth="1"/>
  </cols>
  <sheetData>
    <row r="1" spans="1:5" ht="18.75" x14ac:dyDescent="0.3">
      <c r="A1" s="99" t="s">
        <v>82</v>
      </c>
      <c r="B1" s="25"/>
    </row>
    <row r="2" spans="1:5" s="11" customFormat="1" ht="15.75" x14ac:dyDescent="0.25">
      <c r="A2" s="9"/>
      <c r="B2" s="9"/>
    </row>
    <row r="3" spans="1:5" s="11" customFormat="1" ht="15.75" x14ac:dyDescent="0.25">
      <c r="A3" s="9"/>
      <c r="B3" s="9"/>
    </row>
    <row r="4" spans="1:5" s="11" customFormat="1" ht="15.75" x14ac:dyDescent="0.25">
      <c r="A4" s="9"/>
      <c r="B4" s="9"/>
    </row>
    <row r="5" spans="1:5" s="11" customFormat="1" ht="15.75" x14ac:dyDescent="0.25">
      <c r="A5" s="9"/>
      <c r="B5" s="9"/>
    </row>
    <row r="7" spans="1:5" s="11" customFormat="1" x14ac:dyDescent="0.25"/>
    <row r="8" spans="1:5" s="11" customFormat="1" x14ac:dyDescent="0.25"/>
    <row r="9" spans="1:5" ht="45" x14ac:dyDescent="0.25">
      <c r="A9" s="54" t="s">
        <v>34</v>
      </c>
      <c r="B9" s="35" t="s">
        <v>35</v>
      </c>
      <c r="C9" s="35" t="s">
        <v>39</v>
      </c>
      <c r="D9" s="55" t="s">
        <v>88</v>
      </c>
      <c r="E9" s="55" t="s">
        <v>89</v>
      </c>
    </row>
    <row r="10" spans="1:5" x14ac:dyDescent="0.25">
      <c r="A10" s="28" t="s">
        <v>36</v>
      </c>
      <c r="B10" s="49">
        <v>3245</v>
      </c>
      <c r="C10" s="49">
        <f>B10*7%</f>
        <v>227.15000000000003</v>
      </c>
      <c r="D10" s="115"/>
      <c r="E10" s="115"/>
    </row>
    <row r="11" spans="1:5" x14ac:dyDescent="0.25">
      <c r="A11" s="28" t="s">
        <v>37</v>
      </c>
      <c r="B11" s="49">
        <v>6575.98</v>
      </c>
      <c r="C11" s="49">
        <f t="shared" ref="C11:C12" si="0">B11*7%</f>
        <v>460.3186</v>
      </c>
      <c r="D11" s="115"/>
      <c r="E11" s="115"/>
    </row>
    <row r="12" spans="1:5" x14ac:dyDescent="0.25">
      <c r="A12" s="33" t="s">
        <v>38</v>
      </c>
      <c r="B12" s="59">
        <v>54328.98</v>
      </c>
      <c r="C12" s="59">
        <f t="shared" si="0"/>
        <v>3803.0286000000006</v>
      </c>
      <c r="D12" s="116"/>
      <c r="E12" s="116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zoomScale="110" zoomScaleNormal="110" workbookViewId="0">
      <selection activeCell="A28" sqref="A28"/>
    </sheetView>
  </sheetViews>
  <sheetFormatPr baseColWidth="10" defaultRowHeight="15" x14ac:dyDescent="0.25"/>
  <cols>
    <col min="1" max="1" width="23" bestFit="1" customWidth="1"/>
    <col min="2" max="2" width="16.42578125" customWidth="1"/>
    <col min="3" max="3" width="16.7109375" customWidth="1"/>
    <col min="4" max="4" width="15.42578125" customWidth="1"/>
    <col min="6" max="6" width="23.5703125" customWidth="1"/>
    <col min="7" max="7" width="12.85546875" customWidth="1"/>
  </cols>
  <sheetData>
    <row r="1" spans="1:7" ht="18.75" x14ac:dyDescent="0.3">
      <c r="A1" s="99" t="s">
        <v>83</v>
      </c>
      <c r="B1" s="6"/>
    </row>
    <row r="2" spans="1:7" s="11" customFormat="1" ht="15.75" customHeight="1" x14ac:dyDescent="0.25">
      <c r="A2" s="138" t="s">
        <v>90</v>
      </c>
      <c r="B2" s="138"/>
      <c r="C2" s="26">
        <v>823</v>
      </c>
      <c r="G2" s="7"/>
    </row>
    <row r="3" spans="1:7" s="11" customFormat="1" ht="15.75" x14ac:dyDescent="0.25">
      <c r="A3" s="9"/>
      <c r="B3" s="9"/>
    </row>
    <row r="4" spans="1:7" s="11" customFormat="1" ht="15.75" x14ac:dyDescent="0.25">
      <c r="A4" s="9"/>
      <c r="B4" s="9"/>
      <c r="G4" s="7"/>
    </row>
    <row r="5" spans="1:7" s="11" customFormat="1" ht="15.75" x14ac:dyDescent="0.25">
      <c r="A5" s="9"/>
      <c r="B5" s="9"/>
      <c r="G5" s="7"/>
    </row>
    <row r="7" spans="1:7" x14ac:dyDescent="0.25">
      <c r="A7" s="8"/>
    </row>
    <row r="8" spans="1:7" s="11" customFormat="1" x14ac:dyDescent="0.25">
      <c r="A8" s="8"/>
    </row>
    <row r="9" spans="1:7" x14ac:dyDescent="0.25">
      <c r="A9" s="16" t="s">
        <v>41</v>
      </c>
    </row>
    <row r="10" spans="1:7" x14ac:dyDescent="0.25">
      <c r="A10" s="54" t="s">
        <v>13</v>
      </c>
      <c r="B10" s="104" t="s">
        <v>40</v>
      </c>
      <c r="C10" s="124" t="s">
        <v>42</v>
      </c>
      <c r="D10" s="124" t="s">
        <v>64</v>
      </c>
    </row>
    <row r="11" spans="1:7" x14ac:dyDescent="0.25">
      <c r="A11" s="28" t="s">
        <v>16</v>
      </c>
      <c r="B11" s="121">
        <v>37.450000000000003</v>
      </c>
      <c r="C11" s="125"/>
      <c r="D11" s="127"/>
    </row>
    <row r="12" spans="1:7" x14ac:dyDescent="0.25">
      <c r="A12" s="28" t="s">
        <v>17</v>
      </c>
      <c r="B12" s="122">
        <v>39.5</v>
      </c>
      <c r="C12" s="125"/>
      <c r="D12" s="127"/>
    </row>
    <row r="13" spans="1:7" x14ac:dyDescent="0.25">
      <c r="A13" s="28" t="s">
        <v>61</v>
      </c>
      <c r="B13" s="122">
        <v>42.8</v>
      </c>
      <c r="C13" s="125"/>
      <c r="D13" s="127"/>
    </row>
    <row r="14" spans="1:7" x14ac:dyDescent="0.25">
      <c r="A14" s="28" t="s">
        <v>62</v>
      </c>
      <c r="B14" s="122">
        <v>41</v>
      </c>
      <c r="C14" s="125"/>
      <c r="D14" s="127"/>
    </row>
    <row r="15" spans="1:7" x14ac:dyDescent="0.25">
      <c r="A15" s="33" t="s">
        <v>63</v>
      </c>
      <c r="B15" s="123">
        <v>44</v>
      </c>
      <c r="C15" s="126"/>
      <c r="D15" s="128"/>
    </row>
    <row r="16" spans="1:7" x14ac:dyDescent="0.25">
      <c r="C16" s="7"/>
      <c r="D16" s="7"/>
    </row>
    <row r="17" spans="3:4" x14ac:dyDescent="0.25">
      <c r="C17" s="7"/>
      <c r="D17" s="7"/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Mindestbestand runden</vt:lpstr>
      <vt:lpstr>Besucherzahlen runden</vt:lpstr>
      <vt:lpstr>Bestellungen aufrunden</vt:lpstr>
      <vt:lpstr>Auf volle Stunden runden</vt:lpstr>
      <vt:lpstr>Auf Viertelstunden runden</vt:lpstr>
      <vt:lpstr>Auf volle Minuten runden</vt:lpstr>
      <vt:lpstr>Gebühren auf volle Euro runden</vt:lpstr>
      <vt:lpstr>Arbeitsentgelt auf 50 Ct runden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7 - Übungsdatei</dc:title>
  <dc:subject>Keine Angst vor Excel</dc:subject>
  <dc:creator>Hildegard Hügemann</dc:creator>
  <dc:description>www.huegemann-informatik.de_x000d_
www.anwendertage.de</dc:description>
  <cp:lastModifiedBy>F W</cp:lastModifiedBy>
  <cp:lastPrinted>2012-01-10T22:16:55Z</cp:lastPrinted>
  <dcterms:created xsi:type="dcterms:W3CDTF">2012-01-07T13:19:39Z</dcterms:created>
  <dcterms:modified xsi:type="dcterms:W3CDTF">2012-07-09T21:06:05Z</dcterms:modified>
  <cp:category>Excel-Übungsdatei</cp:category>
  <cp:version>42</cp:version>
</cp:coreProperties>
</file>