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824"/>
  </bookViews>
  <sheets>
    <sheet name="Info" sheetId="9" r:id="rId1"/>
    <sheet name="Datumsfunktionen ganz einfach" sheetId="36" r:id="rId2"/>
    <sheet name="Liefertermine" sheetId="33" r:id="rId3"/>
    <sheet name="Altersberechnung" sheetId="38" r:id="rId4"/>
    <sheet name="Geburtstagsliste 1" sheetId="39" r:id="rId5"/>
    <sheet name="Geburtstagsliste 2" sheetId="42" r:id="rId6"/>
    <sheet name="Jahreskalender" sheetId="43" r:id="rId7"/>
  </sheets>
  <calcPr calcId="145621"/>
</workbook>
</file>

<file path=xl/calcChain.xml><?xml version="1.0" encoding="utf-8"?>
<calcChain xmlns="http://schemas.openxmlformats.org/spreadsheetml/2006/main">
  <c r="C20" i="38" l="1"/>
  <c r="C21" i="38" l="1"/>
  <c r="C22" i="38"/>
  <c r="C23" i="38"/>
  <c r="C10" i="38" l="1"/>
  <c r="C11" i="38"/>
  <c r="C12" i="38"/>
  <c r="C13" i="38"/>
  <c r="D10" i="38"/>
  <c r="D11" i="38"/>
  <c r="D12" i="38"/>
  <c r="D13" i="38"/>
  <c r="B2" i="43" l="1"/>
  <c r="C2" i="43"/>
  <c r="D2" i="43"/>
  <c r="E2" i="43"/>
  <c r="F2" i="43"/>
  <c r="G2" i="43"/>
  <c r="H2" i="43"/>
  <c r="I2" i="43"/>
  <c r="J2" i="43"/>
  <c r="K2" i="43"/>
  <c r="L2" i="43"/>
  <c r="B3" i="43"/>
  <c r="C3" i="43"/>
  <c r="D3" i="43"/>
  <c r="E3" i="43"/>
  <c r="F3" i="43"/>
  <c r="G3" i="43"/>
  <c r="H3" i="43"/>
  <c r="I3" i="43"/>
  <c r="J3" i="43"/>
  <c r="K3" i="43"/>
  <c r="L3" i="43"/>
  <c r="B4" i="43"/>
  <c r="C4" i="43"/>
  <c r="D4" i="43"/>
  <c r="E4" i="43"/>
  <c r="F4" i="43"/>
  <c r="G4" i="43"/>
  <c r="H4" i="43"/>
  <c r="I4" i="43"/>
  <c r="J4" i="43"/>
  <c r="K4" i="43"/>
  <c r="L4" i="43"/>
  <c r="B5" i="43"/>
  <c r="C5" i="43"/>
  <c r="D5" i="43"/>
  <c r="E5" i="43"/>
  <c r="F5" i="43"/>
  <c r="G5" i="43"/>
  <c r="H5" i="43"/>
  <c r="I5" i="43"/>
  <c r="J5" i="43"/>
  <c r="K5" i="43"/>
  <c r="L5" i="43"/>
  <c r="B6" i="43"/>
  <c r="C6" i="43"/>
  <c r="D6" i="43"/>
  <c r="E6" i="43"/>
  <c r="F6" i="43"/>
  <c r="G6" i="43"/>
  <c r="H6" i="43"/>
  <c r="I6" i="43"/>
  <c r="J6" i="43"/>
  <c r="K6" i="43"/>
  <c r="L6" i="43"/>
  <c r="B7" i="43"/>
  <c r="C7" i="43"/>
  <c r="D7" i="43"/>
  <c r="E7" i="43"/>
  <c r="F7" i="43"/>
  <c r="G7" i="43"/>
  <c r="H7" i="43"/>
  <c r="I7" i="43"/>
  <c r="J7" i="43"/>
  <c r="K7" i="43"/>
  <c r="L7" i="43"/>
  <c r="B8" i="43"/>
  <c r="C8" i="43"/>
  <c r="D8" i="43"/>
  <c r="E8" i="43"/>
  <c r="F8" i="43"/>
  <c r="G8" i="43"/>
  <c r="H8" i="43"/>
  <c r="I8" i="43"/>
  <c r="J8" i="43"/>
  <c r="K8" i="43"/>
  <c r="L8" i="43"/>
  <c r="B9" i="43"/>
  <c r="C9" i="43"/>
  <c r="D9" i="43"/>
  <c r="E9" i="43"/>
  <c r="F9" i="43"/>
  <c r="G9" i="43"/>
  <c r="H9" i="43"/>
  <c r="I9" i="43"/>
  <c r="J9" i="43"/>
  <c r="K9" i="43"/>
  <c r="L9" i="43"/>
  <c r="B10" i="43"/>
  <c r="C10" i="43"/>
  <c r="D10" i="43"/>
  <c r="E10" i="43"/>
  <c r="F10" i="43"/>
  <c r="G10" i="43"/>
  <c r="H10" i="43"/>
  <c r="I10" i="43"/>
  <c r="J10" i="43"/>
  <c r="K10" i="43"/>
  <c r="L10" i="43"/>
  <c r="B11" i="43"/>
  <c r="C11" i="43"/>
  <c r="D11" i="43"/>
  <c r="E11" i="43"/>
  <c r="F11" i="43"/>
  <c r="G11" i="43"/>
  <c r="H11" i="43"/>
  <c r="I11" i="43"/>
  <c r="J11" i="43"/>
  <c r="K11" i="43"/>
  <c r="L11" i="43"/>
  <c r="B12" i="43"/>
  <c r="C12" i="43"/>
  <c r="D12" i="43"/>
  <c r="E12" i="43"/>
  <c r="F12" i="43"/>
  <c r="G12" i="43"/>
  <c r="H12" i="43"/>
  <c r="I12" i="43"/>
  <c r="J12" i="43"/>
  <c r="K12" i="43"/>
  <c r="L12" i="43"/>
  <c r="B13" i="43"/>
  <c r="C13" i="43"/>
  <c r="D13" i="43"/>
  <c r="E13" i="43"/>
  <c r="F13" i="43"/>
  <c r="G13" i="43"/>
  <c r="H13" i="43"/>
  <c r="I13" i="43"/>
  <c r="J13" i="43"/>
  <c r="K13" i="43"/>
  <c r="L13" i="43"/>
  <c r="B14" i="43"/>
  <c r="C14" i="43"/>
  <c r="D14" i="43"/>
  <c r="E14" i="43"/>
  <c r="F14" i="43"/>
  <c r="G14" i="43"/>
  <c r="H14" i="43"/>
  <c r="I14" i="43"/>
  <c r="J14" i="43"/>
  <c r="K14" i="43"/>
  <c r="L14" i="43"/>
  <c r="B15" i="43"/>
  <c r="C15" i="43"/>
  <c r="D15" i="43"/>
  <c r="E15" i="43"/>
  <c r="F15" i="43"/>
  <c r="G15" i="43"/>
  <c r="H15" i="43"/>
  <c r="I15" i="43"/>
  <c r="J15" i="43"/>
  <c r="K15" i="43"/>
  <c r="L15" i="43"/>
  <c r="B16" i="43"/>
  <c r="C16" i="43"/>
  <c r="D16" i="43"/>
  <c r="E16" i="43"/>
  <c r="F16" i="43"/>
  <c r="G16" i="43"/>
  <c r="H16" i="43"/>
  <c r="I16" i="43"/>
  <c r="J16" i="43"/>
  <c r="K16" i="43"/>
  <c r="L16" i="43"/>
  <c r="B17" i="43"/>
  <c r="C17" i="43"/>
  <c r="D17" i="43"/>
  <c r="E17" i="43"/>
  <c r="F17" i="43"/>
  <c r="G17" i="43"/>
  <c r="H17" i="43"/>
  <c r="I17" i="43"/>
  <c r="J17" i="43"/>
  <c r="K17" i="43"/>
  <c r="L17" i="43"/>
  <c r="B18" i="43"/>
  <c r="C18" i="43"/>
  <c r="D18" i="43"/>
  <c r="E18" i="43"/>
  <c r="F18" i="43"/>
  <c r="G18" i="43"/>
  <c r="H18" i="43"/>
  <c r="I18" i="43"/>
  <c r="J18" i="43"/>
  <c r="K18" i="43"/>
  <c r="L18" i="43"/>
  <c r="B19" i="43"/>
  <c r="C19" i="43"/>
  <c r="D19" i="43"/>
  <c r="E19" i="43"/>
  <c r="F19" i="43"/>
  <c r="G19" i="43"/>
  <c r="H19" i="43"/>
  <c r="I19" i="43"/>
  <c r="J19" i="43"/>
  <c r="K19" i="43"/>
  <c r="L19" i="43"/>
  <c r="B20" i="43"/>
  <c r="C20" i="43"/>
  <c r="D20" i="43"/>
  <c r="E20" i="43"/>
  <c r="F20" i="43"/>
  <c r="G20" i="43"/>
  <c r="H20" i="43"/>
  <c r="I20" i="43"/>
  <c r="J20" i="43"/>
  <c r="K20" i="43"/>
  <c r="L20" i="43"/>
  <c r="B21" i="43"/>
  <c r="C21" i="43"/>
  <c r="D21" i="43"/>
  <c r="E21" i="43"/>
  <c r="F21" i="43"/>
  <c r="G21" i="43"/>
  <c r="H21" i="43"/>
  <c r="I21" i="43"/>
  <c r="J21" i="43"/>
  <c r="K21" i="43"/>
  <c r="L21" i="43"/>
  <c r="B22" i="43"/>
  <c r="C22" i="43"/>
  <c r="D22" i="43"/>
  <c r="E22" i="43"/>
  <c r="F22" i="43"/>
  <c r="G22" i="43"/>
  <c r="H22" i="43"/>
  <c r="I22" i="43"/>
  <c r="J22" i="43"/>
  <c r="K22" i="43"/>
  <c r="L22" i="43"/>
  <c r="B23" i="43"/>
  <c r="C23" i="43"/>
  <c r="D23" i="43"/>
  <c r="E23" i="43"/>
  <c r="F23" i="43"/>
  <c r="G23" i="43"/>
  <c r="H23" i="43"/>
  <c r="I23" i="43"/>
  <c r="J23" i="43"/>
  <c r="K23" i="43"/>
  <c r="L23" i="43"/>
  <c r="B24" i="43"/>
  <c r="C24" i="43"/>
  <c r="D24" i="43"/>
  <c r="E24" i="43"/>
  <c r="F24" i="43"/>
  <c r="G24" i="43"/>
  <c r="H24" i="43"/>
  <c r="I24" i="43"/>
  <c r="J24" i="43"/>
  <c r="K24" i="43"/>
  <c r="L24" i="43"/>
  <c r="B25" i="43"/>
  <c r="C25" i="43"/>
  <c r="D25" i="43"/>
  <c r="E25" i="43"/>
  <c r="F25" i="43"/>
  <c r="G25" i="43"/>
  <c r="H25" i="43"/>
  <c r="I25" i="43"/>
  <c r="J25" i="43"/>
  <c r="K25" i="43"/>
  <c r="L25" i="43"/>
  <c r="B26" i="43"/>
  <c r="C26" i="43"/>
  <c r="D26" i="43"/>
  <c r="E26" i="43"/>
  <c r="F26" i="43"/>
  <c r="G26" i="43"/>
  <c r="H26" i="43"/>
  <c r="I26" i="43"/>
  <c r="J26" i="43"/>
  <c r="K26" i="43"/>
  <c r="L26" i="43"/>
  <c r="B27" i="43"/>
  <c r="C27" i="43"/>
  <c r="D27" i="43"/>
  <c r="E27" i="43"/>
  <c r="F27" i="43"/>
  <c r="G27" i="43"/>
  <c r="H27" i="43"/>
  <c r="I27" i="43"/>
  <c r="J27" i="43"/>
  <c r="K27" i="43"/>
  <c r="L27" i="43"/>
  <c r="B28" i="43"/>
  <c r="C28" i="43"/>
  <c r="D28" i="43"/>
  <c r="E28" i="43"/>
  <c r="F28" i="43"/>
  <c r="G28" i="43"/>
  <c r="H28" i="43"/>
  <c r="I28" i="43"/>
  <c r="J28" i="43"/>
  <c r="K28" i="43"/>
  <c r="L28" i="43"/>
  <c r="B29" i="43"/>
  <c r="C29" i="43"/>
  <c r="D29" i="43"/>
  <c r="E29" i="43"/>
  <c r="F29" i="43"/>
  <c r="G29" i="43"/>
  <c r="H29" i="43"/>
  <c r="I29" i="43"/>
  <c r="J29" i="43"/>
  <c r="K29" i="43"/>
  <c r="L29" i="43"/>
  <c r="B30" i="43"/>
  <c r="C30" i="43"/>
  <c r="D30" i="43"/>
  <c r="E30" i="43"/>
  <c r="F30" i="43"/>
  <c r="G30" i="43"/>
  <c r="H30" i="43"/>
  <c r="I30" i="43"/>
  <c r="J30" i="43"/>
  <c r="K30" i="43"/>
  <c r="L30" i="43"/>
  <c r="B31" i="43"/>
  <c r="C31" i="43"/>
  <c r="D31" i="43"/>
  <c r="E31" i="43"/>
  <c r="F31" i="43"/>
  <c r="G31" i="43"/>
  <c r="H31" i="43"/>
  <c r="I31" i="43"/>
  <c r="J31" i="43"/>
  <c r="K31" i="43"/>
  <c r="L31" i="43"/>
  <c r="B32" i="43"/>
  <c r="C32" i="43"/>
  <c r="D32" i="43"/>
  <c r="E32" i="43"/>
  <c r="F32" i="43"/>
  <c r="G32" i="43"/>
  <c r="H32" i="43"/>
  <c r="I32" i="43"/>
  <c r="J32" i="43"/>
  <c r="K32" i="43"/>
  <c r="L32" i="43"/>
  <c r="A3" i="43"/>
  <c r="A4" i="43"/>
  <c r="A5" i="43"/>
  <c r="A6" i="43"/>
  <c r="A7" i="43"/>
  <c r="A8" i="43"/>
  <c r="A9" i="43"/>
  <c r="A10" i="43"/>
  <c r="A11" i="43"/>
  <c r="A12" i="43"/>
  <c r="A13" i="43"/>
  <c r="A14" i="43"/>
  <c r="A15" i="43"/>
  <c r="A16" i="43"/>
  <c r="A17" i="43"/>
  <c r="A18" i="43"/>
  <c r="A19" i="43"/>
  <c r="A20" i="43"/>
  <c r="A21" i="43"/>
  <c r="A22" i="43"/>
  <c r="A23" i="43"/>
  <c r="A24" i="43"/>
  <c r="A25" i="43"/>
  <c r="A26" i="43"/>
  <c r="A27" i="43"/>
  <c r="A28" i="43"/>
  <c r="A29" i="43"/>
  <c r="A30" i="43"/>
  <c r="A31" i="43"/>
  <c r="A32" i="43"/>
  <c r="A2" i="43"/>
  <c r="E11" i="33" l="1"/>
  <c r="E12" i="33"/>
  <c r="E13" i="33"/>
  <c r="E14" i="33"/>
  <c r="F14" i="33" s="1"/>
  <c r="E15" i="33"/>
  <c r="E16" i="33"/>
  <c r="E17" i="33"/>
  <c r="F17" i="33" s="1"/>
  <c r="F13" i="33"/>
  <c r="F11" i="33"/>
  <c r="F16" i="33"/>
  <c r="F15" i="33"/>
  <c r="F12" i="33"/>
  <c r="C17" i="33"/>
  <c r="C11" i="33"/>
  <c r="C12" i="33"/>
  <c r="C13" i="33"/>
  <c r="C14" i="33"/>
  <c r="C15" i="33"/>
  <c r="C16" i="33"/>
  <c r="D17" i="33" l="1"/>
  <c r="E30" i="42"/>
  <c r="D30" i="42"/>
  <c r="E29" i="42"/>
  <c r="D29" i="42"/>
  <c r="E28" i="42"/>
  <c r="D28" i="42"/>
  <c r="E27" i="42"/>
  <c r="D27" i="42"/>
  <c r="E26" i="42"/>
  <c r="D26" i="42"/>
  <c r="E25" i="42"/>
  <c r="D25" i="42"/>
  <c r="E24" i="42"/>
  <c r="D24" i="42"/>
  <c r="E23" i="42"/>
  <c r="D23" i="42"/>
  <c r="E22" i="42"/>
  <c r="D22" i="42"/>
  <c r="E21" i="42"/>
  <c r="D21" i="42"/>
  <c r="E20" i="42"/>
  <c r="D20" i="42"/>
  <c r="E19" i="42"/>
  <c r="D19" i="42"/>
  <c r="E18" i="42"/>
  <c r="D18" i="42"/>
  <c r="E17" i="42"/>
  <c r="D17" i="42"/>
  <c r="E16" i="42"/>
  <c r="D16" i="42"/>
  <c r="E15" i="42"/>
  <c r="D15" i="42"/>
  <c r="E14" i="42"/>
  <c r="D14" i="42"/>
  <c r="E13" i="42"/>
  <c r="D13" i="42"/>
  <c r="E12" i="42"/>
  <c r="D12" i="42"/>
  <c r="C11" i="42"/>
  <c r="E11" i="42" s="1"/>
  <c r="E10" i="42"/>
  <c r="D10" i="42"/>
  <c r="E10" i="39"/>
  <c r="E12" i="39"/>
  <c r="E13" i="39"/>
  <c r="E14" i="39"/>
  <c r="E15" i="39"/>
  <c r="E16" i="39"/>
  <c r="E17" i="39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C11" i="39"/>
  <c r="E11" i="39" s="1"/>
  <c r="D11" i="42" l="1"/>
  <c r="D11" i="33"/>
  <c r="D12" i="33"/>
  <c r="D13" i="33"/>
  <c r="D14" i="33"/>
  <c r="D15" i="33"/>
  <c r="D16" i="33"/>
  <c r="D10" i="39" l="1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11" i="39"/>
  <c r="C10" i="36" l="1"/>
  <c r="C8" i="36"/>
  <c r="C22" i="36" s="1"/>
  <c r="C12" i="36" l="1"/>
  <c r="C20" i="36"/>
  <c r="C16" i="36"/>
  <c r="C18" i="36" s="1"/>
  <c r="C14" i="36"/>
</calcChain>
</file>

<file path=xl/sharedStrings.xml><?xml version="1.0" encoding="utf-8"?>
<sst xmlns="http://schemas.openxmlformats.org/spreadsheetml/2006/main" count="173" uniqueCount="120">
  <si>
    <t>=TAG(C8)</t>
  </si>
  <si>
    <t>Geben Sie in C16 folgende Formel ein:</t>
  </si>
  <si>
    <t>=MONAT(C8)</t>
  </si>
  <si>
    <t>Geben Sie in C14 folgende Formel ein:</t>
  </si>
  <si>
    <t>=JAHR(C8)</t>
  </si>
  <si>
    <t>Geben Sie in C12 folgende Formel ein:</t>
  </si>
  <si>
    <t>=JETZT()</t>
  </si>
  <si>
    <t>=HEUTE()</t>
  </si>
  <si>
    <t>Geburtsdatum</t>
  </si>
  <si>
    <t>Stichtag</t>
  </si>
  <si>
    <t>Lieferdatum</t>
  </si>
  <si>
    <t>KW</t>
  </si>
  <si>
    <t>Liefertermine steuern mit KALENDERWOCHE und WOCHENTAG</t>
  </si>
  <si>
    <t>Geben Sie in C20 folgende Formel ein:</t>
  </si>
  <si>
    <t>=WOCHENTAG(C8;2)</t>
  </si>
  <si>
    <t>Geben Sie in C18 erneut folgende Formel ein:</t>
  </si>
  <si>
    <t>Geben Sie in C8 folgende Formel ein:</t>
  </si>
  <si>
    <t>Geben Sie in C10 folgende Formel ein:</t>
  </si>
  <si>
    <t>=DATUM(JAHR(C8);10;12)</t>
  </si>
  <si>
    <t>Geben Sie in C22 folgende Formel ein:</t>
  </si>
  <si>
    <t>Zitterbarth</t>
  </si>
  <si>
    <t>Elisa Anne</t>
  </si>
  <si>
    <t>Hütz</t>
  </si>
  <si>
    <t>Hein</t>
  </si>
  <si>
    <t>Becker</t>
  </si>
  <si>
    <t>Jonas</t>
  </si>
  <si>
    <t>Beuter</t>
  </si>
  <si>
    <t>Tina</t>
  </si>
  <si>
    <t>Dziehel</t>
  </si>
  <si>
    <t>Mira</t>
  </si>
  <si>
    <t>Hammann</t>
  </si>
  <si>
    <t>Tabea</t>
  </si>
  <si>
    <t>Krüger</t>
  </si>
  <si>
    <t>Katharina</t>
  </si>
  <si>
    <t>Hoyer</t>
  </si>
  <si>
    <t>Benjamin</t>
  </si>
  <si>
    <t>Mahla</t>
  </si>
  <si>
    <t>Patrick</t>
  </si>
  <si>
    <t>Weber</t>
  </si>
  <si>
    <t>Jannick</t>
  </si>
  <si>
    <t>Hampel</t>
  </si>
  <si>
    <t>Lerch</t>
  </si>
  <si>
    <t>Irfan</t>
  </si>
  <si>
    <t>Müller</t>
  </si>
  <si>
    <t>Lais</t>
  </si>
  <si>
    <t>Luczak</t>
  </si>
  <si>
    <t>Valjbon</t>
  </si>
  <si>
    <t>Philipp</t>
  </si>
  <si>
    <t>Truebenbach</t>
  </si>
  <si>
    <t>Alice</t>
  </si>
  <si>
    <t>Junghenn</t>
  </si>
  <si>
    <t>Luzia</t>
  </si>
  <si>
    <t>Thomas</t>
  </si>
  <si>
    <t>Alexandra</t>
  </si>
  <si>
    <t>Wagner</t>
  </si>
  <si>
    <t>Dennis</t>
  </si>
  <si>
    <t>Koch</t>
  </si>
  <si>
    <t>Dominik</t>
  </si>
  <si>
    <t>Doris</t>
  </si>
  <si>
    <t>Mareike</t>
  </si>
  <si>
    <t>Jürgen</t>
  </si>
  <si>
    <t>Name</t>
  </si>
  <si>
    <t>Vorname</t>
  </si>
  <si>
    <t>Alter</t>
  </si>
  <si>
    <t>Rommelsbächer</t>
  </si>
  <si>
    <t>Jubilare</t>
  </si>
  <si>
    <t>"Y"</t>
  </si>
  <si>
    <t>"M"</t>
  </si>
  <si>
    <t>"D"</t>
  </si>
  <si>
    <t>"MD"</t>
  </si>
  <si>
    <t>"YM"</t>
  </si>
  <si>
    <t>"YD"</t>
  </si>
  <si>
    <t xml:space="preserve">Liefert die Differenz in ganzen Monaten </t>
  </si>
  <si>
    <t>Liefert die Differenz in ganzen Jahren</t>
  </si>
  <si>
    <t xml:space="preserve">Liefert die Differenz in ganzen Tagen </t>
  </si>
  <si>
    <t>Bedeutung der Parameter in der Funktion DATEDIF</t>
  </si>
  <si>
    <t>Liefert die Differenz der Tage zwischen Anfangs- und Enddatum; Monate und Jahre werden nicht berücksichtigt</t>
  </si>
  <si>
    <t>Liefert die Differenz der Monate zwischen Anfangs- und Enddatum; Tage und Jahre werden nicht berücksichtigt</t>
  </si>
  <si>
    <t>mit DATEDIF</t>
  </si>
  <si>
    <t>mit BRTEILJAHRE</t>
  </si>
  <si>
    <t>Verwendete Formeln</t>
  </si>
  <si>
    <t xml:space="preserve">Jubilare in den kommenden </t>
  </si>
  <si>
    <t>Das Alter taggenau berechnen mit der Funktion DATEDIF</t>
  </si>
  <si>
    <t>Geburtstagsliste Teil 1: Runde Geburtstage anzeigen</t>
  </si>
  <si>
    <t>Formel in E10</t>
  </si>
  <si>
    <r>
      <rPr>
        <b/>
        <sz val="11"/>
        <color theme="6"/>
        <rFont val="Calibri"/>
        <family val="2"/>
        <scheme val="minor"/>
      </rPr>
      <t>DATUM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HEUTE</t>
    </r>
    <r>
      <rPr>
        <sz val="11"/>
        <color theme="1"/>
        <rFont val="Calibri"/>
        <family val="2"/>
        <scheme val="minor"/>
      </rPr>
      <t>());</t>
    </r>
    <r>
      <rPr>
        <b/>
        <sz val="11"/>
        <color theme="6"/>
        <rFont val="Calibri"/>
        <family val="2"/>
        <scheme val="minor"/>
      </rPr>
      <t>MONAT</t>
    </r>
    <r>
      <rPr>
        <sz val="11"/>
        <color theme="1"/>
        <rFont val="Calibri"/>
        <family val="2"/>
        <scheme val="minor"/>
      </rPr>
      <t>(C10);</t>
    </r>
    <r>
      <rPr>
        <b/>
        <sz val="11"/>
        <color theme="6"/>
        <rFont val="Calibri"/>
        <family val="2"/>
        <scheme val="minor"/>
      </rPr>
      <t>TAG</t>
    </r>
    <r>
      <rPr>
        <sz val="11"/>
        <color theme="1"/>
        <rFont val="Calibri"/>
        <family val="2"/>
        <scheme val="minor"/>
      </rPr>
      <t>(C10))&gt;=</t>
    </r>
    <r>
      <rPr>
        <b/>
        <sz val="11"/>
        <color theme="6"/>
        <rFont val="Calibri"/>
        <family val="2"/>
        <scheme val="minor"/>
      </rPr>
      <t>HEUTE</t>
    </r>
    <r>
      <rPr>
        <sz val="11"/>
        <color theme="1"/>
        <rFont val="Calibri"/>
        <family val="2"/>
        <scheme val="minor"/>
      </rPr>
      <t>());</t>
    </r>
  </si>
  <si>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HEUTE</t>
    </r>
    <r>
      <rPr>
        <sz val="11"/>
        <color theme="1"/>
        <rFont val="Calibri"/>
        <family val="2"/>
        <scheme val="minor"/>
      </rPr>
      <t>())-</t>
    </r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(C10);"")</t>
    </r>
  </si>
  <si>
    <r>
      <t xml:space="preserve"> =</t>
    </r>
    <r>
      <rPr>
        <b/>
        <sz val="11"/>
        <color theme="6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UND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REST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HEUTE</t>
    </r>
    <r>
      <rPr>
        <sz val="11"/>
        <color theme="1"/>
        <rFont val="Calibri"/>
        <family val="2"/>
        <scheme val="minor"/>
      </rPr>
      <t>())-</t>
    </r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(C10);10)=0;</t>
    </r>
  </si>
  <si>
    <r>
      <t xml:space="preserve"> =</t>
    </r>
    <r>
      <rPr>
        <b/>
        <sz val="11"/>
        <color theme="6"/>
        <rFont val="Calibri"/>
        <family val="2"/>
        <scheme val="minor"/>
      </rPr>
      <t>DATEDIF</t>
    </r>
    <r>
      <rPr>
        <sz val="11"/>
        <color theme="1"/>
        <rFont val="Calibri"/>
        <family val="2"/>
        <scheme val="minor"/>
      </rPr>
      <t>(C30;</t>
    </r>
    <r>
      <rPr>
        <b/>
        <sz val="11"/>
        <color theme="6"/>
        <rFont val="Calibri"/>
        <family val="2"/>
        <scheme val="minor"/>
      </rPr>
      <t>HEUTE</t>
    </r>
    <r>
      <rPr>
        <sz val="11"/>
        <color theme="1"/>
        <rFont val="Calibri"/>
        <family val="2"/>
        <scheme val="minor"/>
      </rPr>
      <t>();"Y")</t>
    </r>
  </si>
  <si>
    <t>Runde Geburtstage in der Liste anzeigen</t>
  </si>
  <si>
    <t>Einstellungen für die Bedingte Formatierung</t>
  </si>
  <si>
    <t>Heute: 20.05.2012</t>
  </si>
  <si>
    <t>Nur Personen zeigen, die in x Tagen Jubiläum haben</t>
  </si>
  <si>
    <t>Geburtstagsliste Teil 2: Jubilare der nächsten x Tage hervorheben</t>
  </si>
  <si>
    <t>Bestelldatum</t>
  </si>
  <si>
    <t>Lieferdatum neu</t>
  </si>
  <si>
    <r>
      <t xml:space="preserve">Zahlenformat von C16: </t>
    </r>
    <r>
      <rPr>
        <b/>
        <sz val="11"/>
        <color theme="6"/>
        <rFont val="Calibri"/>
        <family val="2"/>
        <scheme val="minor"/>
      </rPr>
      <t>Standard</t>
    </r>
  </si>
  <si>
    <r>
      <t xml:space="preserve">Zahlenformat von C18: </t>
    </r>
    <r>
      <rPr>
        <b/>
        <sz val="11"/>
        <color theme="6"/>
        <rFont val="Calibri"/>
        <family val="2"/>
        <scheme val="minor"/>
      </rPr>
      <t>TTTT</t>
    </r>
  </si>
  <si>
    <t>Jahreskalender mit nur einer Formel, Wochenenden hervorgehoben</t>
  </si>
  <si>
    <t>KW neu</t>
  </si>
  <si>
    <t xml:space="preserve"> =A17+B17</t>
  </si>
  <si>
    <r>
      <t xml:space="preserve"> =</t>
    </r>
    <r>
      <rPr>
        <b/>
        <sz val="11"/>
        <color theme="6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WOCHENTAG</t>
    </r>
    <r>
      <rPr>
        <sz val="11"/>
        <color theme="1"/>
        <rFont val="Calibri"/>
        <family val="2"/>
        <scheme val="minor"/>
      </rPr>
      <t>(A11+B11;2)=6;A11+B11+2;</t>
    </r>
  </si>
  <si>
    <r>
      <t xml:space="preserve"> </t>
    </r>
    <r>
      <rPr>
        <b/>
        <sz val="11"/>
        <color theme="6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WOCHENTAG</t>
    </r>
    <r>
      <rPr>
        <sz val="11"/>
        <color theme="1"/>
        <rFont val="Calibri"/>
        <family val="2"/>
        <scheme val="minor"/>
      </rPr>
      <t>(A11+B11;2)=7;A11+B11+1;A11+B11))</t>
    </r>
  </si>
  <si>
    <t>Wichtige Datums- und Zeitfunktionen zum Kennenlernen</t>
  </si>
  <si>
    <t>Häufig gebrauchte Datums- und Zeitfunktionen zum Kennenlernen</t>
  </si>
  <si>
    <t>Lieferdauer</t>
  </si>
  <si>
    <t>mit JAHR</t>
  </si>
  <si>
    <t>Das Alter auf den Tag genau berechnen mit DATEDIF</t>
  </si>
  <si>
    <t>Alter taggenau</t>
  </si>
  <si>
    <t>Alter taggenau 2</t>
  </si>
  <si>
    <r>
      <rPr>
        <b/>
        <sz val="11"/>
        <color theme="1"/>
        <rFont val="Calibri"/>
        <family val="2"/>
        <scheme val="minor"/>
      </rPr>
      <t>Syntax:</t>
    </r>
    <r>
      <rPr>
        <sz val="11"/>
        <color theme="1"/>
        <rFont val="Calibri"/>
        <family val="2"/>
        <scheme val="minor"/>
      </rPr>
      <t xml:space="preserve">  =DATEDIF(Anfangsdatum;Enddatum;"Parameter")</t>
    </r>
  </si>
  <si>
    <r>
      <rPr>
        <b/>
        <sz val="11"/>
        <color theme="1" tint="0.499984740745262"/>
        <rFont val="Calibri"/>
        <family val="2"/>
        <scheme val="minor"/>
      </rPr>
      <t>C10:</t>
    </r>
    <r>
      <rPr>
        <sz val="11"/>
        <color theme="1"/>
        <rFont val="Calibri"/>
        <family val="2"/>
        <scheme val="minor"/>
      </rPr>
      <t xml:space="preserve"> =</t>
    </r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(B10)-</t>
    </r>
    <r>
      <rPr>
        <b/>
        <sz val="11"/>
        <color theme="6"/>
        <rFont val="Calibri"/>
        <family val="2"/>
        <scheme val="minor"/>
      </rPr>
      <t>JAHR</t>
    </r>
    <r>
      <rPr>
        <sz val="11"/>
        <color theme="1"/>
        <rFont val="Calibri"/>
        <family val="2"/>
        <scheme val="minor"/>
      </rPr>
      <t>(A10)</t>
    </r>
  </si>
  <si>
    <r>
      <rPr>
        <b/>
        <sz val="11"/>
        <color theme="1" tint="0.499984740745262"/>
        <rFont val="Calibri"/>
        <family val="2"/>
        <scheme val="minor"/>
      </rPr>
      <t>D10:</t>
    </r>
    <r>
      <rPr>
        <sz val="11"/>
        <color theme="1"/>
        <rFont val="Calibri"/>
        <family val="2"/>
        <scheme val="minor"/>
      </rPr>
      <t xml:space="preserve"> =</t>
    </r>
    <r>
      <rPr>
        <b/>
        <sz val="11"/>
        <color theme="6"/>
        <rFont val="Calibri"/>
        <family val="2"/>
        <scheme val="minor"/>
      </rPr>
      <t>DATEDIF</t>
    </r>
    <r>
      <rPr>
        <sz val="11"/>
        <color theme="1"/>
        <rFont val="Calibri"/>
        <family val="2"/>
        <scheme val="minor"/>
      </rPr>
      <t xml:space="preserve">(A10;B10;"Y")    </t>
    </r>
  </si>
  <si>
    <r>
      <rPr>
        <b/>
        <sz val="11"/>
        <color theme="1" tint="0.499984740745262"/>
        <rFont val="Calibri"/>
        <family val="2"/>
        <scheme val="minor"/>
      </rPr>
      <t>C20:</t>
    </r>
    <r>
      <rPr>
        <sz val="11"/>
        <color theme="1"/>
        <rFont val="Calibri"/>
        <family val="2"/>
        <scheme val="minor"/>
      </rPr>
      <t xml:space="preserve"> =</t>
    </r>
    <r>
      <rPr>
        <b/>
        <sz val="11"/>
        <color theme="6"/>
        <rFont val="Calibri"/>
        <family val="2"/>
        <scheme val="minor"/>
      </rPr>
      <t>GANZZAHL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BRTEILJAHRE</t>
    </r>
    <r>
      <rPr>
        <sz val="11"/>
        <color theme="1"/>
        <rFont val="Calibri"/>
        <family val="2"/>
        <scheme val="minor"/>
      </rPr>
      <t xml:space="preserve">(A20;B20)) </t>
    </r>
  </si>
  <si>
    <r>
      <t xml:space="preserve">Die Funktion </t>
    </r>
    <r>
      <rPr>
        <b/>
        <sz val="11"/>
        <color theme="6"/>
        <rFont val="Calibri"/>
        <family val="2"/>
        <scheme val="minor"/>
      </rPr>
      <t>DATEDIF</t>
    </r>
    <r>
      <rPr>
        <b/>
        <sz val="11"/>
        <color theme="1"/>
        <rFont val="Calibri"/>
        <family val="2"/>
        <scheme val="minor"/>
      </rPr>
      <t xml:space="preserve"> im Detail</t>
    </r>
  </si>
  <si>
    <t>Liefert die Differenz der Tage zwischen Anfangs- und Enddatum; Monate werden mit einberechnet, Jahre hingegen nicht</t>
  </si>
  <si>
    <r>
      <t xml:space="preserve">Drücken Sie in E8 </t>
    </r>
    <r>
      <rPr>
        <b/>
        <sz val="11"/>
        <color theme="6"/>
        <rFont val="Calibri"/>
        <family val="2"/>
        <scheme val="minor"/>
      </rPr>
      <t>Strg + Punkt</t>
    </r>
  </si>
  <si>
    <r>
      <t xml:space="preserve">Drücken Sie in E10 </t>
    </r>
    <r>
      <rPr>
        <b/>
        <sz val="11"/>
        <color theme="6"/>
        <rFont val="Calibri"/>
        <family val="2"/>
        <scheme val="minor"/>
      </rPr>
      <t>Strg + Doppelpunkt</t>
    </r>
  </si>
  <si>
    <t>Formel in E11</t>
  </si>
  <si>
    <r>
      <t xml:space="preserve"> =</t>
    </r>
    <r>
      <rPr>
        <b/>
        <sz val="11"/>
        <color theme="6"/>
        <rFont val="Calibri"/>
        <family val="2"/>
        <scheme val="minor"/>
      </rPr>
      <t>KALENDERWOCHE</t>
    </r>
    <r>
      <rPr>
        <sz val="11"/>
        <color theme="1"/>
        <rFont val="Calibri"/>
        <family val="2"/>
        <scheme val="minor"/>
      </rPr>
      <t>(C17;21)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</si>
</sst>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d"/>
    <numFmt numFmtId="165" formatCode="0\ &quot;Tagen&quot;"/>
    <numFmt numFmtId="166" formatCode="\ ddd* dd/mm/yyyy\ "/>
  </numFmts>
  <fonts count="14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6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7"/>
      </bottom>
      <diagonal/>
    </border>
    <border>
      <left style="thin">
        <color theme="0" tint="-0.499984740745262"/>
      </left>
      <right/>
      <top style="medium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medium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49" fontId="5" fillId="0" borderId="0" xfId="0" applyNumberFormat="1" applyFont="1"/>
    <xf numFmtId="0" fontId="0" fillId="0" borderId="2" xfId="0" applyFont="1" applyFill="1" applyBorder="1" applyAlignment="1">
      <alignment horizontal="right" indent="2"/>
    </xf>
    <xf numFmtId="0" fontId="0" fillId="2" borderId="1" xfId="0" applyFont="1" applyFill="1" applyBorder="1" applyAlignment="1">
      <alignment horizontal="right" indent="2"/>
    </xf>
    <xf numFmtId="0" fontId="0" fillId="0" borderId="1" xfId="0" applyFont="1" applyFill="1" applyBorder="1" applyAlignment="1">
      <alignment horizontal="right" indent="2"/>
    </xf>
    <xf numFmtId="0" fontId="3" fillId="3" borderId="3" xfId="0" applyFont="1" applyFill="1" applyBorder="1" applyAlignment="1">
      <alignment horizontal="left" indent="1"/>
    </xf>
    <xf numFmtId="0" fontId="0" fillId="2" borderId="11" xfId="0" applyFont="1" applyFill="1" applyBorder="1" applyAlignment="1">
      <alignment horizontal="right" indent="2"/>
    </xf>
    <xf numFmtId="14" fontId="4" fillId="4" borderId="0" xfId="0" applyNumberFormat="1" applyFont="1" applyFill="1" applyAlignment="1">
      <alignment horizontal="right" indent="1"/>
    </xf>
    <xf numFmtId="0" fontId="6" fillId="0" borderId="0" xfId="0" applyFont="1" applyAlignment="1">
      <alignment horizontal="right" indent="1"/>
    </xf>
    <xf numFmtId="22" fontId="4" fillId="4" borderId="0" xfId="0" applyNumberFormat="1" applyFont="1" applyFill="1" applyAlignment="1">
      <alignment horizontal="right" indent="1"/>
    </xf>
    <xf numFmtId="0" fontId="4" fillId="4" borderId="0" xfId="0" applyFont="1" applyFill="1" applyAlignment="1">
      <alignment horizontal="right" indent="1"/>
    </xf>
    <xf numFmtId="164" fontId="4" fillId="4" borderId="0" xfId="0" applyNumberFormat="1" applyFont="1" applyFill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14" fontId="0" fillId="0" borderId="0" xfId="0" applyNumberFormat="1"/>
    <xf numFmtId="14" fontId="7" fillId="4" borderId="0" xfId="0" applyNumberFormat="1" applyFont="1" applyFill="1" applyAlignment="1">
      <alignment horizontal="right" indent="1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Continuous"/>
    </xf>
    <xf numFmtId="0" fontId="9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14" fontId="0" fillId="0" borderId="17" xfId="0" applyNumberFormat="1" applyBorder="1" applyAlignment="1">
      <alignment horizontal="center"/>
    </xf>
    <xf numFmtId="14" fontId="0" fillId="2" borderId="17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/>
    <xf numFmtId="14" fontId="0" fillId="2" borderId="16" xfId="0" applyNumberFormat="1" applyFill="1" applyBorder="1" applyAlignment="1">
      <alignment horizontal="center"/>
    </xf>
    <xf numFmtId="0" fontId="0" fillId="0" borderId="17" xfId="0" applyBorder="1" applyAlignment="1">
      <alignment horizontal="right" indent="5"/>
    </xf>
    <xf numFmtId="0" fontId="0" fillId="2" borderId="17" xfId="0" applyFill="1" applyBorder="1" applyAlignment="1">
      <alignment horizontal="right" indent="5"/>
    </xf>
    <xf numFmtId="0" fontId="0" fillId="2" borderId="16" xfId="0" applyFill="1" applyBorder="1" applyAlignment="1">
      <alignment horizontal="right" indent="5"/>
    </xf>
    <xf numFmtId="0" fontId="10" fillId="0" borderId="0" xfId="0" applyFont="1"/>
    <xf numFmtId="0" fontId="0" fillId="0" borderId="17" xfId="0" applyBorder="1" applyAlignment="1">
      <alignment horizontal="left" indent="1"/>
    </xf>
    <xf numFmtId="0" fontId="0" fillId="0" borderId="17" xfId="0" applyBorder="1" applyAlignment="1">
      <alignment horizontal="right" indent="3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left" indent="1"/>
    </xf>
    <xf numFmtId="14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right" indent="3"/>
    </xf>
    <xf numFmtId="0" fontId="3" fillId="3" borderId="13" xfId="0" applyFont="1" applyFill="1" applyBorder="1" applyAlignment="1">
      <alignment horizontal="left" indent="1"/>
    </xf>
    <xf numFmtId="0" fontId="3" fillId="3" borderId="14" xfId="0" applyFont="1" applyFill="1" applyBorder="1" applyAlignment="1">
      <alignment horizontal="left" indent="1"/>
    </xf>
    <xf numFmtId="0" fontId="3" fillId="3" borderId="14" xfId="0" applyFont="1" applyFill="1" applyBorder="1"/>
    <xf numFmtId="0" fontId="3" fillId="3" borderId="15" xfId="0" applyFont="1" applyFill="1" applyBorder="1" applyAlignment="1">
      <alignment horizontal="center"/>
    </xf>
    <xf numFmtId="0" fontId="0" fillId="0" borderId="0" xfId="0" applyAlignment="1">
      <alignment horizontal="left" indent="2"/>
    </xf>
    <xf numFmtId="0" fontId="11" fillId="0" borderId="0" xfId="0" applyFont="1"/>
    <xf numFmtId="0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vertical="top"/>
    </xf>
    <xf numFmtId="0" fontId="3" fillId="3" borderId="3" xfId="0" applyFont="1" applyFill="1" applyBorder="1" applyAlignment="1">
      <alignment horizontal="center"/>
    </xf>
    <xf numFmtId="166" fontId="0" fillId="0" borderId="6" xfId="0" applyNumberFormat="1" applyFont="1" applyFill="1" applyBorder="1" applyAlignment="1">
      <alignment horizontal="center"/>
    </xf>
    <xf numFmtId="166" fontId="0" fillId="2" borderId="8" xfId="0" applyNumberFormat="1" applyFont="1" applyFill="1" applyBorder="1" applyAlignment="1">
      <alignment horizontal="center"/>
    </xf>
    <xf numFmtId="166" fontId="0" fillId="0" borderId="8" xfId="0" applyNumberFormat="1" applyFont="1" applyFill="1" applyBorder="1" applyAlignment="1">
      <alignment horizontal="center"/>
    </xf>
    <xf numFmtId="166" fontId="0" fillId="2" borderId="10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right" indent="3"/>
    </xf>
    <xf numFmtId="0" fontId="0" fillId="2" borderId="8" xfId="0" applyNumberFormat="1" applyFont="1" applyFill="1" applyBorder="1" applyAlignment="1">
      <alignment horizontal="right" indent="3"/>
    </xf>
    <xf numFmtId="0" fontId="0" fillId="0" borderId="8" xfId="0" applyNumberFormat="1" applyFont="1" applyFill="1" applyBorder="1" applyAlignment="1">
      <alignment horizontal="right" indent="3"/>
    </xf>
    <xf numFmtId="0" fontId="0" fillId="2" borderId="10" xfId="0" applyNumberFormat="1" applyFont="1" applyFill="1" applyBorder="1" applyAlignment="1">
      <alignment horizontal="right" indent="3"/>
    </xf>
    <xf numFmtId="166" fontId="0" fillId="0" borderId="10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right" indent="3"/>
    </xf>
    <xf numFmtId="0" fontId="0" fillId="0" borderId="11" xfId="0" applyFont="1" applyFill="1" applyBorder="1" applyAlignment="1">
      <alignment horizontal="right" indent="2"/>
    </xf>
    <xf numFmtId="0" fontId="0" fillId="0" borderId="7" xfId="0" applyFont="1" applyFill="1" applyBorder="1" applyAlignment="1">
      <alignment horizontal="right" indent="2"/>
    </xf>
    <xf numFmtId="0" fontId="0" fillId="2" borderId="9" xfId="0" applyFont="1" applyFill="1" applyBorder="1" applyAlignment="1">
      <alignment horizontal="right" indent="2"/>
    </xf>
    <xf numFmtId="0" fontId="0" fillId="0" borderId="9" xfId="0" applyFont="1" applyFill="1" applyBorder="1" applyAlignment="1">
      <alignment horizontal="right" indent="2"/>
    </xf>
    <xf numFmtId="0" fontId="0" fillId="2" borderId="12" xfId="0" applyFont="1" applyFill="1" applyBorder="1" applyAlignment="1">
      <alignment horizontal="right" indent="2"/>
    </xf>
    <xf numFmtId="0" fontId="0" fillId="0" borderId="12" xfId="0" applyFont="1" applyFill="1" applyBorder="1" applyAlignment="1">
      <alignment horizontal="right" indent="2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5" borderId="18" xfId="0" applyFill="1" applyBorder="1" applyAlignment="1">
      <alignment horizontal="right" indent="1"/>
    </xf>
    <xf numFmtId="0" fontId="12" fillId="3" borderId="0" xfId="0" applyFont="1" applyFill="1" applyAlignment="1">
      <alignment horizontal="center"/>
    </xf>
    <xf numFmtId="14" fontId="0" fillId="0" borderId="19" xfId="0" applyNumberFormat="1" applyBorder="1"/>
    <xf numFmtId="14" fontId="0" fillId="0" borderId="20" xfId="0" applyNumberFormat="1" applyBorder="1"/>
    <xf numFmtId="14" fontId="0" fillId="0" borderId="21" xfId="0" applyNumberFormat="1" applyBorder="1"/>
    <xf numFmtId="14" fontId="0" fillId="0" borderId="22" xfId="0" applyNumberFormat="1" applyBorder="1"/>
    <xf numFmtId="14" fontId="0" fillId="0" borderId="0" xfId="0" applyNumberFormat="1" applyBorder="1"/>
    <xf numFmtId="14" fontId="0" fillId="0" borderId="23" xfId="0" applyNumberFormat="1" applyBorder="1"/>
    <xf numFmtId="14" fontId="0" fillId="0" borderId="24" xfId="0" applyNumberFormat="1" applyBorder="1"/>
    <xf numFmtId="14" fontId="0" fillId="0" borderId="25" xfId="0" applyNumberFormat="1" applyBorder="1"/>
    <xf numFmtId="14" fontId="0" fillId="0" borderId="26" xfId="0" applyNumberFormat="1" applyBorder="1"/>
    <xf numFmtId="20" fontId="7" fillId="4" borderId="0" xfId="0" applyNumberFormat="1" applyFont="1" applyFill="1" applyAlignment="1">
      <alignment horizontal="right" indent="1"/>
    </xf>
    <xf numFmtId="49" fontId="0" fillId="0" borderId="0" xfId="0" applyNumberFormat="1"/>
    <xf numFmtId="0" fontId="13" fillId="0" borderId="0" xfId="0" applyFont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0" fillId="0" borderId="22" xfId="0" applyFill="1" applyBorder="1" applyAlignment="1">
      <alignment horizontal="right" indent="5"/>
    </xf>
    <xf numFmtId="0" fontId="8" fillId="0" borderId="0" xfId="0" applyFont="1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left" vertical="center"/>
    </xf>
  </cellXfs>
  <cellStyles count="1">
    <cellStyle name="Standard" xfId="0" builtinId="0"/>
  </cellStyles>
  <dxfs count="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E$8" max="180" page="10" val="3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ltersberechnung!F1"/><Relationship Id="rId2" Type="http://schemas.openxmlformats.org/officeDocument/2006/relationships/hyperlink" Target="#Liefertermine!G1"/><Relationship Id="rId1" Type="http://schemas.openxmlformats.org/officeDocument/2006/relationships/hyperlink" Target="#'Datumsfunktionen ganz einfach'!C1"/><Relationship Id="rId6" Type="http://schemas.openxmlformats.org/officeDocument/2006/relationships/hyperlink" Target="#Jahreskalender!L1"/><Relationship Id="rId5" Type="http://schemas.openxmlformats.org/officeDocument/2006/relationships/hyperlink" Target="#'Geburtstagsliste 2'!F1"/><Relationship Id="rId4" Type="http://schemas.openxmlformats.org/officeDocument/2006/relationships/hyperlink" Target="#'Geburtstagsliste 1'!E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2</xdr:row>
      <xdr:rowOff>184006</xdr:rowOff>
    </xdr:from>
    <xdr:to>
      <xdr:col>2</xdr:col>
      <xdr:colOff>0</xdr:colOff>
      <xdr:row>3</xdr:row>
      <xdr:rowOff>305233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3650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4</xdr:row>
      <xdr:rowOff>177512</xdr:rowOff>
    </xdr:from>
    <xdr:to>
      <xdr:col>2</xdr:col>
      <xdr:colOff>0</xdr:colOff>
      <xdr:row>5</xdr:row>
      <xdr:rowOff>298740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32239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171018</xdr:rowOff>
    </xdr:from>
    <xdr:to>
      <xdr:col>2</xdr:col>
      <xdr:colOff>0</xdr:colOff>
      <xdr:row>7</xdr:row>
      <xdr:rowOff>292245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279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5 zum Thema Datumsberechnung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200584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Häufig gebrauchte Datums- und Zeitfunktionen zum Kennenlernen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2</xdr:row>
      <xdr:rowOff>184006</xdr:rowOff>
    </xdr:from>
    <xdr:to>
      <xdr:col>3</xdr:col>
      <xdr:colOff>200584</xdr:colOff>
      <xdr:row>3</xdr:row>
      <xdr:rowOff>305233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36506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Liefertermine steuern mit KALENDERWOCHE und WOCHENTAG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177512</xdr:rowOff>
    </xdr:from>
    <xdr:to>
      <xdr:col>3</xdr:col>
      <xdr:colOff>200584</xdr:colOff>
      <xdr:row>5</xdr:row>
      <xdr:rowOff>298740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32239"/>
          <a:ext cx="536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Das Alter taggenau berechnen mit der Funktion DATEDIF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171018</xdr:rowOff>
    </xdr:from>
    <xdr:to>
      <xdr:col>3</xdr:col>
      <xdr:colOff>200584</xdr:colOff>
      <xdr:row>7</xdr:row>
      <xdr:rowOff>292245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279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Geburtstagsliste Teil 1: Runde Geburtstage anzeigen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8</xdr:row>
      <xdr:rowOff>164523</xdr:rowOff>
    </xdr:from>
    <xdr:to>
      <xdr:col>2</xdr:col>
      <xdr:colOff>0</xdr:colOff>
      <xdr:row>9</xdr:row>
      <xdr:rowOff>285750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262370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2</xdr:col>
      <xdr:colOff>66675</xdr:colOff>
      <xdr:row>8</xdr:row>
      <xdr:rowOff>164523</xdr:rowOff>
    </xdr:from>
    <xdr:to>
      <xdr:col>3</xdr:col>
      <xdr:colOff>200584</xdr:colOff>
      <xdr:row>9</xdr:row>
      <xdr:rowOff>285750</xdr:rowOff>
    </xdr:to>
    <xdr:sp macro="" textlink="U10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262370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38E78F0-07F1-48E2-B7F0-064860BFF90D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Geburtstagsliste Teil 2: Jubilare der nächsten x Tage hervorheben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10</xdr:row>
      <xdr:rowOff>147206</xdr:rowOff>
    </xdr:from>
    <xdr:to>
      <xdr:col>2</xdr:col>
      <xdr:colOff>0</xdr:colOff>
      <xdr:row>11</xdr:row>
      <xdr:rowOff>268433</xdr:rowOff>
    </xdr:to>
    <xdr:sp macro="" textlink="">
      <xdr:nvSpPr>
        <xdr:cNvPr id="18" name="Abgerundetes Rechteck 17">
          <a:hlinkClick xmlns:r="http://schemas.openxmlformats.org/officeDocument/2006/relationships" r:id="rId6" tooltip="Bitte klicken!"/>
        </xdr:cNvPr>
        <xdr:cNvSpPr/>
      </xdr:nvSpPr>
      <xdr:spPr>
        <a:xfrm>
          <a:off x="181841" y="310861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2</xdr:col>
      <xdr:colOff>66675</xdr:colOff>
      <xdr:row>10</xdr:row>
      <xdr:rowOff>147206</xdr:rowOff>
    </xdr:from>
    <xdr:to>
      <xdr:col>3</xdr:col>
      <xdr:colOff>200584</xdr:colOff>
      <xdr:row>11</xdr:row>
      <xdr:rowOff>268433</xdr:rowOff>
    </xdr:to>
    <xdr:sp macro="" textlink="U12">
      <xdr:nvSpPr>
        <xdr:cNvPr id="19" name="Abgerundetes Rechteck 18">
          <a:hlinkClick xmlns:r="http://schemas.openxmlformats.org/officeDocument/2006/relationships" r:id="rId6" tooltip="Bitte klicken!"/>
        </xdr:cNvPr>
        <xdr:cNvSpPr/>
      </xdr:nvSpPr>
      <xdr:spPr>
        <a:xfrm>
          <a:off x="560243" y="310861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F5ABA393-31CC-475A-9999-60F14A075050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Jahreskalender mit nur einer Formel, Wochenenden hervorgehoben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5100204" cy="7966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Tippen Sie in die grau hinterlegten Zellen  die vorgegebenen Formeln bzw. Tastenkürzel ein und lernen Sie dabei</a:t>
          </a:r>
          <a:r>
            <a:rPr lang="de-DE" sz="1100" baseline="0"/>
            <a:t> </a:t>
          </a:r>
          <a:r>
            <a:rPr lang="de-DE" sz="1100"/>
            <a:t>die Leistungsfähigkeit und den Aufbau häufig gebrauchter Funktionen aus der</a:t>
          </a:r>
          <a:r>
            <a:rPr lang="de-DE" sz="1100" baseline="0"/>
            <a:t> Rubrik "Datum &amp; Zeit" sowie die Bedeutung von Zahlenformaten in der Praxis kennen.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4883727" cy="1350818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vom</a:t>
          </a:r>
          <a:r>
            <a:rPr lang="de-DE" sz="1100" baseline="0"/>
            <a:t> Bestelldatum und der Lieferzeit in den Spalten A und B  sollen </a:t>
          </a:r>
        </a:p>
        <a:p>
          <a:r>
            <a:rPr lang="de-DE" sz="1100" baseline="0"/>
            <a:t>das Datum und die Kalenderwoche der Lieferung ermittelt werden, und zwar </a:t>
          </a:r>
        </a:p>
        <a:p>
          <a:r>
            <a:rPr lang="de-DE" sz="1100" baseline="0"/>
            <a:t>• in Spalte C der Liefertermin durch Addieren der Werte aus Spalte A und B</a:t>
          </a:r>
        </a:p>
        <a:p>
          <a:r>
            <a:rPr lang="de-DE" sz="1100" baseline="0"/>
            <a:t>• in Spalte F ein korrigierter Liefertermin unter Berücksichtigung von Wochenenden.</a:t>
          </a:r>
        </a:p>
        <a:p>
          <a:r>
            <a:rPr lang="de-DE" sz="1100" baseline="0"/>
            <a:t>Nutzen Sie dazu die Funktionen KALENDERWOCHE, WOCHENTAG sowie WENN.</a:t>
          </a:r>
        </a:p>
      </xdr:txBody>
    </xdr:sp>
    <xdr:clientData/>
  </xdr:twoCellAnchor>
  <xdr:twoCellAnchor>
    <xdr:from>
      <xdr:col>3</xdr:col>
      <xdr:colOff>337700</xdr:colOff>
      <xdr:row>17</xdr:row>
      <xdr:rowOff>34638</xdr:rowOff>
    </xdr:from>
    <xdr:to>
      <xdr:col>3</xdr:col>
      <xdr:colOff>337700</xdr:colOff>
      <xdr:row>20</xdr:row>
      <xdr:rowOff>173182</xdr:rowOff>
    </xdr:to>
    <xdr:cxnSp macro="">
      <xdr:nvCxnSpPr>
        <xdr:cNvPr id="3" name="Gerade Verbindung mit Pfeil 2"/>
        <xdr:cNvCxnSpPr/>
      </xdr:nvCxnSpPr>
      <xdr:spPr>
        <a:xfrm flipV="1">
          <a:off x="2987382" y="3532911"/>
          <a:ext cx="0" cy="710044"/>
        </a:xfrm>
        <a:prstGeom prst="straightConnector1">
          <a:avLst/>
        </a:prstGeom>
        <a:ln w="38100">
          <a:solidFill>
            <a:schemeClr val="accent3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441610</xdr:colOff>
      <xdr:row>17</xdr:row>
      <xdr:rowOff>34638</xdr:rowOff>
    </xdr:from>
    <xdr:to>
      <xdr:col>2</xdr:col>
      <xdr:colOff>441610</xdr:colOff>
      <xdr:row>18</xdr:row>
      <xdr:rowOff>181843</xdr:rowOff>
    </xdr:to>
    <xdr:cxnSp macro="">
      <xdr:nvCxnSpPr>
        <xdr:cNvPr id="5" name="Gerade Verbindung mit Pfeil 4"/>
        <xdr:cNvCxnSpPr/>
      </xdr:nvCxnSpPr>
      <xdr:spPr>
        <a:xfrm flipV="1">
          <a:off x="2026224" y="3359729"/>
          <a:ext cx="0" cy="337705"/>
        </a:xfrm>
        <a:prstGeom prst="straightConnector1">
          <a:avLst/>
        </a:prstGeom>
        <a:ln w="38100">
          <a:solidFill>
            <a:schemeClr val="accent3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5</xdr:col>
      <xdr:colOff>1</xdr:colOff>
      <xdr:row>7</xdr:row>
      <xdr:rowOff>0</xdr:rowOff>
    </xdr:to>
    <xdr:sp macro="" textlink="">
      <xdr:nvSpPr>
        <xdr:cNvPr id="4" name="Textfeld 3"/>
        <xdr:cNvSpPr txBox="1"/>
      </xdr:nvSpPr>
      <xdr:spPr>
        <a:xfrm>
          <a:off x="1" y="459828"/>
          <a:ext cx="5090948" cy="114956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Auf Basis des Geburtsdatums in </a:t>
          </a:r>
          <a:r>
            <a:rPr lang="de-DE" sz="1100" b="0"/>
            <a:t>Spalte A</a:t>
          </a:r>
          <a:r>
            <a:rPr lang="de-DE" sz="1100"/>
            <a:t> soll das jeweilige Alter zu einem bestimmten Stichtag (Spalte B) berechnet werden. Excel bietet mehrere Wege:</a:t>
          </a:r>
          <a:endParaRPr lang="de-DE" sz="1100" baseline="0"/>
        </a:p>
        <a:p>
          <a:r>
            <a:rPr lang="de-DE" sz="1100" baseline="0"/>
            <a:t>• entweder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über die Nutzung der Funktion JAHR</a:t>
          </a:r>
          <a:endParaRPr lang="de-DE" sz="1100" baseline="0"/>
        </a:p>
        <a:p>
          <a:r>
            <a:rPr lang="de-DE" sz="1100" baseline="0"/>
            <a:t>• oder über die undokumentierte Funktion DATEDIF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oder über eine Kombination der Funktionen BRTEILJAHE und GANZZAHL.</a:t>
          </a:r>
          <a:endParaRPr lang="de-DE" sz="1100" baseline="0"/>
        </a:p>
      </xdr:txBody>
    </xdr:sp>
    <xdr:clientData/>
  </xdr:twoCellAnchor>
  <xdr:twoCellAnchor>
    <xdr:from>
      <xdr:col>2</xdr:col>
      <xdr:colOff>546156</xdr:colOff>
      <xdr:row>13</xdr:row>
      <xdr:rowOff>51954</xdr:rowOff>
    </xdr:from>
    <xdr:to>
      <xdr:col>2</xdr:col>
      <xdr:colOff>546156</xdr:colOff>
      <xdr:row>15</xdr:row>
      <xdr:rowOff>0</xdr:rowOff>
    </xdr:to>
    <xdr:cxnSp macro="">
      <xdr:nvCxnSpPr>
        <xdr:cNvPr id="6" name="Gerade Verbindung mit Pfeil 5"/>
        <xdr:cNvCxnSpPr/>
      </xdr:nvCxnSpPr>
      <xdr:spPr>
        <a:xfrm flipV="1">
          <a:off x="2413985" y="2825820"/>
          <a:ext cx="0" cy="329046"/>
        </a:xfrm>
        <a:prstGeom prst="straightConnector1">
          <a:avLst/>
        </a:prstGeom>
        <a:ln w="38100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525519</xdr:colOff>
      <xdr:row>23</xdr:row>
      <xdr:rowOff>38816</xdr:rowOff>
    </xdr:from>
    <xdr:to>
      <xdr:col>2</xdr:col>
      <xdr:colOff>525519</xdr:colOff>
      <xdr:row>24</xdr:row>
      <xdr:rowOff>157655</xdr:rowOff>
    </xdr:to>
    <xdr:cxnSp macro="">
      <xdr:nvCxnSpPr>
        <xdr:cNvPr id="7" name="Gerade Verbindung mit Pfeil 6"/>
        <xdr:cNvCxnSpPr/>
      </xdr:nvCxnSpPr>
      <xdr:spPr>
        <a:xfrm flipV="1">
          <a:off x="2391105" y="5031230"/>
          <a:ext cx="0" cy="309339"/>
        </a:xfrm>
        <a:prstGeom prst="straightConnector1">
          <a:avLst/>
        </a:prstGeom>
        <a:ln w="38100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576947</xdr:colOff>
      <xdr:row>13</xdr:row>
      <xdr:rowOff>51954</xdr:rowOff>
    </xdr:from>
    <xdr:to>
      <xdr:col>3</xdr:col>
      <xdr:colOff>576947</xdr:colOff>
      <xdr:row>15</xdr:row>
      <xdr:rowOff>0</xdr:rowOff>
    </xdr:to>
    <xdr:cxnSp macro="">
      <xdr:nvCxnSpPr>
        <xdr:cNvPr id="5" name="Gerade Verbindung mit Pfeil 4"/>
        <xdr:cNvCxnSpPr/>
      </xdr:nvCxnSpPr>
      <xdr:spPr>
        <a:xfrm flipV="1">
          <a:off x="3504142" y="2825820"/>
          <a:ext cx="0" cy="329046"/>
        </a:xfrm>
        <a:prstGeom prst="straightConnector1">
          <a:avLst/>
        </a:prstGeom>
        <a:ln w="38100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" name="Textfeld 2"/>
        <xdr:cNvSpPr txBox="1"/>
      </xdr:nvSpPr>
      <xdr:spPr>
        <a:xfrm>
          <a:off x="0" y="476250"/>
          <a:ext cx="4457700" cy="11906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der Geburtstagsliste  soll in Spalte E  bei den Personen</a:t>
          </a:r>
          <a:r>
            <a:rPr lang="de-DE" sz="1100" baseline="0"/>
            <a:t>, die in diesem Jahr noch ein Jubiläum haben, der runde Geburtstag erscheinen.</a:t>
          </a:r>
        </a:p>
        <a:p>
          <a:r>
            <a:rPr lang="de-DE" sz="1100" baseline="0"/>
            <a:t>• In Spalte D wird mit DATEDIF und HEUTE das aktuelle Alter berechnet.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Spalte E ermittelt eine Kombination aus WENN, UND, REST und den  Datumsfunktionen JAHR, MONAT, TAG, DATUM sowie HEUTE die Jubilare.</a:t>
          </a:r>
          <a:endParaRPr lang="de-DE" sz="1100" baseline="0"/>
        </a:p>
      </xdr:txBody>
    </xdr:sp>
    <xdr:clientData/>
  </xdr:twoCellAnchor>
  <xdr:twoCellAnchor>
    <xdr:from>
      <xdr:col>3</xdr:col>
      <xdr:colOff>311724</xdr:colOff>
      <xdr:row>30</xdr:row>
      <xdr:rowOff>43297</xdr:rowOff>
    </xdr:from>
    <xdr:to>
      <xdr:col>3</xdr:col>
      <xdr:colOff>311724</xdr:colOff>
      <xdr:row>31</xdr:row>
      <xdr:rowOff>181843</xdr:rowOff>
    </xdr:to>
    <xdr:cxnSp macro="">
      <xdr:nvCxnSpPr>
        <xdr:cNvPr id="4" name="Gerade Verbindung mit Pfeil 3"/>
        <xdr:cNvCxnSpPr/>
      </xdr:nvCxnSpPr>
      <xdr:spPr>
        <a:xfrm flipV="1">
          <a:off x="3351065" y="6121979"/>
          <a:ext cx="0" cy="329046"/>
        </a:xfrm>
        <a:prstGeom prst="straightConnector1">
          <a:avLst/>
        </a:prstGeom>
        <a:ln w="38100">
          <a:solidFill>
            <a:schemeClr val="accent3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5</xdr:col>
      <xdr:colOff>0</xdr:colOff>
      <xdr:row>6</xdr:row>
      <xdr:rowOff>1</xdr:rowOff>
    </xdr:to>
    <xdr:sp macro="" textlink="">
      <xdr:nvSpPr>
        <xdr:cNvPr id="2" name="Textfeld 1"/>
        <xdr:cNvSpPr txBox="1"/>
      </xdr:nvSpPr>
      <xdr:spPr>
        <a:xfrm>
          <a:off x="0" y="476251"/>
          <a:ext cx="4457700" cy="952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der Liste soll in Spalte E nur für die Personen  der runde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Geburtstag</a:t>
          </a:r>
          <a:r>
            <a:rPr lang="de-DE" sz="1100" baseline="0"/>
            <a:t> </a:t>
          </a:r>
          <a:endParaRPr lang="de-DE" sz="1100"/>
        </a:p>
        <a:p>
          <a:r>
            <a:rPr lang="de-DE" sz="1100"/>
            <a:t>erscheinen,</a:t>
          </a:r>
          <a:r>
            <a:rPr lang="de-DE" sz="1100" baseline="0"/>
            <a:t> die in den nächsten x Tagen ein rundes Jubiläum haben.</a:t>
          </a:r>
        </a:p>
        <a:p>
          <a:r>
            <a:rPr lang="de-DE" sz="1100" baseline="0"/>
            <a:t>Zusätzlich soll die Zeile für die Personen komplett farbig hinterlegt sein.</a:t>
          </a:r>
        </a:p>
        <a:p>
          <a:r>
            <a:rPr lang="de-DE" sz="1100" baseline="0"/>
            <a:t>Die Anzahl der Tage wird über das Drehfeld neben Zelle E8 festgelegt.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561975</xdr:colOff>
          <xdr:row>7</xdr:row>
          <xdr:rowOff>28575</xdr:rowOff>
        </xdr:from>
        <xdr:to>
          <xdr:col>4</xdr:col>
          <xdr:colOff>742950</xdr:colOff>
          <xdr:row>7</xdr:row>
          <xdr:rowOff>285750</xdr:rowOff>
        </xdr:to>
        <xdr:sp macro="" textlink="">
          <xdr:nvSpPr>
            <xdr:cNvPr id="9217" name="Spinner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43295</xdr:colOff>
      <xdr:row>10</xdr:row>
      <xdr:rowOff>34636</xdr:rowOff>
    </xdr:from>
    <xdr:to>
      <xdr:col>11</xdr:col>
      <xdr:colOff>14248</xdr:colOff>
      <xdr:row>27</xdr:row>
      <xdr:rowOff>34231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9704" y="2424545"/>
          <a:ext cx="3780953" cy="3238095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0" sqref="A20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104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12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82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83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93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98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opLeftCell="A2" zoomScale="110" zoomScaleNormal="110" workbookViewId="0">
      <selection activeCell="H28" sqref="H28"/>
    </sheetView>
  </sheetViews>
  <sheetFormatPr baseColWidth="10" defaultRowHeight="15" x14ac:dyDescent="0.25"/>
  <cols>
    <col min="1" max="1" width="42.140625" style="1" customWidth="1"/>
    <col min="2" max="2" width="24.140625" style="1" customWidth="1"/>
    <col min="3" max="3" width="19.85546875" style="1" customWidth="1"/>
    <col min="4" max="4" width="3.7109375" style="1" customWidth="1"/>
    <col min="5" max="5" width="16.28515625" style="1" customWidth="1"/>
    <col min="6" max="16384" width="11.42578125" style="1"/>
  </cols>
  <sheetData>
    <row r="1" spans="1:6" ht="18.75" x14ac:dyDescent="0.3">
      <c r="A1" s="9" t="s">
        <v>103</v>
      </c>
    </row>
    <row r="3" spans="1:6" ht="15.95" customHeight="1" x14ac:dyDescent="0.25"/>
    <row r="4" spans="1:6" ht="15.95" customHeight="1" x14ac:dyDescent="0.25"/>
    <row r="5" spans="1:6" ht="15.95" customHeight="1" x14ac:dyDescent="0.25"/>
    <row r="6" spans="1:6" ht="15.95" customHeight="1" x14ac:dyDescent="0.25"/>
    <row r="8" spans="1:6" ht="18" customHeight="1" x14ac:dyDescent="0.25">
      <c r="A8" s="21" t="s">
        <v>16</v>
      </c>
      <c r="B8" s="10" t="s">
        <v>7</v>
      </c>
      <c r="C8" s="16">
        <f ca="1">TODAY()</f>
        <v>41098</v>
      </c>
      <c r="E8" s="24">
        <v>41051</v>
      </c>
      <c r="F8" s="8" t="s">
        <v>116</v>
      </c>
    </row>
    <row r="9" spans="1:6" ht="15.75" x14ac:dyDescent="0.25">
      <c r="A9" s="21"/>
      <c r="B9" s="10"/>
      <c r="C9" s="17"/>
      <c r="E9" s="22"/>
    </row>
    <row r="10" spans="1:6" ht="18" customHeight="1" x14ac:dyDescent="0.25">
      <c r="A10" s="21" t="s">
        <v>17</v>
      </c>
      <c r="B10" s="10" t="s">
        <v>6</v>
      </c>
      <c r="C10" s="18">
        <f ca="1">NOW()</f>
        <v>41098.790459027776</v>
      </c>
      <c r="E10" s="84">
        <v>0.71250000000000002</v>
      </c>
      <c r="F10" s="8" t="s">
        <v>117</v>
      </c>
    </row>
    <row r="11" spans="1:6" ht="15.75" x14ac:dyDescent="0.25">
      <c r="A11" s="21"/>
      <c r="B11" s="10"/>
      <c r="C11" s="17"/>
    </row>
    <row r="12" spans="1:6" ht="18" customHeight="1" x14ac:dyDescent="0.25">
      <c r="A12" s="21" t="s">
        <v>5</v>
      </c>
      <c r="B12" s="10" t="s">
        <v>4</v>
      </c>
      <c r="C12" s="19">
        <f ca="1">YEAR(C8)</f>
        <v>2012</v>
      </c>
    </row>
    <row r="13" spans="1:6" ht="15.75" x14ac:dyDescent="0.25">
      <c r="A13" s="21"/>
      <c r="B13" s="10"/>
      <c r="C13" s="17"/>
    </row>
    <row r="14" spans="1:6" ht="18" customHeight="1" x14ac:dyDescent="0.25">
      <c r="A14" s="21" t="s">
        <v>3</v>
      </c>
      <c r="B14" s="10" t="s">
        <v>2</v>
      </c>
      <c r="C14" s="19">
        <f ca="1">MONTH(C8)</f>
        <v>7</v>
      </c>
    </row>
    <row r="15" spans="1:6" ht="15.75" x14ac:dyDescent="0.25">
      <c r="A15" s="22"/>
      <c r="B15" s="10"/>
      <c r="C15" s="17"/>
    </row>
    <row r="16" spans="1:6" ht="18" customHeight="1" x14ac:dyDescent="0.25">
      <c r="A16" s="21" t="s">
        <v>1</v>
      </c>
      <c r="B16" s="10" t="s">
        <v>0</v>
      </c>
      <c r="C16" s="19">
        <f ca="1">DAY(C8)</f>
        <v>8</v>
      </c>
      <c r="E16" s="1" t="s">
        <v>96</v>
      </c>
    </row>
    <row r="17" spans="1:8" x14ac:dyDescent="0.25">
      <c r="A17" s="22"/>
    </row>
    <row r="18" spans="1:8" ht="15.75" x14ac:dyDescent="0.25">
      <c r="A18" s="21" t="s">
        <v>15</v>
      </c>
      <c r="B18" s="10" t="s">
        <v>0</v>
      </c>
      <c r="C18" s="20">
        <f ca="1">C16</f>
        <v>8</v>
      </c>
      <c r="E18" s="1" t="s">
        <v>97</v>
      </c>
    </row>
    <row r="19" spans="1:8" x14ac:dyDescent="0.25">
      <c r="A19" s="22"/>
    </row>
    <row r="20" spans="1:8" ht="15.75" x14ac:dyDescent="0.25">
      <c r="A20" s="21" t="s">
        <v>13</v>
      </c>
      <c r="B20" s="10" t="s">
        <v>14</v>
      </c>
      <c r="C20" s="19">
        <f ca="1">WEEKDAY(C8,2)</f>
        <v>7</v>
      </c>
    </row>
    <row r="22" spans="1:8" ht="15.75" x14ac:dyDescent="0.25">
      <c r="A22" s="21" t="s">
        <v>19</v>
      </c>
      <c r="B22" s="10" t="s">
        <v>18</v>
      </c>
      <c r="C22" s="24">
        <f ca="1">DATE(YEAR(C8),10,12)</f>
        <v>41194</v>
      </c>
    </row>
    <row r="28" spans="1:8" x14ac:dyDescent="0.25">
      <c r="H28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22"/>
  <sheetViews>
    <sheetView showGridLines="0" zoomScale="110" zoomScaleNormal="110" workbookViewId="0">
      <selection activeCell="H11" sqref="H11"/>
    </sheetView>
  </sheetViews>
  <sheetFormatPr baseColWidth="10" defaultRowHeight="15" x14ac:dyDescent="0.25"/>
  <cols>
    <col min="1" max="1" width="14.28515625" style="1" customWidth="1"/>
    <col min="2" max="2" width="11.140625" style="1" customWidth="1"/>
    <col min="3" max="3" width="14.28515625" style="1" customWidth="1"/>
    <col min="4" max="4" width="8.42578125" style="1" customWidth="1"/>
    <col min="5" max="5" width="15.7109375" style="1" customWidth="1"/>
    <col min="6" max="6" width="9.28515625" style="1" customWidth="1"/>
    <col min="7" max="7" width="3.7109375" style="1" customWidth="1"/>
    <col min="8" max="16384" width="11.42578125" style="1"/>
  </cols>
  <sheetData>
    <row r="1" spans="1:8" ht="18.75" x14ac:dyDescent="0.3">
      <c r="A1" s="9" t="s">
        <v>12</v>
      </c>
    </row>
    <row r="3" spans="1:8" ht="18" customHeight="1" x14ac:dyDescent="0.25"/>
    <row r="4" spans="1:8" ht="18" customHeight="1" x14ac:dyDescent="0.25"/>
    <row r="5" spans="1:8" ht="18" customHeight="1" x14ac:dyDescent="0.25"/>
    <row r="6" spans="1:8" ht="18" customHeight="1" x14ac:dyDescent="0.25"/>
    <row r="7" spans="1:8" ht="18" customHeight="1" x14ac:dyDescent="0.25"/>
    <row r="8" spans="1:8" ht="18" customHeight="1" x14ac:dyDescent="0.25">
      <c r="A8" s="8"/>
    </row>
    <row r="10" spans="1:8" ht="15" customHeight="1" thickBot="1" x14ac:dyDescent="0.3">
      <c r="A10" s="54" t="s">
        <v>94</v>
      </c>
      <c r="B10" s="54" t="s">
        <v>105</v>
      </c>
      <c r="C10" s="14" t="s">
        <v>10</v>
      </c>
      <c r="D10" s="71" t="s">
        <v>11</v>
      </c>
      <c r="E10" s="54" t="s">
        <v>95</v>
      </c>
      <c r="F10" s="72" t="s">
        <v>99</v>
      </c>
    </row>
    <row r="11" spans="1:8" x14ac:dyDescent="0.25">
      <c r="A11" s="55">
        <v>41157</v>
      </c>
      <c r="B11" s="59">
        <v>15</v>
      </c>
      <c r="C11" s="55">
        <f t="shared" ref="C11:C16" si="0">A11+B11</f>
        <v>41172</v>
      </c>
      <c r="D11" s="11">
        <f t="shared" ref="D11:D16" si="1">WEEKNUM(C11,21)</f>
        <v>38</v>
      </c>
      <c r="E11" s="55">
        <f t="shared" ref="E11:E17" si="2">IF(WEEKDAY(A11+B11,2)=6,A11+B11+2,IF(WEEKDAY(A11+B11,2)=7,A11+B11+1,A11+B11))</f>
        <v>41172</v>
      </c>
      <c r="F11" s="66">
        <f t="shared" ref="F11:F17" si="3">WEEKNUM(E11,21)</f>
        <v>38</v>
      </c>
      <c r="H11" s="50" t="s">
        <v>118</v>
      </c>
    </row>
    <row r="12" spans="1:8" ht="15" customHeight="1" x14ac:dyDescent="0.25">
      <c r="A12" s="56">
        <v>41163</v>
      </c>
      <c r="B12" s="60">
        <v>30</v>
      </c>
      <c r="C12" s="56">
        <f t="shared" si="0"/>
        <v>41193</v>
      </c>
      <c r="D12" s="12">
        <f t="shared" si="1"/>
        <v>41</v>
      </c>
      <c r="E12" s="56">
        <f t="shared" si="2"/>
        <v>41193</v>
      </c>
      <c r="F12" s="67">
        <f t="shared" si="3"/>
        <v>41</v>
      </c>
      <c r="H12" s="1" t="s">
        <v>101</v>
      </c>
    </row>
    <row r="13" spans="1:8" x14ac:dyDescent="0.25">
      <c r="A13" s="57">
        <v>41207</v>
      </c>
      <c r="B13" s="61">
        <v>30</v>
      </c>
      <c r="C13" s="57">
        <f t="shared" si="0"/>
        <v>41237</v>
      </c>
      <c r="D13" s="13">
        <f t="shared" si="1"/>
        <v>47</v>
      </c>
      <c r="E13" s="57">
        <f t="shared" si="2"/>
        <v>41239</v>
      </c>
      <c r="F13" s="68">
        <f t="shared" si="3"/>
        <v>48</v>
      </c>
      <c r="H13" s="1" t="s">
        <v>102</v>
      </c>
    </row>
    <row r="14" spans="1:8" x14ac:dyDescent="0.25">
      <c r="A14" s="56">
        <v>41239</v>
      </c>
      <c r="B14" s="60">
        <v>30</v>
      </c>
      <c r="C14" s="56">
        <f t="shared" si="0"/>
        <v>41269</v>
      </c>
      <c r="D14" s="12">
        <f t="shared" si="1"/>
        <v>52</v>
      </c>
      <c r="E14" s="56">
        <f t="shared" si="2"/>
        <v>41269</v>
      </c>
      <c r="F14" s="67">
        <f t="shared" si="3"/>
        <v>52</v>
      </c>
      <c r="H14" s="50"/>
    </row>
    <row r="15" spans="1:8" x14ac:dyDescent="0.25">
      <c r="A15" s="57">
        <v>41250</v>
      </c>
      <c r="B15" s="61">
        <v>30</v>
      </c>
      <c r="C15" s="57">
        <f t="shared" si="0"/>
        <v>41280</v>
      </c>
      <c r="D15" s="13">
        <f t="shared" si="1"/>
        <v>1</v>
      </c>
      <c r="E15" s="57">
        <f t="shared" si="2"/>
        <v>41281</v>
      </c>
      <c r="F15" s="68">
        <f t="shared" si="3"/>
        <v>2</v>
      </c>
    </row>
    <row r="16" spans="1:8" x14ac:dyDescent="0.25">
      <c r="A16" s="58">
        <v>41262</v>
      </c>
      <c r="B16" s="62">
        <v>15</v>
      </c>
      <c r="C16" s="58">
        <f t="shared" si="0"/>
        <v>41277</v>
      </c>
      <c r="D16" s="15">
        <f t="shared" si="1"/>
        <v>1</v>
      </c>
      <c r="E16" s="58">
        <f t="shared" si="2"/>
        <v>41277</v>
      </c>
      <c r="F16" s="69">
        <f t="shared" si="3"/>
        <v>1</v>
      </c>
    </row>
    <row r="17" spans="1:6" x14ac:dyDescent="0.25">
      <c r="A17" s="63">
        <v>41271</v>
      </c>
      <c r="B17" s="64">
        <v>15</v>
      </c>
      <c r="C17" s="63">
        <f t="shared" ref="C17" si="4">A17+B17</f>
        <v>41286</v>
      </c>
      <c r="D17" s="65">
        <f t="shared" ref="D17" si="5">WEEKNUM(C17,21)</f>
        <v>2</v>
      </c>
      <c r="E17" s="63">
        <f t="shared" si="2"/>
        <v>41288</v>
      </c>
      <c r="F17" s="70">
        <f t="shared" si="3"/>
        <v>3</v>
      </c>
    </row>
    <row r="20" spans="1:6" x14ac:dyDescent="0.25">
      <c r="C20" s="52" t="s">
        <v>100</v>
      </c>
    </row>
    <row r="22" spans="1:6" x14ac:dyDescent="0.25">
      <c r="C22" s="49" t="s">
        <v>119</v>
      </c>
    </row>
  </sheetData>
  <sortState ref="A13:D18">
    <sortCondition ref="A13"/>
  </sortState>
  <pageMargins left="0.7" right="0.7" top="0.78740157499999996" bottom="0.78740157499999996" header="0.3" footer="0.3"/>
  <pageSetup paperSize="9" orientation="portrait" r:id="rId1"/>
  <ignoredErrors>
    <ignoredError sqref="E11:E17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opLeftCell="A10" zoomScale="110" zoomScaleNormal="110" workbookViewId="0">
      <selection activeCell="F1" sqref="F1"/>
    </sheetView>
  </sheetViews>
  <sheetFormatPr baseColWidth="10" defaultRowHeight="15" x14ac:dyDescent="0.25"/>
  <cols>
    <col min="1" max="1" width="14.28515625" customWidth="1"/>
    <col min="2" max="2" width="13.7109375" customWidth="1"/>
    <col min="3" max="3" width="15.85546875" customWidth="1"/>
    <col min="4" max="4" width="16.28515625" customWidth="1"/>
    <col min="5" max="5" width="16.28515625" style="1" customWidth="1"/>
    <col min="6" max="6" width="4.5703125" customWidth="1"/>
    <col min="7" max="7" width="8" customWidth="1"/>
    <col min="8" max="8" width="43" customWidth="1"/>
    <col min="9" max="9" width="61" customWidth="1"/>
  </cols>
  <sheetData>
    <row r="1" spans="1:7" s="1" customFormat="1" ht="18.600000000000001" customHeight="1" x14ac:dyDescent="0.3">
      <c r="A1" s="9" t="s">
        <v>107</v>
      </c>
    </row>
    <row r="2" spans="1:7" s="1" customFormat="1" ht="18.600000000000001" customHeight="1" x14ac:dyDescent="0.25"/>
    <row r="3" spans="1:7" s="1" customFormat="1" ht="18.600000000000001" customHeight="1" x14ac:dyDescent="0.25"/>
    <row r="4" spans="1:7" s="1" customFormat="1" ht="18.600000000000001" customHeight="1" x14ac:dyDescent="0.25"/>
    <row r="5" spans="1:7" s="1" customFormat="1" ht="18.600000000000001" customHeight="1" x14ac:dyDescent="0.25"/>
    <row r="6" spans="1:7" s="1" customFormat="1" ht="18.600000000000001" customHeight="1" x14ac:dyDescent="0.25"/>
    <row r="7" spans="1:7" s="1" customFormat="1" ht="18.600000000000001" customHeight="1" x14ac:dyDescent="0.25"/>
    <row r="8" spans="1:7" s="1" customFormat="1" ht="18.600000000000001" customHeight="1" x14ac:dyDescent="0.25">
      <c r="E8" s="5"/>
    </row>
    <row r="9" spans="1:7" x14ac:dyDescent="0.25">
      <c r="A9" s="28" t="s">
        <v>8</v>
      </c>
      <c r="B9" s="29" t="s">
        <v>9</v>
      </c>
      <c r="C9" s="29" t="s">
        <v>63</v>
      </c>
      <c r="D9" s="48" t="s">
        <v>108</v>
      </c>
      <c r="E9" s="87"/>
      <c r="G9" s="38" t="s">
        <v>80</v>
      </c>
    </row>
    <row r="10" spans="1:7" x14ac:dyDescent="0.25">
      <c r="A10" s="30">
        <v>23053</v>
      </c>
      <c r="B10" s="30">
        <v>41306</v>
      </c>
      <c r="C10" s="35">
        <f t="shared" ref="C10:C13" si="0">YEAR(B10)-YEAR(A10)</f>
        <v>50</v>
      </c>
      <c r="D10" s="35">
        <f>DATEDIF(A10,B10,"Y")</f>
        <v>49</v>
      </c>
      <c r="E10" s="88"/>
      <c r="G10" s="85" t="s">
        <v>111</v>
      </c>
    </row>
    <row r="11" spans="1:7" x14ac:dyDescent="0.25">
      <c r="A11" s="31">
        <v>23054</v>
      </c>
      <c r="B11" s="31">
        <v>41320</v>
      </c>
      <c r="C11" s="36">
        <f t="shared" si="0"/>
        <v>50</v>
      </c>
      <c r="D11" s="36">
        <f>DATEDIF(A11,B11,"Y")</f>
        <v>50</v>
      </c>
      <c r="E11" s="88"/>
    </row>
    <row r="12" spans="1:7" x14ac:dyDescent="0.25">
      <c r="A12" s="30">
        <v>33848</v>
      </c>
      <c r="B12" s="30">
        <v>41153</v>
      </c>
      <c r="C12" s="35">
        <f t="shared" si="0"/>
        <v>20</v>
      </c>
      <c r="D12" s="35">
        <f>DATEDIF(A12,B12,"Y")</f>
        <v>20</v>
      </c>
      <c r="E12" s="88"/>
      <c r="G12" t="s">
        <v>112</v>
      </c>
    </row>
    <row r="13" spans="1:7" x14ac:dyDescent="0.25">
      <c r="A13" s="34">
        <v>33849</v>
      </c>
      <c r="B13" s="34">
        <v>41153</v>
      </c>
      <c r="C13" s="37">
        <f t="shared" si="0"/>
        <v>20</v>
      </c>
      <c r="D13" s="37">
        <f>DATEDIF(A13,B13,"Y")</f>
        <v>19</v>
      </c>
      <c r="E13" s="88"/>
    </row>
    <row r="14" spans="1:7" x14ac:dyDescent="0.25">
      <c r="E14" s="5"/>
      <c r="G14" t="s">
        <v>113</v>
      </c>
    </row>
    <row r="15" spans="1:7" x14ac:dyDescent="0.25">
      <c r="B15" s="33"/>
      <c r="E15" s="5"/>
      <c r="F15" s="33"/>
    </row>
    <row r="16" spans="1:7" x14ac:dyDescent="0.25">
      <c r="B16" s="33"/>
      <c r="C16" s="86" t="s">
        <v>106</v>
      </c>
      <c r="D16" s="86" t="s">
        <v>78</v>
      </c>
      <c r="E16" s="86"/>
      <c r="F16" s="33"/>
      <c r="G16" s="38" t="s">
        <v>114</v>
      </c>
    </row>
    <row r="17" spans="1:8" x14ac:dyDescent="0.25">
      <c r="G17" t="s">
        <v>110</v>
      </c>
    </row>
    <row r="19" spans="1:8" ht="15.75" thickBot="1" x14ac:dyDescent="0.3">
      <c r="A19" s="28" t="s">
        <v>8</v>
      </c>
      <c r="B19" s="29" t="s">
        <v>9</v>
      </c>
      <c r="C19" s="48" t="s">
        <v>109</v>
      </c>
      <c r="G19" s="38" t="s">
        <v>75</v>
      </c>
      <c r="H19" s="26"/>
    </row>
    <row r="20" spans="1:8" ht="16.5" thickTop="1" thickBot="1" x14ac:dyDescent="0.3">
      <c r="A20" s="30">
        <v>23053</v>
      </c>
      <c r="B20" s="30">
        <v>41306</v>
      </c>
      <c r="C20" s="35">
        <f t="shared" ref="C20:C23" si="1">INT(YEARFRAC(A20,B20))</f>
        <v>49</v>
      </c>
      <c r="G20" s="73" t="s">
        <v>66</v>
      </c>
      <c r="H20" s="27" t="s">
        <v>73</v>
      </c>
    </row>
    <row r="21" spans="1:8" ht="16.5" thickTop="1" thickBot="1" x14ac:dyDescent="0.3">
      <c r="A21" s="31">
        <v>23054</v>
      </c>
      <c r="B21" s="31">
        <v>41320</v>
      </c>
      <c r="C21" s="36">
        <f t="shared" si="1"/>
        <v>50</v>
      </c>
      <c r="G21" s="73" t="s">
        <v>67</v>
      </c>
      <c r="H21" s="27" t="s">
        <v>72</v>
      </c>
    </row>
    <row r="22" spans="1:8" ht="16.5" thickTop="1" thickBot="1" x14ac:dyDescent="0.3">
      <c r="A22" s="30">
        <v>33848</v>
      </c>
      <c r="B22" s="30">
        <v>41153</v>
      </c>
      <c r="C22" s="35">
        <f t="shared" si="1"/>
        <v>20</v>
      </c>
      <c r="G22" s="73" t="s">
        <v>68</v>
      </c>
      <c r="H22" s="27" t="s">
        <v>74</v>
      </c>
    </row>
    <row r="23" spans="1:8" ht="16.5" thickTop="1" thickBot="1" x14ac:dyDescent="0.3">
      <c r="A23" s="34">
        <v>33849</v>
      </c>
      <c r="B23" s="34">
        <v>41153</v>
      </c>
      <c r="C23" s="37">
        <f t="shared" si="1"/>
        <v>19</v>
      </c>
      <c r="G23" s="73" t="s">
        <v>69</v>
      </c>
      <c r="H23" s="27" t="s">
        <v>76</v>
      </c>
    </row>
    <row r="24" spans="1:8" ht="16.5" thickTop="1" thickBot="1" x14ac:dyDescent="0.3">
      <c r="G24" s="73" t="s">
        <v>70</v>
      </c>
      <c r="H24" s="27" t="s">
        <v>77</v>
      </c>
    </row>
    <row r="25" spans="1:8" ht="15" customHeight="1" thickTop="1" thickBot="1" x14ac:dyDescent="0.3">
      <c r="G25" s="73" t="s">
        <v>71</v>
      </c>
      <c r="H25" s="27" t="s">
        <v>115</v>
      </c>
    </row>
    <row r="26" spans="1:8" ht="15" customHeight="1" thickTop="1" x14ac:dyDescent="0.25">
      <c r="C26" s="86" t="s">
        <v>79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110" zoomScaleNormal="110" workbookViewId="0">
      <selection activeCell="H27" sqref="H27"/>
    </sheetView>
  </sheetViews>
  <sheetFormatPr baseColWidth="10" defaultRowHeight="15" x14ac:dyDescent="0.25"/>
  <cols>
    <col min="1" max="1" width="17" customWidth="1"/>
    <col min="2" max="2" width="12.5703125" customWidth="1"/>
    <col min="3" max="3" width="16" customWidth="1"/>
    <col min="4" max="4" width="9.85546875" customWidth="1"/>
    <col min="5" max="5" width="11.5703125" customWidth="1"/>
    <col min="6" max="6" width="3.7109375" customWidth="1"/>
    <col min="7" max="7" width="12.85546875" customWidth="1"/>
  </cols>
  <sheetData>
    <row r="1" spans="1:7" s="1" customFormat="1" ht="18.75" customHeight="1" x14ac:dyDescent="0.3">
      <c r="A1" s="9" t="s">
        <v>89</v>
      </c>
      <c r="E1" s="25"/>
    </row>
    <row r="2" spans="1:7" s="1" customFormat="1" ht="18.75" customHeight="1" x14ac:dyDescent="0.25"/>
    <row r="3" spans="1:7" s="1" customFormat="1" ht="18.75" customHeight="1" x14ac:dyDescent="0.25"/>
    <row r="4" spans="1:7" ht="18.75" customHeight="1" x14ac:dyDescent="0.25"/>
    <row r="5" spans="1:7" s="1" customFormat="1" ht="18.75" customHeight="1" x14ac:dyDescent="0.25"/>
    <row r="6" spans="1:7" s="1" customFormat="1" ht="18.75" customHeight="1" x14ac:dyDescent="0.25"/>
    <row r="7" spans="1:7" s="1" customFormat="1" ht="18.75" customHeight="1" x14ac:dyDescent="0.25"/>
    <row r="8" spans="1:7" ht="24.75" customHeight="1" x14ac:dyDescent="0.25">
      <c r="A8" s="53"/>
    </row>
    <row r="9" spans="1:7" x14ac:dyDescent="0.25">
      <c r="A9" s="45" t="s">
        <v>61</v>
      </c>
      <c r="B9" s="46" t="s">
        <v>62</v>
      </c>
      <c r="C9" s="29" t="s">
        <v>8</v>
      </c>
      <c r="D9" s="29" t="s">
        <v>63</v>
      </c>
      <c r="E9" s="48" t="s">
        <v>65</v>
      </c>
    </row>
    <row r="10" spans="1:7" x14ac:dyDescent="0.25">
      <c r="A10" s="39" t="s">
        <v>22</v>
      </c>
      <c r="B10" s="39" t="s">
        <v>57</v>
      </c>
      <c r="C10" s="30">
        <v>27403</v>
      </c>
      <c r="D10" s="40">
        <f t="shared" ref="D10:D30" ca="1" si="0">DATEDIF(C10,TODAY(),"Y")</f>
        <v>37</v>
      </c>
      <c r="E10" s="41" t="str">
        <f t="shared" ref="E10:E15" ca="1" si="1">IF(AND(MOD(YEAR(TODAY())-YEAR(C10),10)=0,DATE(YEAR(TODAY()),MONTH(C10),DAY(C10))&gt;=TODAY()),YEAR(TODAY())-YEAR(C10),"")</f>
        <v/>
      </c>
      <c r="G10" s="50" t="s">
        <v>84</v>
      </c>
    </row>
    <row r="11" spans="1:7" x14ac:dyDescent="0.25">
      <c r="A11" s="39" t="s">
        <v>20</v>
      </c>
      <c r="B11" s="39" t="s">
        <v>21</v>
      </c>
      <c r="C11" s="30">
        <f ca="1">DATE(YEAR(TODAY())-50,MONTH(TODAY()),DAY(TODAY()))</f>
        <v>22835</v>
      </c>
      <c r="D11" s="40">
        <f ca="1">DATEDIF(C11,TODAY(),"Y")</f>
        <v>50</v>
      </c>
      <c r="E11" s="41">
        <f t="shared" ca="1" si="1"/>
        <v>50</v>
      </c>
      <c r="G11" t="s">
        <v>87</v>
      </c>
    </row>
    <row r="12" spans="1:7" x14ac:dyDescent="0.25">
      <c r="A12" s="39" t="s">
        <v>23</v>
      </c>
      <c r="B12" s="39" t="s">
        <v>59</v>
      </c>
      <c r="C12" s="30">
        <v>24618</v>
      </c>
      <c r="D12" s="40">
        <f t="shared" ca="1" si="0"/>
        <v>45</v>
      </c>
      <c r="E12" s="41" t="str">
        <f t="shared" ca="1" si="1"/>
        <v/>
      </c>
      <c r="G12" s="8" t="s">
        <v>85</v>
      </c>
    </row>
    <row r="13" spans="1:7" x14ac:dyDescent="0.25">
      <c r="A13" s="39" t="s">
        <v>24</v>
      </c>
      <c r="B13" s="39" t="s">
        <v>25</v>
      </c>
      <c r="C13" s="30">
        <v>19163</v>
      </c>
      <c r="D13" s="40">
        <f t="shared" ca="1" si="0"/>
        <v>60</v>
      </c>
      <c r="E13" s="41" t="str">
        <f t="shared" ca="1" si="1"/>
        <v/>
      </c>
      <c r="G13" s="8" t="s">
        <v>86</v>
      </c>
    </row>
    <row r="14" spans="1:7" x14ac:dyDescent="0.25">
      <c r="A14" s="39" t="s">
        <v>26</v>
      </c>
      <c r="B14" s="39" t="s">
        <v>27</v>
      </c>
      <c r="C14" s="30">
        <v>24770</v>
      </c>
      <c r="D14" s="40">
        <f t="shared" ca="1" si="0"/>
        <v>44</v>
      </c>
      <c r="E14" s="41" t="str">
        <f t="shared" ca="1" si="1"/>
        <v/>
      </c>
      <c r="G14" s="51"/>
    </row>
    <row r="15" spans="1:7" x14ac:dyDescent="0.25">
      <c r="A15" s="39" t="s">
        <v>28</v>
      </c>
      <c r="B15" s="39" t="s">
        <v>29</v>
      </c>
      <c r="C15" s="30">
        <v>22581</v>
      </c>
      <c r="D15" s="40">
        <f t="shared" ca="1" si="0"/>
        <v>50</v>
      </c>
      <c r="E15" s="41" t="str">
        <f t="shared" ca="1" si="1"/>
        <v/>
      </c>
    </row>
    <row r="16" spans="1:7" x14ac:dyDescent="0.25">
      <c r="A16" s="39" t="s">
        <v>30</v>
      </c>
      <c r="B16" s="39" t="s">
        <v>31</v>
      </c>
      <c r="C16" s="30">
        <v>25504</v>
      </c>
      <c r="D16" s="40">
        <f t="shared" ca="1" si="0"/>
        <v>42</v>
      </c>
      <c r="E16" s="41" t="str">
        <f t="shared" ref="E16:E30" ca="1" si="2">IF(AND(MOD(YEAR(TODAY())-YEAR(C16),10)=0,DATE(YEAR(TODAY()),MONTH(C16),DAY(C16))&gt;=TODAY()),YEAR(TODAY())-YEAR(C16),"")</f>
        <v/>
      </c>
    </row>
    <row r="17" spans="1:5" x14ac:dyDescent="0.25">
      <c r="A17" s="39" t="s">
        <v>32</v>
      </c>
      <c r="B17" s="39" t="s">
        <v>33</v>
      </c>
      <c r="C17" s="30">
        <v>23659</v>
      </c>
      <c r="D17" s="40">
        <f t="shared" ca="1" si="0"/>
        <v>47</v>
      </c>
      <c r="E17" s="41" t="str">
        <f t="shared" ca="1" si="2"/>
        <v/>
      </c>
    </row>
    <row r="18" spans="1:5" x14ac:dyDescent="0.25">
      <c r="A18" s="39" t="s">
        <v>34</v>
      </c>
      <c r="B18" s="39" t="s">
        <v>35</v>
      </c>
      <c r="C18" s="30">
        <v>26474</v>
      </c>
      <c r="D18" s="40">
        <f t="shared" ca="1" si="0"/>
        <v>40</v>
      </c>
      <c r="E18" s="41" t="str">
        <f t="shared" ca="1" si="2"/>
        <v/>
      </c>
    </row>
    <row r="19" spans="1:5" x14ac:dyDescent="0.25">
      <c r="A19" s="39" t="s">
        <v>36</v>
      </c>
      <c r="B19" s="39" t="s">
        <v>37</v>
      </c>
      <c r="C19" s="30">
        <v>25743</v>
      </c>
      <c r="D19" s="40">
        <f t="shared" ca="1" si="0"/>
        <v>42</v>
      </c>
      <c r="E19" s="41" t="str">
        <f t="shared" ca="1" si="2"/>
        <v/>
      </c>
    </row>
    <row r="20" spans="1:5" x14ac:dyDescent="0.25">
      <c r="A20" s="39" t="s">
        <v>38</v>
      </c>
      <c r="B20" s="39" t="s">
        <v>39</v>
      </c>
      <c r="C20" s="30">
        <v>25920</v>
      </c>
      <c r="D20" s="40">
        <f t="shared" ca="1" si="0"/>
        <v>41</v>
      </c>
      <c r="E20" s="41" t="str">
        <f t="shared" ca="1" si="2"/>
        <v/>
      </c>
    </row>
    <row r="21" spans="1:5" x14ac:dyDescent="0.25">
      <c r="A21" s="39" t="s">
        <v>40</v>
      </c>
      <c r="B21" s="39" t="s">
        <v>60</v>
      </c>
      <c r="C21" s="30">
        <v>19157</v>
      </c>
      <c r="D21" s="40">
        <f t="shared" ca="1" si="0"/>
        <v>60</v>
      </c>
      <c r="E21" s="41" t="str">
        <f t="shared" ca="1" si="2"/>
        <v/>
      </c>
    </row>
    <row r="22" spans="1:5" x14ac:dyDescent="0.25">
      <c r="A22" s="39" t="s">
        <v>41</v>
      </c>
      <c r="B22" s="39" t="s">
        <v>42</v>
      </c>
      <c r="C22" s="30">
        <v>23518</v>
      </c>
      <c r="D22" s="40">
        <f t="shared" ca="1" si="0"/>
        <v>48</v>
      </c>
      <c r="E22" s="41" t="str">
        <f t="shared" ca="1" si="2"/>
        <v/>
      </c>
    </row>
    <row r="23" spans="1:5" x14ac:dyDescent="0.25">
      <c r="A23" s="39" t="s">
        <v>43</v>
      </c>
      <c r="B23" s="39" t="s">
        <v>44</v>
      </c>
      <c r="C23" s="30">
        <v>24710</v>
      </c>
      <c r="D23" s="40">
        <f t="shared" ca="1" si="0"/>
        <v>44</v>
      </c>
      <c r="E23" s="41" t="str">
        <f t="shared" ca="1" si="2"/>
        <v/>
      </c>
    </row>
    <row r="24" spans="1:5" x14ac:dyDescent="0.25">
      <c r="A24" s="39" t="s">
        <v>45</v>
      </c>
      <c r="B24" s="39" t="s">
        <v>46</v>
      </c>
      <c r="C24" s="30">
        <v>28443</v>
      </c>
      <c r="D24" s="40">
        <f t="shared" ca="1" si="0"/>
        <v>34</v>
      </c>
      <c r="E24" s="41" t="str">
        <f t="shared" ca="1" si="2"/>
        <v/>
      </c>
    </row>
    <row r="25" spans="1:5" x14ac:dyDescent="0.25">
      <c r="A25" s="39" t="s">
        <v>48</v>
      </c>
      <c r="B25" s="39" t="s">
        <v>49</v>
      </c>
      <c r="C25" s="30">
        <v>26971</v>
      </c>
      <c r="D25" s="40">
        <f t="shared" ca="1" si="0"/>
        <v>38</v>
      </c>
      <c r="E25" s="41" t="str">
        <f t="shared" ca="1" si="2"/>
        <v/>
      </c>
    </row>
    <row r="26" spans="1:5" x14ac:dyDescent="0.25">
      <c r="A26" s="39" t="s">
        <v>50</v>
      </c>
      <c r="B26" s="39" t="s">
        <v>51</v>
      </c>
      <c r="C26" s="30">
        <v>25714</v>
      </c>
      <c r="D26" s="40">
        <f t="shared" ca="1" si="0"/>
        <v>42</v>
      </c>
      <c r="E26" s="41" t="str">
        <f t="shared" ca="1" si="2"/>
        <v/>
      </c>
    </row>
    <row r="27" spans="1:5" x14ac:dyDescent="0.25">
      <c r="A27" s="39" t="s">
        <v>52</v>
      </c>
      <c r="B27" s="39" t="s">
        <v>53</v>
      </c>
      <c r="C27" s="30">
        <v>15523</v>
      </c>
      <c r="D27" s="40">
        <f t="shared" ca="1" si="0"/>
        <v>70</v>
      </c>
      <c r="E27" s="41" t="str">
        <f t="shared" ca="1" si="2"/>
        <v/>
      </c>
    </row>
    <row r="28" spans="1:5" x14ac:dyDescent="0.25">
      <c r="A28" s="39" t="s">
        <v>54</v>
      </c>
      <c r="B28" s="39" t="s">
        <v>55</v>
      </c>
      <c r="C28" s="30">
        <v>26390</v>
      </c>
      <c r="D28" s="40">
        <f t="shared" ca="1" si="0"/>
        <v>40</v>
      </c>
      <c r="E28" s="41" t="str">
        <f t="shared" ca="1" si="2"/>
        <v/>
      </c>
    </row>
    <row r="29" spans="1:5" x14ac:dyDescent="0.25">
      <c r="A29" s="39" t="s">
        <v>64</v>
      </c>
      <c r="B29" s="39" t="s">
        <v>47</v>
      </c>
      <c r="C29" s="30">
        <v>23267</v>
      </c>
      <c r="D29" s="40">
        <f t="shared" ca="1" si="0"/>
        <v>48</v>
      </c>
      <c r="E29" s="41" t="str">
        <f t="shared" ca="1" si="2"/>
        <v/>
      </c>
    </row>
    <row r="30" spans="1:5" x14ac:dyDescent="0.25">
      <c r="A30" s="42" t="s">
        <v>56</v>
      </c>
      <c r="B30" s="42" t="s">
        <v>58</v>
      </c>
      <c r="C30" s="43">
        <v>24625</v>
      </c>
      <c r="D30" s="44">
        <f t="shared" ca="1" si="0"/>
        <v>45</v>
      </c>
      <c r="E30" s="32" t="str">
        <f t="shared" ca="1" si="2"/>
        <v/>
      </c>
    </row>
    <row r="33" spans="4:4" x14ac:dyDescent="0.25">
      <c r="D33" s="52" t="s">
        <v>88</v>
      </c>
    </row>
  </sheetData>
  <conditionalFormatting sqref="C10 C12:C30">
    <cfRule type="expression" dxfId="2" priority="1">
      <formula>AND(ISNUMBER($E10),DATE(YEAR(TODAY()),MONTH($C10),DAY($C10))&lt;=TODAY()+$E$8)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9"/>
  <sheetViews>
    <sheetView showGridLines="0" topLeftCell="A10" zoomScale="110" zoomScaleNormal="110" workbookViewId="0">
      <selection activeCell="F1" sqref="F1"/>
    </sheetView>
  </sheetViews>
  <sheetFormatPr baseColWidth="10" defaultRowHeight="15" x14ac:dyDescent="0.25"/>
  <cols>
    <col min="1" max="1" width="17" style="1" customWidth="1"/>
    <col min="2" max="2" width="12.5703125" style="1" customWidth="1"/>
    <col min="3" max="3" width="16" style="1" customWidth="1"/>
    <col min="4" max="4" width="9.85546875" style="1" customWidth="1"/>
    <col min="5" max="5" width="11.5703125" style="1" customWidth="1"/>
    <col min="6" max="6" width="6.140625" style="1" customWidth="1"/>
    <col min="7" max="16384" width="11.42578125" style="1"/>
  </cols>
  <sheetData>
    <row r="1" spans="1:7" ht="18.75" customHeight="1" x14ac:dyDescent="0.3">
      <c r="A1" s="9" t="s">
        <v>92</v>
      </c>
      <c r="E1" s="25"/>
    </row>
    <row r="2" spans="1:7" ht="18.75" customHeight="1" x14ac:dyDescent="0.25"/>
    <row r="3" spans="1:7" ht="18.75" customHeight="1" x14ac:dyDescent="0.25"/>
    <row r="4" spans="1:7" ht="18.75" customHeight="1" x14ac:dyDescent="0.25"/>
    <row r="5" spans="1:7" ht="18.75" customHeight="1" x14ac:dyDescent="0.25"/>
    <row r="6" spans="1:7" ht="18.75" customHeight="1" x14ac:dyDescent="0.25"/>
    <row r="7" spans="1:7" ht="18.75" customHeight="1" x14ac:dyDescent="0.25"/>
    <row r="8" spans="1:7" ht="24.75" customHeight="1" x14ac:dyDescent="0.25">
      <c r="A8" s="89" t="s">
        <v>91</v>
      </c>
      <c r="C8" s="90"/>
      <c r="D8" s="91" t="s">
        <v>81</v>
      </c>
      <c r="E8" s="92">
        <v>30</v>
      </c>
    </row>
    <row r="9" spans="1:7" x14ac:dyDescent="0.25">
      <c r="A9" s="45" t="s">
        <v>61</v>
      </c>
      <c r="B9" s="46" t="s">
        <v>62</v>
      </c>
      <c r="C9" s="47" t="s">
        <v>8</v>
      </c>
      <c r="D9" s="29" t="s">
        <v>63</v>
      </c>
      <c r="E9" s="48" t="s">
        <v>65</v>
      </c>
    </row>
    <row r="10" spans="1:7" x14ac:dyDescent="0.25">
      <c r="A10" s="39" t="s">
        <v>22</v>
      </c>
      <c r="B10" s="39" t="s">
        <v>57</v>
      </c>
      <c r="C10" s="30">
        <v>27403</v>
      </c>
      <c r="D10" s="40">
        <f t="shared" ref="D10:D30" ca="1" si="0">DATEDIF(C10,TODAY(),"Y")</f>
        <v>37</v>
      </c>
      <c r="E10" s="41" t="str">
        <f t="shared" ref="E10:E30" ca="1" si="1">IF(AND(MOD(YEAR(TODAY())-YEAR(C10),10)=0,DATE(YEAR(TODAY()),MONTH(C10),DAY(C10))&gt;=TODAY(),DATE(YEAR(TODAY()),MONTH(C10),DAY(C10))-TODAY()&lt;=$E$8),YEAR(TODAY())-YEAR(C10),"")</f>
        <v/>
      </c>
      <c r="G10" s="50" t="s">
        <v>90</v>
      </c>
    </row>
    <row r="11" spans="1:7" x14ac:dyDescent="0.25">
      <c r="A11" s="39" t="s">
        <v>20</v>
      </c>
      <c r="B11" s="39" t="s">
        <v>21</v>
      </c>
      <c r="C11" s="30">
        <f ca="1">DATE(YEAR(TODAY())-50,MONTH(TODAY()),DAY(TODAY()))</f>
        <v>22835</v>
      </c>
      <c r="D11" s="40">
        <f ca="1">DATEDIF(C11,TODAY(),"Y")</f>
        <v>50</v>
      </c>
      <c r="E11" s="41">
        <f t="shared" ca="1" si="1"/>
        <v>50</v>
      </c>
    </row>
    <row r="12" spans="1:7" x14ac:dyDescent="0.25">
      <c r="A12" s="39" t="s">
        <v>23</v>
      </c>
      <c r="B12" s="39" t="s">
        <v>59</v>
      </c>
      <c r="C12" s="30">
        <v>24618</v>
      </c>
      <c r="D12" s="40">
        <f t="shared" ca="1" si="0"/>
        <v>45</v>
      </c>
      <c r="E12" s="41" t="str">
        <f t="shared" ca="1" si="1"/>
        <v/>
      </c>
    </row>
    <row r="13" spans="1:7" x14ac:dyDescent="0.25">
      <c r="A13" s="39" t="s">
        <v>24</v>
      </c>
      <c r="B13" s="39" t="s">
        <v>25</v>
      </c>
      <c r="C13" s="30">
        <v>19163</v>
      </c>
      <c r="D13" s="40">
        <f t="shared" ca="1" si="0"/>
        <v>60</v>
      </c>
      <c r="E13" s="41" t="str">
        <f t="shared" ca="1" si="1"/>
        <v/>
      </c>
    </row>
    <row r="14" spans="1:7" x14ac:dyDescent="0.25">
      <c r="A14" s="39" t="s">
        <v>26</v>
      </c>
      <c r="B14" s="39" t="s">
        <v>27</v>
      </c>
      <c r="C14" s="30">
        <v>24770</v>
      </c>
      <c r="D14" s="40">
        <f t="shared" ca="1" si="0"/>
        <v>44</v>
      </c>
      <c r="E14" s="41" t="str">
        <f t="shared" ca="1" si="1"/>
        <v/>
      </c>
    </row>
    <row r="15" spans="1:7" x14ac:dyDescent="0.25">
      <c r="A15" s="39" t="s">
        <v>28</v>
      </c>
      <c r="B15" s="39" t="s">
        <v>29</v>
      </c>
      <c r="C15" s="30">
        <v>22581</v>
      </c>
      <c r="D15" s="40">
        <f t="shared" ca="1" si="0"/>
        <v>50</v>
      </c>
      <c r="E15" s="41" t="str">
        <f t="shared" ca="1" si="1"/>
        <v/>
      </c>
    </row>
    <row r="16" spans="1:7" x14ac:dyDescent="0.25">
      <c r="A16" s="39" t="s">
        <v>30</v>
      </c>
      <c r="B16" s="39" t="s">
        <v>31</v>
      </c>
      <c r="C16" s="30">
        <v>25504</v>
      </c>
      <c r="D16" s="40">
        <f t="shared" ca="1" si="0"/>
        <v>42</v>
      </c>
      <c r="E16" s="41" t="str">
        <f t="shared" ca="1" si="1"/>
        <v/>
      </c>
    </row>
    <row r="17" spans="1:5" x14ac:dyDescent="0.25">
      <c r="A17" s="39" t="s">
        <v>32</v>
      </c>
      <c r="B17" s="39" t="s">
        <v>33</v>
      </c>
      <c r="C17" s="30">
        <v>23659</v>
      </c>
      <c r="D17" s="40">
        <f t="shared" ca="1" si="0"/>
        <v>47</v>
      </c>
      <c r="E17" s="41" t="str">
        <f t="shared" ca="1" si="1"/>
        <v/>
      </c>
    </row>
    <row r="18" spans="1:5" x14ac:dyDescent="0.25">
      <c r="A18" s="39" t="s">
        <v>34</v>
      </c>
      <c r="B18" s="39" t="s">
        <v>35</v>
      </c>
      <c r="C18" s="30">
        <v>26474</v>
      </c>
      <c r="D18" s="40">
        <f t="shared" ca="1" si="0"/>
        <v>40</v>
      </c>
      <c r="E18" s="41" t="str">
        <f t="shared" ca="1" si="1"/>
        <v/>
      </c>
    </row>
    <row r="19" spans="1:5" x14ac:dyDescent="0.25">
      <c r="A19" s="39" t="s">
        <v>36</v>
      </c>
      <c r="B19" s="39" t="s">
        <v>37</v>
      </c>
      <c r="C19" s="30">
        <v>25743</v>
      </c>
      <c r="D19" s="40">
        <f t="shared" ca="1" si="0"/>
        <v>42</v>
      </c>
      <c r="E19" s="41" t="str">
        <f t="shared" ca="1" si="1"/>
        <v/>
      </c>
    </row>
    <row r="20" spans="1:5" x14ac:dyDescent="0.25">
      <c r="A20" s="39" t="s">
        <v>38</v>
      </c>
      <c r="B20" s="39" t="s">
        <v>39</v>
      </c>
      <c r="C20" s="30">
        <v>25920</v>
      </c>
      <c r="D20" s="40">
        <f t="shared" ca="1" si="0"/>
        <v>41</v>
      </c>
      <c r="E20" s="41" t="str">
        <f t="shared" ca="1" si="1"/>
        <v/>
      </c>
    </row>
    <row r="21" spans="1:5" x14ac:dyDescent="0.25">
      <c r="A21" s="39" t="s">
        <v>40</v>
      </c>
      <c r="B21" s="39" t="s">
        <v>60</v>
      </c>
      <c r="C21" s="30">
        <v>19157</v>
      </c>
      <c r="D21" s="40">
        <f t="shared" ca="1" si="0"/>
        <v>60</v>
      </c>
      <c r="E21" s="41" t="str">
        <f t="shared" ca="1" si="1"/>
        <v/>
      </c>
    </row>
    <row r="22" spans="1:5" x14ac:dyDescent="0.25">
      <c r="A22" s="39" t="s">
        <v>41</v>
      </c>
      <c r="B22" s="39" t="s">
        <v>42</v>
      </c>
      <c r="C22" s="30">
        <v>23518</v>
      </c>
      <c r="D22" s="40">
        <f t="shared" ca="1" si="0"/>
        <v>48</v>
      </c>
      <c r="E22" s="41" t="str">
        <f t="shared" ca="1" si="1"/>
        <v/>
      </c>
    </row>
    <row r="23" spans="1:5" x14ac:dyDescent="0.25">
      <c r="A23" s="39" t="s">
        <v>43</v>
      </c>
      <c r="B23" s="39" t="s">
        <v>44</v>
      </c>
      <c r="C23" s="30">
        <v>24710</v>
      </c>
      <c r="D23" s="40">
        <f t="shared" ca="1" si="0"/>
        <v>44</v>
      </c>
      <c r="E23" s="41" t="str">
        <f t="shared" ca="1" si="1"/>
        <v/>
      </c>
    </row>
    <row r="24" spans="1:5" x14ac:dyDescent="0.25">
      <c r="A24" s="39" t="s">
        <v>45</v>
      </c>
      <c r="B24" s="39" t="s">
        <v>46</v>
      </c>
      <c r="C24" s="30">
        <v>28443</v>
      </c>
      <c r="D24" s="40">
        <f t="shared" ca="1" si="0"/>
        <v>34</v>
      </c>
      <c r="E24" s="41" t="str">
        <f t="shared" ca="1" si="1"/>
        <v/>
      </c>
    </row>
    <row r="25" spans="1:5" x14ac:dyDescent="0.25">
      <c r="A25" s="39" t="s">
        <v>48</v>
      </c>
      <c r="B25" s="39" t="s">
        <v>49</v>
      </c>
      <c r="C25" s="30">
        <v>26971</v>
      </c>
      <c r="D25" s="40">
        <f t="shared" ca="1" si="0"/>
        <v>38</v>
      </c>
      <c r="E25" s="41" t="str">
        <f t="shared" ca="1" si="1"/>
        <v/>
      </c>
    </row>
    <row r="26" spans="1:5" x14ac:dyDescent="0.25">
      <c r="A26" s="39" t="s">
        <v>50</v>
      </c>
      <c r="B26" s="39" t="s">
        <v>51</v>
      </c>
      <c r="C26" s="30">
        <v>25714</v>
      </c>
      <c r="D26" s="40">
        <f t="shared" ca="1" si="0"/>
        <v>42</v>
      </c>
      <c r="E26" s="41" t="str">
        <f t="shared" ca="1" si="1"/>
        <v/>
      </c>
    </row>
    <row r="27" spans="1:5" x14ac:dyDescent="0.25">
      <c r="A27" s="39" t="s">
        <v>52</v>
      </c>
      <c r="B27" s="39" t="s">
        <v>53</v>
      </c>
      <c r="C27" s="30">
        <v>15523</v>
      </c>
      <c r="D27" s="40">
        <f t="shared" ca="1" si="0"/>
        <v>70</v>
      </c>
      <c r="E27" s="41" t="str">
        <f t="shared" ca="1" si="1"/>
        <v/>
      </c>
    </row>
    <row r="28" spans="1:5" x14ac:dyDescent="0.25">
      <c r="A28" s="39" t="s">
        <v>54</v>
      </c>
      <c r="B28" s="39" t="s">
        <v>55</v>
      </c>
      <c r="C28" s="30">
        <v>26390</v>
      </c>
      <c r="D28" s="40">
        <f t="shared" ca="1" si="0"/>
        <v>40</v>
      </c>
      <c r="E28" s="41" t="str">
        <f t="shared" ca="1" si="1"/>
        <v/>
      </c>
    </row>
    <row r="29" spans="1:5" x14ac:dyDescent="0.25">
      <c r="A29" s="39" t="s">
        <v>64</v>
      </c>
      <c r="B29" s="39" t="s">
        <v>47</v>
      </c>
      <c r="C29" s="30">
        <v>23267</v>
      </c>
      <c r="D29" s="40">
        <f t="shared" ca="1" si="0"/>
        <v>48</v>
      </c>
      <c r="E29" s="41" t="str">
        <f t="shared" ca="1" si="1"/>
        <v/>
      </c>
    </row>
    <row r="30" spans="1:5" x14ac:dyDescent="0.25">
      <c r="A30" s="42" t="s">
        <v>56</v>
      </c>
      <c r="B30" s="42" t="s">
        <v>58</v>
      </c>
      <c r="C30" s="43">
        <v>24625</v>
      </c>
      <c r="D30" s="44">
        <f t="shared" ca="1" si="0"/>
        <v>45</v>
      </c>
      <c r="E30" s="32" t="str">
        <f t="shared" ca="1" si="1"/>
        <v/>
      </c>
    </row>
    <row r="39" spans="7:7" x14ac:dyDescent="0.25">
      <c r="G39" s="50"/>
    </row>
  </sheetData>
  <conditionalFormatting sqref="A10:E30">
    <cfRule type="expression" dxfId="1" priority="1">
      <formula>ISNUMBER($E10)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Spinner 1">
              <controlPr defaultSize="0" autoPict="0">
                <anchor moveWithCells="1" sizeWithCells="1">
                  <from>
                    <xdr:col>4</xdr:col>
                    <xdr:colOff>561975</xdr:colOff>
                    <xdr:row>7</xdr:row>
                    <xdr:rowOff>28575</xdr:rowOff>
                  </from>
                  <to>
                    <xdr:col>4</xdr:col>
                    <xdr:colOff>742950</xdr:colOff>
                    <xdr:row>7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="80" zoomScaleNormal="80" workbookViewId="0">
      <selection activeCell="O17" sqref="O17"/>
    </sheetView>
  </sheetViews>
  <sheetFormatPr baseColWidth="10" defaultRowHeight="15" x14ac:dyDescent="0.25"/>
  <sheetData>
    <row r="1" spans="1:12" ht="18.75" x14ac:dyDescent="0.3">
      <c r="A1" s="74">
        <v>2013</v>
      </c>
    </row>
    <row r="2" spans="1:12" x14ac:dyDescent="0.25">
      <c r="A2" s="75">
        <f>IF(MONTH(DATE($A$1,COLUMN(),ROW()-1))=COLUMN(),DATE($A$1,COLUMN(),ROW()-1),"")</f>
        <v>41275</v>
      </c>
      <c r="B2" s="76">
        <f t="shared" ref="B2:L2" si="0">IF(MONTH(DATE($A$1,COLUMN(),ROW()-1))=COLUMN(),DATE($A$1,COLUMN(),ROW()-1),"")</f>
        <v>41306</v>
      </c>
      <c r="C2" s="76">
        <f t="shared" si="0"/>
        <v>41334</v>
      </c>
      <c r="D2" s="76">
        <f t="shared" si="0"/>
        <v>41365</v>
      </c>
      <c r="E2" s="76">
        <f t="shared" si="0"/>
        <v>41395</v>
      </c>
      <c r="F2" s="76">
        <f t="shared" si="0"/>
        <v>41426</v>
      </c>
      <c r="G2" s="76">
        <f t="shared" si="0"/>
        <v>41456</v>
      </c>
      <c r="H2" s="76">
        <f t="shared" si="0"/>
        <v>41487</v>
      </c>
      <c r="I2" s="76">
        <f t="shared" si="0"/>
        <v>41518</v>
      </c>
      <c r="J2" s="76">
        <f t="shared" si="0"/>
        <v>41548</v>
      </c>
      <c r="K2" s="76">
        <f t="shared" si="0"/>
        <v>41579</v>
      </c>
      <c r="L2" s="77">
        <f t="shared" si="0"/>
        <v>41609</v>
      </c>
    </row>
    <row r="3" spans="1:12" x14ac:dyDescent="0.25">
      <c r="A3" s="78">
        <f t="shared" ref="A3:L32" si="1">IF(MONTH(DATE($A$1,COLUMN(),ROW()-1))=COLUMN(),DATE($A$1,COLUMN(),ROW()-1),"")</f>
        <v>41276</v>
      </c>
      <c r="B3" s="79">
        <f t="shared" si="1"/>
        <v>41307</v>
      </c>
      <c r="C3" s="79">
        <f t="shared" si="1"/>
        <v>41335</v>
      </c>
      <c r="D3" s="79">
        <f t="shared" si="1"/>
        <v>41366</v>
      </c>
      <c r="E3" s="79">
        <f t="shared" si="1"/>
        <v>41396</v>
      </c>
      <c r="F3" s="79">
        <f t="shared" si="1"/>
        <v>41427</v>
      </c>
      <c r="G3" s="79">
        <f t="shared" si="1"/>
        <v>41457</v>
      </c>
      <c r="H3" s="79">
        <f t="shared" si="1"/>
        <v>41488</v>
      </c>
      <c r="I3" s="79">
        <f t="shared" si="1"/>
        <v>41519</v>
      </c>
      <c r="J3" s="79">
        <f t="shared" si="1"/>
        <v>41549</v>
      </c>
      <c r="K3" s="79">
        <f t="shared" si="1"/>
        <v>41580</v>
      </c>
      <c r="L3" s="80">
        <f t="shared" si="1"/>
        <v>41610</v>
      </c>
    </row>
    <row r="4" spans="1:12" x14ac:dyDescent="0.25">
      <c r="A4" s="78">
        <f t="shared" si="1"/>
        <v>41277</v>
      </c>
      <c r="B4" s="79">
        <f t="shared" si="1"/>
        <v>41308</v>
      </c>
      <c r="C4" s="79">
        <f t="shared" si="1"/>
        <v>41336</v>
      </c>
      <c r="D4" s="79">
        <f t="shared" si="1"/>
        <v>41367</v>
      </c>
      <c r="E4" s="79">
        <f t="shared" si="1"/>
        <v>41397</v>
      </c>
      <c r="F4" s="79">
        <f t="shared" si="1"/>
        <v>41428</v>
      </c>
      <c r="G4" s="79">
        <f t="shared" si="1"/>
        <v>41458</v>
      </c>
      <c r="H4" s="79">
        <f t="shared" si="1"/>
        <v>41489</v>
      </c>
      <c r="I4" s="79">
        <f t="shared" si="1"/>
        <v>41520</v>
      </c>
      <c r="J4" s="79">
        <f t="shared" si="1"/>
        <v>41550</v>
      </c>
      <c r="K4" s="79">
        <f t="shared" si="1"/>
        <v>41581</v>
      </c>
      <c r="L4" s="80">
        <f t="shared" si="1"/>
        <v>41611</v>
      </c>
    </row>
    <row r="5" spans="1:12" x14ac:dyDescent="0.25">
      <c r="A5" s="78">
        <f t="shared" si="1"/>
        <v>41278</v>
      </c>
      <c r="B5" s="79">
        <f t="shared" si="1"/>
        <v>41309</v>
      </c>
      <c r="C5" s="79">
        <f t="shared" si="1"/>
        <v>41337</v>
      </c>
      <c r="D5" s="79">
        <f t="shared" si="1"/>
        <v>41368</v>
      </c>
      <c r="E5" s="79">
        <f t="shared" si="1"/>
        <v>41398</v>
      </c>
      <c r="F5" s="79">
        <f t="shared" si="1"/>
        <v>41429</v>
      </c>
      <c r="G5" s="79">
        <f t="shared" si="1"/>
        <v>41459</v>
      </c>
      <c r="H5" s="79">
        <f t="shared" si="1"/>
        <v>41490</v>
      </c>
      <c r="I5" s="79">
        <f t="shared" si="1"/>
        <v>41521</v>
      </c>
      <c r="J5" s="79">
        <f t="shared" si="1"/>
        <v>41551</v>
      </c>
      <c r="K5" s="79">
        <f t="shared" si="1"/>
        <v>41582</v>
      </c>
      <c r="L5" s="80">
        <f t="shared" si="1"/>
        <v>41612</v>
      </c>
    </row>
    <row r="6" spans="1:12" x14ac:dyDescent="0.25">
      <c r="A6" s="78">
        <f t="shared" si="1"/>
        <v>41279</v>
      </c>
      <c r="B6" s="79">
        <f t="shared" si="1"/>
        <v>41310</v>
      </c>
      <c r="C6" s="79">
        <f t="shared" si="1"/>
        <v>41338</v>
      </c>
      <c r="D6" s="79">
        <f t="shared" si="1"/>
        <v>41369</v>
      </c>
      <c r="E6" s="79">
        <f t="shared" si="1"/>
        <v>41399</v>
      </c>
      <c r="F6" s="79">
        <f t="shared" si="1"/>
        <v>41430</v>
      </c>
      <c r="G6" s="79">
        <f t="shared" si="1"/>
        <v>41460</v>
      </c>
      <c r="H6" s="79">
        <f t="shared" si="1"/>
        <v>41491</v>
      </c>
      <c r="I6" s="79">
        <f t="shared" si="1"/>
        <v>41522</v>
      </c>
      <c r="J6" s="79">
        <f t="shared" si="1"/>
        <v>41552</v>
      </c>
      <c r="K6" s="79">
        <f t="shared" si="1"/>
        <v>41583</v>
      </c>
      <c r="L6" s="80">
        <f t="shared" si="1"/>
        <v>41613</v>
      </c>
    </row>
    <row r="7" spans="1:12" x14ac:dyDescent="0.25">
      <c r="A7" s="78">
        <f t="shared" si="1"/>
        <v>41280</v>
      </c>
      <c r="B7" s="79">
        <f t="shared" si="1"/>
        <v>41311</v>
      </c>
      <c r="C7" s="79">
        <f t="shared" si="1"/>
        <v>41339</v>
      </c>
      <c r="D7" s="79">
        <f t="shared" si="1"/>
        <v>41370</v>
      </c>
      <c r="E7" s="79">
        <f t="shared" si="1"/>
        <v>41400</v>
      </c>
      <c r="F7" s="79">
        <f t="shared" si="1"/>
        <v>41431</v>
      </c>
      <c r="G7" s="79">
        <f t="shared" si="1"/>
        <v>41461</v>
      </c>
      <c r="H7" s="79">
        <f t="shared" si="1"/>
        <v>41492</v>
      </c>
      <c r="I7" s="79">
        <f t="shared" si="1"/>
        <v>41523</v>
      </c>
      <c r="J7" s="79">
        <f t="shared" si="1"/>
        <v>41553</v>
      </c>
      <c r="K7" s="79">
        <f t="shared" si="1"/>
        <v>41584</v>
      </c>
      <c r="L7" s="80">
        <f t="shared" si="1"/>
        <v>41614</v>
      </c>
    </row>
    <row r="8" spans="1:12" x14ac:dyDescent="0.25">
      <c r="A8" s="78">
        <f t="shared" si="1"/>
        <v>41281</v>
      </c>
      <c r="B8" s="79">
        <f t="shared" si="1"/>
        <v>41312</v>
      </c>
      <c r="C8" s="79">
        <f t="shared" si="1"/>
        <v>41340</v>
      </c>
      <c r="D8" s="79">
        <f t="shared" si="1"/>
        <v>41371</v>
      </c>
      <c r="E8" s="79">
        <f t="shared" si="1"/>
        <v>41401</v>
      </c>
      <c r="F8" s="79">
        <f t="shared" si="1"/>
        <v>41432</v>
      </c>
      <c r="G8" s="79">
        <f t="shared" si="1"/>
        <v>41462</v>
      </c>
      <c r="H8" s="79">
        <f t="shared" si="1"/>
        <v>41493</v>
      </c>
      <c r="I8" s="79">
        <f t="shared" si="1"/>
        <v>41524</v>
      </c>
      <c r="J8" s="79">
        <f t="shared" si="1"/>
        <v>41554</v>
      </c>
      <c r="K8" s="79">
        <f t="shared" si="1"/>
        <v>41585</v>
      </c>
      <c r="L8" s="80">
        <f t="shared" si="1"/>
        <v>41615</v>
      </c>
    </row>
    <row r="9" spans="1:12" x14ac:dyDescent="0.25">
      <c r="A9" s="78">
        <f t="shared" si="1"/>
        <v>41282</v>
      </c>
      <c r="B9" s="79">
        <f t="shared" si="1"/>
        <v>41313</v>
      </c>
      <c r="C9" s="79">
        <f t="shared" si="1"/>
        <v>41341</v>
      </c>
      <c r="D9" s="79">
        <f t="shared" si="1"/>
        <v>41372</v>
      </c>
      <c r="E9" s="79">
        <f t="shared" si="1"/>
        <v>41402</v>
      </c>
      <c r="F9" s="79">
        <f t="shared" si="1"/>
        <v>41433</v>
      </c>
      <c r="G9" s="79">
        <f t="shared" si="1"/>
        <v>41463</v>
      </c>
      <c r="H9" s="79">
        <f t="shared" si="1"/>
        <v>41494</v>
      </c>
      <c r="I9" s="79">
        <f t="shared" si="1"/>
        <v>41525</v>
      </c>
      <c r="J9" s="79">
        <f t="shared" si="1"/>
        <v>41555</v>
      </c>
      <c r="K9" s="79">
        <f t="shared" si="1"/>
        <v>41586</v>
      </c>
      <c r="L9" s="80">
        <f t="shared" si="1"/>
        <v>41616</v>
      </c>
    </row>
    <row r="10" spans="1:12" x14ac:dyDescent="0.25">
      <c r="A10" s="78">
        <f t="shared" si="1"/>
        <v>41283</v>
      </c>
      <c r="B10" s="79">
        <f t="shared" si="1"/>
        <v>41314</v>
      </c>
      <c r="C10" s="79">
        <f t="shared" si="1"/>
        <v>41342</v>
      </c>
      <c r="D10" s="79">
        <f t="shared" si="1"/>
        <v>41373</v>
      </c>
      <c r="E10" s="79">
        <f t="shared" si="1"/>
        <v>41403</v>
      </c>
      <c r="F10" s="79">
        <f t="shared" si="1"/>
        <v>41434</v>
      </c>
      <c r="G10" s="79">
        <f t="shared" si="1"/>
        <v>41464</v>
      </c>
      <c r="H10" s="79">
        <f t="shared" si="1"/>
        <v>41495</v>
      </c>
      <c r="I10" s="79">
        <f t="shared" si="1"/>
        <v>41526</v>
      </c>
      <c r="J10" s="79">
        <f t="shared" si="1"/>
        <v>41556</v>
      </c>
      <c r="K10" s="79">
        <f t="shared" si="1"/>
        <v>41587</v>
      </c>
      <c r="L10" s="80">
        <f t="shared" si="1"/>
        <v>41617</v>
      </c>
    </row>
    <row r="11" spans="1:12" x14ac:dyDescent="0.25">
      <c r="A11" s="78">
        <f t="shared" si="1"/>
        <v>41284</v>
      </c>
      <c r="B11" s="79">
        <f t="shared" si="1"/>
        <v>41315</v>
      </c>
      <c r="C11" s="79">
        <f t="shared" si="1"/>
        <v>41343</v>
      </c>
      <c r="D11" s="79">
        <f t="shared" si="1"/>
        <v>41374</v>
      </c>
      <c r="E11" s="79">
        <f t="shared" si="1"/>
        <v>41404</v>
      </c>
      <c r="F11" s="79">
        <f t="shared" si="1"/>
        <v>41435</v>
      </c>
      <c r="G11" s="79">
        <f t="shared" si="1"/>
        <v>41465</v>
      </c>
      <c r="H11" s="79">
        <f t="shared" si="1"/>
        <v>41496</v>
      </c>
      <c r="I11" s="79">
        <f t="shared" si="1"/>
        <v>41527</v>
      </c>
      <c r="J11" s="79">
        <f t="shared" si="1"/>
        <v>41557</v>
      </c>
      <c r="K11" s="79">
        <f t="shared" si="1"/>
        <v>41588</v>
      </c>
      <c r="L11" s="80">
        <f t="shared" si="1"/>
        <v>41618</v>
      </c>
    </row>
    <row r="12" spans="1:12" x14ac:dyDescent="0.25">
      <c r="A12" s="78">
        <f t="shared" si="1"/>
        <v>41285</v>
      </c>
      <c r="B12" s="79">
        <f t="shared" si="1"/>
        <v>41316</v>
      </c>
      <c r="C12" s="79">
        <f t="shared" si="1"/>
        <v>41344</v>
      </c>
      <c r="D12" s="79">
        <f t="shared" si="1"/>
        <v>41375</v>
      </c>
      <c r="E12" s="79">
        <f t="shared" si="1"/>
        <v>41405</v>
      </c>
      <c r="F12" s="79">
        <f t="shared" si="1"/>
        <v>41436</v>
      </c>
      <c r="G12" s="79">
        <f t="shared" si="1"/>
        <v>41466</v>
      </c>
      <c r="H12" s="79">
        <f t="shared" si="1"/>
        <v>41497</v>
      </c>
      <c r="I12" s="79">
        <f t="shared" si="1"/>
        <v>41528</v>
      </c>
      <c r="J12" s="79">
        <f t="shared" si="1"/>
        <v>41558</v>
      </c>
      <c r="K12" s="79">
        <f t="shared" si="1"/>
        <v>41589</v>
      </c>
      <c r="L12" s="80">
        <f t="shared" si="1"/>
        <v>41619</v>
      </c>
    </row>
    <row r="13" spans="1:12" x14ac:dyDescent="0.25">
      <c r="A13" s="78">
        <f t="shared" si="1"/>
        <v>41286</v>
      </c>
      <c r="B13" s="79">
        <f t="shared" si="1"/>
        <v>41317</v>
      </c>
      <c r="C13" s="79">
        <f t="shared" si="1"/>
        <v>41345</v>
      </c>
      <c r="D13" s="79">
        <f t="shared" si="1"/>
        <v>41376</v>
      </c>
      <c r="E13" s="79">
        <f t="shared" si="1"/>
        <v>41406</v>
      </c>
      <c r="F13" s="79">
        <f t="shared" si="1"/>
        <v>41437</v>
      </c>
      <c r="G13" s="79">
        <f t="shared" si="1"/>
        <v>41467</v>
      </c>
      <c r="H13" s="79">
        <f t="shared" si="1"/>
        <v>41498</v>
      </c>
      <c r="I13" s="79">
        <f t="shared" si="1"/>
        <v>41529</v>
      </c>
      <c r="J13" s="79">
        <f t="shared" si="1"/>
        <v>41559</v>
      </c>
      <c r="K13" s="79">
        <f t="shared" si="1"/>
        <v>41590</v>
      </c>
      <c r="L13" s="80">
        <f t="shared" si="1"/>
        <v>41620</v>
      </c>
    </row>
    <row r="14" spans="1:12" x14ac:dyDescent="0.25">
      <c r="A14" s="78">
        <f t="shared" si="1"/>
        <v>41287</v>
      </c>
      <c r="B14" s="79">
        <f t="shared" si="1"/>
        <v>41318</v>
      </c>
      <c r="C14" s="79">
        <f t="shared" si="1"/>
        <v>41346</v>
      </c>
      <c r="D14" s="79">
        <f t="shared" si="1"/>
        <v>41377</v>
      </c>
      <c r="E14" s="79">
        <f t="shared" si="1"/>
        <v>41407</v>
      </c>
      <c r="F14" s="79">
        <f t="shared" si="1"/>
        <v>41438</v>
      </c>
      <c r="G14" s="79">
        <f t="shared" si="1"/>
        <v>41468</v>
      </c>
      <c r="H14" s="79">
        <f t="shared" si="1"/>
        <v>41499</v>
      </c>
      <c r="I14" s="79">
        <f t="shared" si="1"/>
        <v>41530</v>
      </c>
      <c r="J14" s="79">
        <f t="shared" si="1"/>
        <v>41560</v>
      </c>
      <c r="K14" s="79">
        <f t="shared" si="1"/>
        <v>41591</v>
      </c>
      <c r="L14" s="80">
        <f t="shared" si="1"/>
        <v>41621</v>
      </c>
    </row>
    <row r="15" spans="1:12" x14ac:dyDescent="0.25">
      <c r="A15" s="78">
        <f t="shared" si="1"/>
        <v>41288</v>
      </c>
      <c r="B15" s="79">
        <f t="shared" si="1"/>
        <v>41319</v>
      </c>
      <c r="C15" s="79">
        <f t="shared" si="1"/>
        <v>41347</v>
      </c>
      <c r="D15" s="79">
        <f t="shared" si="1"/>
        <v>41378</v>
      </c>
      <c r="E15" s="79">
        <f t="shared" si="1"/>
        <v>41408</v>
      </c>
      <c r="F15" s="79">
        <f t="shared" si="1"/>
        <v>41439</v>
      </c>
      <c r="G15" s="79">
        <f t="shared" si="1"/>
        <v>41469</v>
      </c>
      <c r="H15" s="79">
        <f t="shared" si="1"/>
        <v>41500</v>
      </c>
      <c r="I15" s="79">
        <f t="shared" si="1"/>
        <v>41531</v>
      </c>
      <c r="J15" s="79">
        <f t="shared" si="1"/>
        <v>41561</v>
      </c>
      <c r="K15" s="79">
        <f t="shared" si="1"/>
        <v>41592</v>
      </c>
      <c r="L15" s="80">
        <f t="shared" si="1"/>
        <v>41622</v>
      </c>
    </row>
    <row r="16" spans="1:12" x14ac:dyDescent="0.25">
      <c r="A16" s="78">
        <f t="shared" si="1"/>
        <v>41289</v>
      </c>
      <c r="B16" s="79">
        <f t="shared" si="1"/>
        <v>41320</v>
      </c>
      <c r="C16" s="79">
        <f t="shared" si="1"/>
        <v>41348</v>
      </c>
      <c r="D16" s="79">
        <f t="shared" si="1"/>
        <v>41379</v>
      </c>
      <c r="E16" s="79">
        <f t="shared" si="1"/>
        <v>41409</v>
      </c>
      <c r="F16" s="79">
        <f t="shared" si="1"/>
        <v>41440</v>
      </c>
      <c r="G16" s="79">
        <f t="shared" si="1"/>
        <v>41470</v>
      </c>
      <c r="H16" s="79">
        <f t="shared" si="1"/>
        <v>41501</v>
      </c>
      <c r="I16" s="79">
        <f t="shared" si="1"/>
        <v>41532</v>
      </c>
      <c r="J16" s="79">
        <f t="shared" si="1"/>
        <v>41562</v>
      </c>
      <c r="K16" s="79">
        <f t="shared" si="1"/>
        <v>41593</v>
      </c>
      <c r="L16" s="80">
        <f t="shared" si="1"/>
        <v>41623</v>
      </c>
    </row>
    <row r="17" spans="1:12" x14ac:dyDescent="0.25">
      <c r="A17" s="78">
        <f t="shared" si="1"/>
        <v>41290</v>
      </c>
      <c r="B17" s="79">
        <f t="shared" si="1"/>
        <v>41321</v>
      </c>
      <c r="C17" s="79">
        <f t="shared" si="1"/>
        <v>41349</v>
      </c>
      <c r="D17" s="79">
        <f t="shared" si="1"/>
        <v>41380</v>
      </c>
      <c r="E17" s="79">
        <f t="shared" si="1"/>
        <v>41410</v>
      </c>
      <c r="F17" s="79">
        <f t="shared" si="1"/>
        <v>41441</v>
      </c>
      <c r="G17" s="79">
        <f t="shared" si="1"/>
        <v>41471</v>
      </c>
      <c r="H17" s="79">
        <f t="shared" si="1"/>
        <v>41502</v>
      </c>
      <c r="I17" s="79">
        <f t="shared" si="1"/>
        <v>41533</v>
      </c>
      <c r="J17" s="79">
        <f t="shared" si="1"/>
        <v>41563</v>
      </c>
      <c r="K17" s="79">
        <f t="shared" si="1"/>
        <v>41594</v>
      </c>
      <c r="L17" s="80">
        <f t="shared" si="1"/>
        <v>41624</v>
      </c>
    </row>
    <row r="18" spans="1:12" x14ac:dyDescent="0.25">
      <c r="A18" s="78">
        <f t="shared" si="1"/>
        <v>41291</v>
      </c>
      <c r="B18" s="79">
        <f t="shared" si="1"/>
        <v>41322</v>
      </c>
      <c r="C18" s="79">
        <f t="shared" si="1"/>
        <v>41350</v>
      </c>
      <c r="D18" s="79">
        <f t="shared" si="1"/>
        <v>41381</v>
      </c>
      <c r="E18" s="79">
        <f t="shared" si="1"/>
        <v>41411</v>
      </c>
      <c r="F18" s="79">
        <f t="shared" si="1"/>
        <v>41442</v>
      </c>
      <c r="G18" s="79">
        <f t="shared" si="1"/>
        <v>41472</v>
      </c>
      <c r="H18" s="79">
        <f t="shared" si="1"/>
        <v>41503</v>
      </c>
      <c r="I18" s="79">
        <f t="shared" si="1"/>
        <v>41534</v>
      </c>
      <c r="J18" s="79">
        <f t="shared" si="1"/>
        <v>41564</v>
      </c>
      <c r="K18" s="79">
        <f t="shared" si="1"/>
        <v>41595</v>
      </c>
      <c r="L18" s="80">
        <f t="shared" si="1"/>
        <v>41625</v>
      </c>
    </row>
    <row r="19" spans="1:12" x14ac:dyDescent="0.25">
      <c r="A19" s="78">
        <f t="shared" si="1"/>
        <v>41292</v>
      </c>
      <c r="B19" s="79">
        <f t="shared" si="1"/>
        <v>41323</v>
      </c>
      <c r="C19" s="79">
        <f t="shared" si="1"/>
        <v>41351</v>
      </c>
      <c r="D19" s="79">
        <f t="shared" si="1"/>
        <v>41382</v>
      </c>
      <c r="E19" s="79">
        <f t="shared" si="1"/>
        <v>41412</v>
      </c>
      <c r="F19" s="79">
        <f t="shared" si="1"/>
        <v>41443</v>
      </c>
      <c r="G19" s="79">
        <f t="shared" si="1"/>
        <v>41473</v>
      </c>
      <c r="H19" s="79">
        <f t="shared" si="1"/>
        <v>41504</v>
      </c>
      <c r="I19" s="79">
        <f t="shared" si="1"/>
        <v>41535</v>
      </c>
      <c r="J19" s="79">
        <f t="shared" si="1"/>
        <v>41565</v>
      </c>
      <c r="K19" s="79">
        <f t="shared" si="1"/>
        <v>41596</v>
      </c>
      <c r="L19" s="80">
        <f t="shared" si="1"/>
        <v>41626</v>
      </c>
    </row>
    <row r="20" spans="1:12" x14ac:dyDescent="0.25">
      <c r="A20" s="78">
        <f t="shared" si="1"/>
        <v>41293</v>
      </c>
      <c r="B20" s="79">
        <f t="shared" si="1"/>
        <v>41324</v>
      </c>
      <c r="C20" s="79">
        <f t="shared" si="1"/>
        <v>41352</v>
      </c>
      <c r="D20" s="79">
        <f t="shared" si="1"/>
        <v>41383</v>
      </c>
      <c r="E20" s="79">
        <f t="shared" si="1"/>
        <v>41413</v>
      </c>
      <c r="F20" s="79">
        <f t="shared" si="1"/>
        <v>41444</v>
      </c>
      <c r="G20" s="79">
        <f t="shared" si="1"/>
        <v>41474</v>
      </c>
      <c r="H20" s="79">
        <f t="shared" si="1"/>
        <v>41505</v>
      </c>
      <c r="I20" s="79">
        <f t="shared" si="1"/>
        <v>41536</v>
      </c>
      <c r="J20" s="79">
        <f t="shared" si="1"/>
        <v>41566</v>
      </c>
      <c r="K20" s="79">
        <f t="shared" si="1"/>
        <v>41597</v>
      </c>
      <c r="L20" s="80">
        <f t="shared" si="1"/>
        <v>41627</v>
      </c>
    </row>
    <row r="21" spans="1:12" x14ac:dyDescent="0.25">
      <c r="A21" s="78">
        <f t="shared" si="1"/>
        <v>41294</v>
      </c>
      <c r="B21" s="79">
        <f t="shared" si="1"/>
        <v>41325</v>
      </c>
      <c r="C21" s="79">
        <f t="shared" si="1"/>
        <v>41353</v>
      </c>
      <c r="D21" s="79">
        <f t="shared" si="1"/>
        <v>41384</v>
      </c>
      <c r="E21" s="79">
        <f t="shared" si="1"/>
        <v>41414</v>
      </c>
      <c r="F21" s="79">
        <f t="shared" si="1"/>
        <v>41445</v>
      </c>
      <c r="G21" s="79">
        <f t="shared" si="1"/>
        <v>41475</v>
      </c>
      <c r="H21" s="79">
        <f t="shared" si="1"/>
        <v>41506</v>
      </c>
      <c r="I21" s="79">
        <f t="shared" si="1"/>
        <v>41537</v>
      </c>
      <c r="J21" s="79">
        <f t="shared" si="1"/>
        <v>41567</v>
      </c>
      <c r="K21" s="79">
        <f t="shared" ref="B21:L32" si="2">IF(MONTH(DATE($A$1,COLUMN(),ROW()-1))=COLUMN(),DATE($A$1,COLUMN(),ROW()-1),"")</f>
        <v>41598</v>
      </c>
      <c r="L21" s="80">
        <f t="shared" si="2"/>
        <v>41628</v>
      </c>
    </row>
    <row r="22" spans="1:12" x14ac:dyDescent="0.25">
      <c r="A22" s="78">
        <f t="shared" si="1"/>
        <v>41295</v>
      </c>
      <c r="B22" s="79">
        <f t="shared" si="2"/>
        <v>41326</v>
      </c>
      <c r="C22" s="79">
        <f t="shared" si="2"/>
        <v>41354</v>
      </c>
      <c r="D22" s="79">
        <f t="shared" si="2"/>
        <v>41385</v>
      </c>
      <c r="E22" s="79">
        <f t="shared" si="2"/>
        <v>41415</v>
      </c>
      <c r="F22" s="79">
        <f t="shared" si="2"/>
        <v>41446</v>
      </c>
      <c r="G22" s="79">
        <f t="shared" si="2"/>
        <v>41476</v>
      </c>
      <c r="H22" s="79">
        <f t="shared" si="2"/>
        <v>41507</v>
      </c>
      <c r="I22" s="79">
        <f t="shared" si="2"/>
        <v>41538</v>
      </c>
      <c r="J22" s="79">
        <f t="shared" si="2"/>
        <v>41568</v>
      </c>
      <c r="K22" s="79">
        <f t="shared" si="2"/>
        <v>41599</v>
      </c>
      <c r="L22" s="80">
        <f t="shared" si="2"/>
        <v>41629</v>
      </c>
    </row>
    <row r="23" spans="1:12" x14ac:dyDescent="0.25">
      <c r="A23" s="78">
        <f t="shared" si="1"/>
        <v>41296</v>
      </c>
      <c r="B23" s="79">
        <f t="shared" si="2"/>
        <v>41327</v>
      </c>
      <c r="C23" s="79">
        <f t="shared" si="2"/>
        <v>41355</v>
      </c>
      <c r="D23" s="79">
        <f t="shared" si="2"/>
        <v>41386</v>
      </c>
      <c r="E23" s="79">
        <f t="shared" si="2"/>
        <v>41416</v>
      </c>
      <c r="F23" s="79">
        <f t="shared" si="2"/>
        <v>41447</v>
      </c>
      <c r="G23" s="79">
        <f t="shared" si="2"/>
        <v>41477</v>
      </c>
      <c r="H23" s="79">
        <f t="shared" si="2"/>
        <v>41508</v>
      </c>
      <c r="I23" s="79">
        <f t="shared" si="2"/>
        <v>41539</v>
      </c>
      <c r="J23" s="79">
        <f t="shared" si="2"/>
        <v>41569</v>
      </c>
      <c r="K23" s="79">
        <f t="shared" si="2"/>
        <v>41600</v>
      </c>
      <c r="L23" s="80">
        <f t="shared" si="2"/>
        <v>41630</v>
      </c>
    </row>
    <row r="24" spans="1:12" x14ac:dyDescent="0.25">
      <c r="A24" s="78">
        <f t="shared" si="1"/>
        <v>41297</v>
      </c>
      <c r="B24" s="79">
        <f t="shared" si="2"/>
        <v>41328</v>
      </c>
      <c r="C24" s="79">
        <f t="shared" si="2"/>
        <v>41356</v>
      </c>
      <c r="D24" s="79">
        <f t="shared" si="2"/>
        <v>41387</v>
      </c>
      <c r="E24" s="79">
        <f t="shared" si="2"/>
        <v>41417</v>
      </c>
      <c r="F24" s="79">
        <f t="shared" si="2"/>
        <v>41448</v>
      </c>
      <c r="G24" s="79">
        <f t="shared" si="2"/>
        <v>41478</v>
      </c>
      <c r="H24" s="79">
        <f t="shared" si="2"/>
        <v>41509</v>
      </c>
      <c r="I24" s="79">
        <f t="shared" si="2"/>
        <v>41540</v>
      </c>
      <c r="J24" s="79">
        <f t="shared" si="2"/>
        <v>41570</v>
      </c>
      <c r="K24" s="79">
        <f t="shared" si="2"/>
        <v>41601</v>
      </c>
      <c r="L24" s="80">
        <f t="shared" si="2"/>
        <v>41631</v>
      </c>
    </row>
    <row r="25" spans="1:12" x14ac:dyDescent="0.25">
      <c r="A25" s="78">
        <f t="shared" si="1"/>
        <v>41298</v>
      </c>
      <c r="B25" s="79">
        <f t="shared" si="2"/>
        <v>41329</v>
      </c>
      <c r="C25" s="79">
        <f t="shared" si="2"/>
        <v>41357</v>
      </c>
      <c r="D25" s="79">
        <f t="shared" si="2"/>
        <v>41388</v>
      </c>
      <c r="E25" s="79">
        <f t="shared" si="2"/>
        <v>41418</v>
      </c>
      <c r="F25" s="79">
        <f t="shared" si="2"/>
        <v>41449</v>
      </c>
      <c r="G25" s="79">
        <f t="shared" si="2"/>
        <v>41479</v>
      </c>
      <c r="H25" s="79">
        <f t="shared" si="2"/>
        <v>41510</v>
      </c>
      <c r="I25" s="79">
        <f t="shared" si="2"/>
        <v>41541</v>
      </c>
      <c r="J25" s="79">
        <f t="shared" si="2"/>
        <v>41571</v>
      </c>
      <c r="K25" s="79">
        <f t="shared" si="2"/>
        <v>41602</v>
      </c>
      <c r="L25" s="80">
        <f t="shared" si="2"/>
        <v>41632</v>
      </c>
    </row>
    <row r="26" spans="1:12" x14ac:dyDescent="0.25">
      <c r="A26" s="78">
        <f t="shared" si="1"/>
        <v>41299</v>
      </c>
      <c r="B26" s="79">
        <f t="shared" si="2"/>
        <v>41330</v>
      </c>
      <c r="C26" s="79">
        <f t="shared" si="2"/>
        <v>41358</v>
      </c>
      <c r="D26" s="79">
        <f t="shared" si="2"/>
        <v>41389</v>
      </c>
      <c r="E26" s="79">
        <f t="shared" si="2"/>
        <v>41419</v>
      </c>
      <c r="F26" s="79">
        <f t="shared" si="2"/>
        <v>41450</v>
      </c>
      <c r="G26" s="79">
        <f t="shared" si="2"/>
        <v>41480</v>
      </c>
      <c r="H26" s="79">
        <f t="shared" si="2"/>
        <v>41511</v>
      </c>
      <c r="I26" s="79">
        <f t="shared" si="2"/>
        <v>41542</v>
      </c>
      <c r="J26" s="79">
        <f t="shared" si="2"/>
        <v>41572</v>
      </c>
      <c r="K26" s="79">
        <f t="shared" si="2"/>
        <v>41603</v>
      </c>
      <c r="L26" s="80">
        <f t="shared" si="2"/>
        <v>41633</v>
      </c>
    </row>
    <row r="27" spans="1:12" x14ac:dyDescent="0.25">
      <c r="A27" s="78">
        <f t="shared" si="1"/>
        <v>41300</v>
      </c>
      <c r="B27" s="79">
        <f t="shared" si="2"/>
        <v>41331</v>
      </c>
      <c r="C27" s="79">
        <f t="shared" si="2"/>
        <v>41359</v>
      </c>
      <c r="D27" s="79">
        <f t="shared" si="2"/>
        <v>41390</v>
      </c>
      <c r="E27" s="79">
        <f t="shared" si="2"/>
        <v>41420</v>
      </c>
      <c r="F27" s="79">
        <f t="shared" si="2"/>
        <v>41451</v>
      </c>
      <c r="G27" s="79">
        <f t="shared" si="2"/>
        <v>41481</v>
      </c>
      <c r="H27" s="79">
        <f t="shared" si="2"/>
        <v>41512</v>
      </c>
      <c r="I27" s="79">
        <f t="shared" si="2"/>
        <v>41543</v>
      </c>
      <c r="J27" s="79">
        <f t="shared" si="2"/>
        <v>41573</v>
      </c>
      <c r="K27" s="79">
        <f t="shared" si="2"/>
        <v>41604</v>
      </c>
      <c r="L27" s="80">
        <f t="shared" si="2"/>
        <v>41634</v>
      </c>
    </row>
    <row r="28" spans="1:12" x14ac:dyDescent="0.25">
      <c r="A28" s="78">
        <f t="shared" si="1"/>
        <v>41301</v>
      </c>
      <c r="B28" s="79">
        <f t="shared" si="2"/>
        <v>41332</v>
      </c>
      <c r="C28" s="79">
        <f t="shared" si="2"/>
        <v>41360</v>
      </c>
      <c r="D28" s="79">
        <f t="shared" si="2"/>
        <v>41391</v>
      </c>
      <c r="E28" s="79">
        <f t="shared" si="2"/>
        <v>41421</v>
      </c>
      <c r="F28" s="79">
        <f t="shared" si="2"/>
        <v>41452</v>
      </c>
      <c r="G28" s="79">
        <f t="shared" si="2"/>
        <v>41482</v>
      </c>
      <c r="H28" s="79">
        <f t="shared" si="2"/>
        <v>41513</v>
      </c>
      <c r="I28" s="79">
        <f t="shared" si="2"/>
        <v>41544</v>
      </c>
      <c r="J28" s="79">
        <f t="shared" si="2"/>
        <v>41574</v>
      </c>
      <c r="K28" s="79">
        <f t="shared" si="2"/>
        <v>41605</v>
      </c>
      <c r="L28" s="80">
        <f t="shared" si="2"/>
        <v>41635</v>
      </c>
    </row>
    <row r="29" spans="1:12" x14ac:dyDescent="0.25">
      <c r="A29" s="78">
        <f t="shared" si="1"/>
        <v>41302</v>
      </c>
      <c r="B29" s="79">
        <f t="shared" si="2"/>
        <v>41333</v>
      </c>
      <c r="C29" s="79">
        <f t="shared" si="2"/>
        <v>41361</v>
      </c>
      <c r="D29" s="79">
        <f t="shared" si="2"/>
        <v>41392</v>
      </c>
      <c r="E29" s="79">
        <f t="shared" si="2"/>
        <v>41422</v>
      </c>
      <c r="F29" s="79">
        <f t="shared" si="2"/>
        <v>41453</v>
      </c>
      <c r="G29" s="79">
        <f t="shared" si="2"/>
        <v>41483</v>
      </c>
      <c r="H29" s="79">
        <f t="shared" si="2"/>
        <v>41514</v>
      </c>
      <c r="I29" s="79">
        <f t="shared" si="2"/>
        <v>41545</v>
      </c>
      <c r="J29" s="79">
        <f t="shared" si="2"/>
        <v>41575</v>
      </c>
      <c r="K29" s="79">
        <f t="shared" si="2"/>
        <v>41606</v>
      </c>
      <c r="L29" s="80">
        <f t="shared" si="2"/>
        <v>41636</v>
      </c>
    </row>
    <row r="30" spans="1:12" x14ac:dyDescent="0.25">
      <c r="A30" s="78">
        <f t="shared" si="1"/>
        <v>41303</v>
      </c>
      <c r="B30" s="79" t="str">
        <f t="shared" si="2"/>
        <v/>
      </c>
      <c r="C30" s="79">
        <f t="shared" si="2"/>
        <v>41362</v>
      </c>
      <c r="D30" s="79">
        <f t="shared" si="2"/>
        <v>41393</v>
      </c>
      <c r="E30" s="79">
        <f t="shared" si="2"/>
        <v>41423</v>
      </c>
      <c r="F30" s="79">
        <f t="shared" si="2"/>
        <v>41454</v>
      </c>
      <c r="G30" s="79">
        <f t="shared" si="2"/>
        <v>41484</v>
      </c>
      <c r="H30" s="79">
        <f t="shared" si="2"/>
        <v>41515</v>
      </c>
      <c r="I30" s="79">
        <f t="shared" si="2"/>
        <v>41546</v>
      </c>
      <c r="J30" s="79">
        <f t="shared" si="2"/>
        <v>41576</v>
      </c>
      <c r="K30" s="79">
        <f t="shared" si="2"/>
        <v>41607</v>
      </c>
      <c r="L30" s="80">
        <f t="shared" si="2"/>
        <v>41637</v>
      </c>
    </row>
    <row r="31" spans="1:12" x14ac:dyDescent="0.25">
      <c r="A31" s="78">
        <f t="shared" si="1"/>
        <v>41304</v>
      </c>
      <c r="B31" s="79" t="str">
        <f t="shared" si="2"/>
        <v/>
      </c>
      <c r="C31" s="79">
        <f t="shared" si="2"/>
        <v>41363</v>
      </c>
      <c r="D31" s="79">
        <f t="shared" si="2"/>
        <v>41394</v>
      </c>
      <c r="E31" s="79">
        <f t="shared" si="2"/>
        <v>41424</v>
      </c>
      <c r="F31" s="79">
        <f t="shared" si="2"/>
        <v>41455</v>
      </c>
      <c r="G31" s="79">
        <f t="shared" si="2"/>
        <v>41485</v>
      </c>
      <c r="H31" s="79">
        <f t="shared" si="2"/>
        <v>41516</v>
      </c>
      <c r="I31" s="79">
        <f t="shared" si="2"/>
        <v>41547</v>
      </c>
      <c r="J31" s="79">
        <f t="shared" si="2"/>
        <v>41577</v>
      </c>
      <c r="K31" s="79">
        <f t="shared" si="2"/>
        <v>41608</v>
      </c>
      <c r="L31" s="80">
        <f t="shared" si="2"/>
        <v>41638</v>
      </c>
    </row>
    <row r="32" spans="1:12" x14ac:dyDescent="0.25">
      <c r="A32" s="81">
        <f t="shared" si="1"/>
        <v>41305</v>
      </c>
      <c r="B32" s="82" t="str">
        <f t="shared" si="2"/>
        <v/>
      </c>
      <c r="C32" s="82">
        <f t="shared" si="2"/>
        <v>41364</v>
      </c>
      <c r="D32" s="82" t="str">
        <f t="shared" si="2"/>
        <v/>
      </c>
      <c r="E32" s="82">
        <f t="shared" si="2"/>
        <v>41425</v>
      </c>
      <c r="F32" s="82" t="str">
        <f t="shared" si="2"/>
        <v/>
      </c>
      <c r="G32" s="82">
        <f t="shared" si="2"/>
        <v>41486</v>
      </c>
      <c r="H32" s="82">
        <f t="shared" si="2"/>
        <v>41517</v>
      </c>
      <c r="I32" s="82" t="str">
        <f t="shared" si="2"/>
        <v/>
      </c>
      <c r="J32" s="82">
        <f t="shared" si="2"/>
        <v>41578</v>
      </c>
      <c r="K32" s="82" t="str">
        <f t="shared" si="2"/>
        <v/>
      </c>
      <c r="L32" s="83">
        <f t="shared" si="2"/>
        <v>41639</v>
      </c>
    </row>
  </sheetData>
  <conditionalFormatting sqref="A2:L32">
    <cfRule type="expression" dxfId="0" priority="1">
      <formula>WEEKDAY(A2,2)&gt;5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Datumsfunktionen ganz einfach</vt:lpstr>
      <vt:lpstr>Liefertermine</vt:lpstr>
      <vt:lpstr>Altersberechnung</vt:lpstr>
      <vt:lpstr>Geburtstagsliste 1</vt:lpstr>
      <vt:lpstr>Geburtstagsliste 2</vt:lpstr>
      <vt:lpstr>Jahreskalender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5 - Lösungsdatei</dc:title>
  <dc:subject>Keine Angst vor Excel</dc:subject>
  <dc:creator>Dieter Schiecke</dc:creator>
  <dc:description>www.anwendertage.de_x000d_
www.office2010-blog.de_x000d_
www.huegemann-informatik.de</dc:description>
  <cp:lastModifiedBy>F W</cp:lastModifiedBy>
  <cp:lastPrinted>2012-01-10T22:16:55Z</cp:lastPrinted>
  <dcterms:created xsi:type="dcterms:W3CDTF">2012-01-07T13:19:39Z</dcterms:created>
  <dcterms:modified xsi:type="dcterms:W3CDTF">2012-07-08T16:58:45Z</dcterms:modified>
  <cp:category>Excel-Lösungsdatei</cp:category>
  <cp:version>42</cp:version>
</cp:coreProperties>
</file>