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tables/table1.xml" ContentType="application/vnd.openxmlformats-officedocument.spreadsheetml.table+xml"/>
  <Override PartName="/xl/drawings/drawing6.xml" ContentType="application/vnd.openxmlformats-officedocument.drawing+xml"/>
  <Override PartName="/xl/tables/table2.xml" ContentType="application/vnd.openxmlformats-officedocument.spreadsheetml.table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20" yWindow="90" windowWidth="4650" windowHeight="4680" tabRatio="758"/>
  </bookViews>
  <sheets>
    <sheet name="Info" sheetId="9" r:id="rId1"/>
    <sheet name="PLZ und Ort trennen" sheetId="39" r:id="rId2"/>
    <sheet name="Trennen per Assistent" sheetId="43" r:id="rId3"/>
    <sheet name="Namen umstellen" sheetId="40" r:id="rId4"/>
    <sheet name="Adressliste" sheetId="36" r:id="rId5"/>
    <sheet name="Importierte Geburtsdaten" sheetId="37" r:id="rId6"/>
    <sheet name="Daten verketten" sheetId="41" r:id="rId7"/>
  </sheets>
  <definedNames>
    <definedName name="_xlnm._FilterDatabase" localSheetId="4" hidden="1">Adressliste!$A$11:$A$38</definedName>
  </definedNames>
  <calcPr calcId="145621"/>
</workbook>
</file>

<file path=xl/calcChain.xml><?xml version="1.0" encoding="utf-8"?>
<calcChain xmlns="http://schemas.openxmlformats.org/spreadsheetml/2006/main">
  <c r="A16" i="41" l="1"/>
  <c r="G16" i="41"/>
  <c r="D20" i="39"/>
  <c r="D21" i="39"/>
  <c r="D22" i="39"/>
  <c r="D23" i="39"/>
  <c r="D24" i="39"/>
  <c r="D10" i="39"/>
  <c r="A22" i="41" l="1"/>
  <c r="A20" i="41"/>
  <c r="A18" i="41"/>
  <c r="A24" i="41"/>
  <c r="I12" i="36" l="1"/>
  <c r="I13" i="36"/>
  <c r="I14" i="36"/>
  <c r="I15" i="36"/>
  <c r="I16" i="36"/>
  <c r="I17" i="36"/>
  <c r="I18" i="36"/>
  <c r="I19" i="36"/>
  <c r="I20" i="36"/>
  <c r="I21" i="36"/>
  <c r="I22" i="36"/>
  <c r="I23" i="36"/>
  <c r="I24" i="36"/>
  <c r="I25" i="36"/>
  <c r="I26" i="36"/>
  <c r="I27" i="36"/>
  <c r="I28" i="36"/>
  <c r="I29" i="36"/>
  <c r="I30" i="36"/>
  <c r="I31" i="36"/>
  <c r="I32" i="36"/>
  <c r="I33" i="36"/>
  <c r="I34" i="36"/>
  <c r="I35" i="36"/>
  <c r="I36" i="36"/>
  <c r="I37" i="36"/>
  <c r="I38" i="36"/>
  <c r="G12" i="36"/>
  <c r="G13" i="36"/>
  <c r="G14" i="36"/>
  <c r="G15" i="36"/>
  <c r="G16" i="36"/>
  <c r="G17" i="36"/>
  <c r="G18" i="36"/>
  <c r="G19" i="36"/>
  <c r="G20" i="36"/>
  <c r="G21" i="36"/>
  <c r="G22" i="36"/>
  <c r="G23" i="36"/>
  <c r="G24" i="36"/>
  <c r="G25" i="36"/>
  <c r="G26" i="36"/>
  <c r="G27" i="36"/>
  <c r="G28" i="36"/>
  <c r="G29" i="36"/>
  <c r="G30" i="36"/>
  <c r="G31" i="36"/>
  <c r="G32" i="36"/>
  <c r="G33" i="36"/>
  <c r="G34" i="36"/>
  <c r="G35" i="36"/>
  <c r="G36" i="36"/>
  <c r="G37" i="36"/>
  <c r="G38" i="36"/>
  <c r="B12" i="36"/>
  <c r="B13" i="36"/>
  <c r="B14" i="36"/>
  <c r="B15" i="36"/>
  <c r="B16" i="36"/>
  <c r="B17" i="36"/>
  <c r="B18" i="36"/>
  <c r="B19" i="36"/>
  <c r="B20" i="36"/>
  <c r="B21" i="36"/>
  <c r="B22" i="36"/>
  <c r="B23" i="36"/>
  <c r="B24" i="36"/>
  <c r="B25" i="36"/>
  <c r="B26" i="36"/>
  <c r="B27" i="36"/>
  <c r="B28" i="36"/>
  <c r="B29" i="36"/>
  <c r="B30" i="36"/>
  <c r="B31" i="36"/>
  <c r="B32" i="36"/>
  <c r="B33" i="36"/>
  <c r="B34" i="36"/>
  <c r="B35" i="36"/>
  <c r="B36" i="36"/>
  <c r="B37" i="36"/>
  <c r="B38" i="36"/>
  <c r="C30" i="40" l="1"/>
  <c r="C31" i="40"/>
  <c r="C32" i="40"/>
  <c r="C33" i="40"/>
  <c r="C34" i="40"/>
  <c r="B34" i="40"/>
  <c r="B33" i="40"/>
  <c r="B32" i="40"/>
  <c r="B31" i="40"/>
  <c r="B30" i="40"/>
  <c r="C24" i="40"/>
  <c r="C23" i="40"/>
  <c r="C22" i="40"/>
  <c r="C21" i="40"/>
  <c r="C20" i="40"/>
  <c r="B24" i="40"/>
  <c r="B23" i="40"/>
  <c r="B22" i="40"/>
  <c r="B21" i="40"/>
  <c r="B20" i="40"/>
  <c r="C10" i="40"/>
  <c r="C11" i="40"/>
  <c r="C12" i="40"/>
  <c r="C13" i="40"/>
  <c r="C14" i="40"/>
  <c r="B10" i="40"/>
  <c r="B11" i="40"/>
  <c r="B12" i="40"/>
  <c r="B13" i="40"/>
  <c r="B14" i="40"/>
  <c r="C24" i="39" l="1"/>
  <c r="C23" i="39"/>
  <c r="C22" i="39"/>
  <c r="C21" i="39"/>
  <c r="C20" i="39"/>
  <c r="D11" i="39"/>
  <c r="D12" i="39"/>
  <c r="D13" i="39"/>
  <c r="D14" i="39"/>
  <c r="C10" i="39"/>
  <c r="C11" i="39"/>
  <c r="C12" i="39"/>
  <c r="C13" i="39"/>
  <c r="C14" i="39"/>
  <c r="B33" i="37" l="1"/>
  <c r="B32" i="37"/>
  <c r="B31" i="37"/>
  <c r="B30" i="37"/>
  <c r="B29" i="37"/>
  <c r="B28" i="37"/>
  <c r="B27" i="37"/>
  <c r="B26" i="37"/>
  <c r="B25" i="37"/>
  <c r="B24" i="37"/>
  <c r="B23" i="37"/>
  <c r="B22" i="37"/>
  <c r="B21" i="37"/>
  <c r="B20" i="37"/>
  <c r="B19" i="37"/>
  <c r="B18" i="37"/>
  <c r="B17" i="37"/>
  <c r="B16" i="37"/>
  <c r="B15" i="37"/>
  <c r="B14" i="37"/>
  <c r="B13" i="37"/>
  <c r="B12" i="37"/>
  <c r="B11" i="37"/>
  <c r="B10" i="37"/>
  <c r="F38" i="36" l="1"/>
  <c r="C38" i="36"/>
  <c r="F37" i="36"/>
  <c r="C37" i="36"/>
  <c r="F36" i="36"/>
  <c r="C36" i="36"/>
  <c r="F35" i="36"/>
  <c r="C35" i="36"/>
  <c r="F34" i="36"/>
  <c r="C34" i="36"/>
  <c r="F33" i="36"/>
  <c r="C33" i="36"/>
  <c r="F32" i="36"/>
  <c r="C32" i="36"/>
  <c r="F31" i="36"/>
  <c r="C31" i="36"/>
  <c r="F30" i="36"/>
  <c r="C30" i="36"/>
  <c r="F29" i="36"/>
  <c r="C29" i="36"/>
  <c r="F28" i="36"/>
  <c r="C28" i="36"/>
  <c r="F27" i="36"/>
  <c r="C27" i="36"/>
  <c r="F26" i="36"/>
  <c r="C26" i="36"/>
  <c r="F25" i="36"/>
  <c r="C25" i="36"/>
  <c r="F24" i="36"/>
  <c r="C24" i="36"/>
  <c r="F23" i="36"/>
  <c r="C23" i="36"/>
  <c r="F22" i="36"/>
  <c r="C22" i="36"/>
  <c r="F21" i="36"/>
  <c r="C21" i="36"/>
  <c r="F20" i="36"/>
  <c r="C20" i="36"/>
  <c r="F19" i="36"/>
  <c r="C19" i="36"/>
  <c r="F18" i="36"/>
  <c r="C18" i="36"/>
  <c r="F17" i="36"/>
  <c r="C17" i="36"/>
  <c r="F16" i="36"/>
  <c r="C16" i="36"/>
  <c r="F15" i="36"/>
  <c r="C15" i="36"/>
  <c r="F14" i="36"/>
  <c r="C14" i="36"/>
  <c r="F13" i="36"/>
  <c r="C13" i="36"/>
  <c r="F12" i="36"/>
  <c r="C12" i="36"/>
</calcChain>
</file>

<file path=xl/sharedStrings.xml><?xml version="1.0" encoding="utf-8"?>
<sst xmlns="http://schemas.openxmlformats.org/spreadsheetml/2006/main" count="242" uniqueCount="178">
  <si>
    <t>Name</t>
  </si>
  <si>
    <t>Nachname</t>
  </si>
  <si>
    <t>Vorname</t>
  </si>
  <si>
    <t>Straße</t>
  </si>
  <si>
    <t>PLZ und Ort</t>
  </si>
  <si>
    <t>PLZ</t>
  </si>
  <si>
    <t>Ort</t>
  </si>
  <si>
    <t>Geburtsdatum</t>
  </si>
  <si>
    <t>TelNr</t>
  </si>
  <si>
    <t>Telefon</t>
  </si>
  <si>
    <t>Enser Weg 8</t>
  </si>
  <si>
    <t>35043 Marburg</t>
  </si>
  <si>
    <t>06426-6846</t>
  </si>
  <si>
    <t>Am Wäldchen 2</t>
  </si>
  <si>
    <t>06420-822923</t>
  </si>
  <si>
    <t>Hein, Lisa Mareike</t>
  </si>
  <si>
    <t>Im Grunel 8</t>
  </si>
  <si>
    <t>35041 Marburg</t>
  </si>
  <si>
    <t>06422-85604</t>
  </si>
  <si>
    <t>Hainstraße 4</t>
  </si>
  <si>
    <t>35108 Allendorf</t>
  </si>
  <si>
    <t>06420-839688</t>
  </si>
  <si>
    <t>Beuter, Tina</t>
  </si>
  <si>
    <t>Hofstatt 3</t>
  </si>
  <si>
    <t>35096 Weimar</t>
  </si>
  <si>
    <t>06421-23413</t>
  </si>
  <si>
    <t>Rollwiesenweg 52</t>
  </si>
  <si>
    <t>35039 Marburg</t>
  </si>
  <si>
    <t>06421-66270</t>
  </si>
  <si>
    <t>Hammann, Tabea</t>
  </si>
  <si>
    <t>Rüchenbacher Straße 28</t>
  </si>
  <si>
    <t>35075 Gladenbach</t>
  </si>
  <si>
    <t>06462-2484</t>
  </si>
  <si>
    <t>Wilhelm-Busch-Straße 3</t>
  </si>
  <si>
    <t>06423-2841</t>
  </si>
  <si>
    <t>Hoyer, Benjamin</t>
  </si>
  <si>
    <t>Zeppelinstraße 14</t>
  </si>
  <si>
    <t>06421-485152</t>
  </si>
  <si>
    <t>Mahla, Patrick</t>
  </si>
  <si>
    <t>Eichweg 14</t>
  </si>
  <si>
    <t>35112 Fronhausen</t>
  </si>
  <si>
    <t>06423-4079</t>
  </si>
  <si>
    <t>Weber, Jannick</t>
  </si>
  <si>
    <t>Teichwiesenweg 16</t>
  </si>
  <si>
    <t>06421-15736</t>
  </si>
  <si>
    <t>Hampel, Jan</t>
  </si>
  <si>
    <t>Spiegelslustweg 15</t>
  </si>
  <si>
    <t>06421-794269</t>
  </si>
  <si>
    <t>Aric, Eric</t>
  </si>
  <si>
    <t>Lindenstraße 7</t>
  </si>
  <si>
    <t>06420-822431</t>
  </si>
  <si>
    <t>Lerch, Irfan</t>
  </si>
  <si>
    <t>Burgstraße 1</t>
  </si>
  <si>
    <t>06422-7605</t>
  </si>
  <si>
    <t>Müller, Lais</t>
  </si>
  <si>
    <t>Auf der Sünde 47</t>
  </si>
  <si>
    <t>01277 Dresden</t>
  </si>
  <si>
    <t>06420-821281</t>
  </si>
  <si>
    <t>Luczak, Valjbon</t>
  </si>
  <si>
    <t>Gerhart-Hauptmann-Straße 16</t>
  </si>
  <si>
    <t>06421-45271</t>
  </si>
  <si>
    <t>Ernesti, Philipp</t>
  </si>
  <si>
    <t>Lindenweg 23</t>
  </si>
  <si>
    <t>06422-922646</t>
  </si>
  <si>
    <t>Truebenbach, Alice</t>
  </si>
  <si>
    <t>Bettenweg 8</t>
  </si>
  <si>
    <t>06406-916531</t>
  </si>
  <si>
    <t>Junghenn, Luzia</t>
  </si>
  <si>
    <t>Rotenberg 1</t>
  </si>
  <si>
    <t>35037 Marburg</t>
  </si>
  <si>
    <t>06426-7410</t>
  </si>
  <si>
    <t>Thomas, Alexandra</t>
  </si>
  <si>
    <t>Talstraße 18</t>
  </si>
  <si>
    <t>Wagner,Dennis</t>
  </si>
  <si>
    <t>Großseelheimer Straße 8</t>
  </si>
  <si>
    <t>06421-86293</t>
  </si>
  <si>
    <t>Rotenberg 33</t>
  </si>
  <si>
    <t>06420-821175</t>
  </si>
  <si>
    <t>Weidenhäuser Straße 89</t>
  </si>
  <si>
    <t>06421-484709</t>
  </si>
  <si>
    <t>Carpinelli,Lisa</t>
  </si>
  <si>
    <t>An den alten Gräben 19</t>
  </si>
  <si>
    <t>06423-4020</t>
  </si>
  <si>
    <t>Luzius, Miriam</t>
  </si>
  <si>
    <t>Raiffeisenstraße 10</t>
  </si>
  <si>
    <t>06421-13333</t>
  </si>
  <si>
    <t>Hornung, Hanna</t>
  </si>
  <si>
    <t>Blaue Hofstadt 29</t>
  </si>
  <si>
    <t>06421-47280</t>
  </si>
  <si>
    <t>Brück, Tim</t>
  </si>
  <si>
    <t>Lutherstraße 12</t>
  </si>
  <si>
    <t>06421-47051</t>
  </si>
  <si>
    <r>
      <rPr>
        <b/>
        <sz val="11"/>
        <rFont val="Calibri"/>
        <family val="2"/>
        <scheme val="minor"/>
      </rPr>
      <t>1.</t>
    </r>
    <r>
      <rPr>
        <sz val="11"/>
        <rFont val="Calibri"/>
        <family val="2"/>
        <scheme val="minor"/>
      </rPr>
      <t xml:space="preserve"> Namenspalte in Vor- und Nachnamen-Spalte trennen</t>
    </r>
  </si>
  <si>
    <r>
      <rPr>
        <b/>
        <sz val="11"/>
        <rFont val="Calibri"/>
        <family val="2"/>
        <scheme val="minor"/>
      </rPr>
      <t xml:space="preserve">2. </t>
    </r>
    <r>
      <rPr>
        <sz val="11"/>
        <rFont val="Calibri"/>
        <family val="2"/>
        <scheme val="minor"/>
      </rPr>
      <t>PLZ und Ort in zwei Spalten aufteilen (bei einer festen PLZ-Länge von 5 Zeichen)</t>
    </r>
  </si>
  <si>
    <r>
      <rPr>
        <b/>
        <sz val="11"/>
        <rFont val="Calibri"/>
        <family val="2"/>
        <scheme val="minor"/>
      </rPr>
      <t>3.</t>
    </r>
    <r>
      <rPr>
        <sz val="11"/>
        <rFont val="Calibri"/>
        <family val="2"/>
        <scheme val="minor"/>
      </rPr>
      <t xml:space="preserve"> Telefonnummer ohne Bindestrich darstellen</t>
    </r>
  </si>
  <si>
    <t>Mit Text-Funktionen Adresslisten aufbereiten</t>
  </si>
  <si>
    <t>Gebdatum</t>
  </si>
  <si>
    <t>Importierte Geburtsdaten aufbereiten</t>
  </si>
  <si>
    <r>
      <t xml:space="preserve"> =</t>
    </r>
    <r>
      <rPr>
        <b/>
        <sz val="11"/>
        <color rgb="FFC00000"/>
        <rFont val="Calibri"/>
        <family val="2"/>
        <scheme val="minor"/>
      </rPr>
      <t>GLÄTTEN</t>
    </r>
    <r>
      <rPr>
        <b/>
        <sz val="11"/>
        <color theme="3"/>
        <rFont val="Calibri"/>
        <family val="2"/>
        <scheme val="minor"/>
      </rPr>
      <t>(</t>
    </r>
    <r>
      <rPr>
        <b/>
        <sz val="11"/>
        <color rgb="FFC00000"/>
        <rFont val="Calibri"/>
        <family val="2"/>
        <scheme val="minor"/>
      </rPr>
      <t>RECHTS</t>
    </r>
    <r>
      <rPr>
        <b/>
        <sz val="11"/>
        <color theme="3"/>
        <rFont val="Calibri"/>
        <family val="2"/>
        <scheme val="minor"/>
      </rPr>
      <t>([@Name];</t>
    </r>
    <r>
      <rPr>
        <b/>
        <sz val="11"/>
        <color rgb="FFC00000"/>
        <rFont val="Calibri"/>
        <family val="2"/>
        <scheme val="minor"/>
      </rPr>
      <t>LÄNGE</t>
    </r>
    <r>
      <rPr>
        <b/>
        <sz val="11"/>
        <color theme="3"/>
        <rFont val="Calibri"/>
        <family val="2"/>
        <scheme val="minor"/>
      </rPr>
      <t>([@Name])-</t>
    </r>
    <r>
      <rPr>
        <b/>
        <sz val="11"/>
        <color rgb="FFC00000"/>
        <rFont val="Calibri"/>
        <family val="2"/>
        <scheme val="minor"/>
      </rPr>
      <t>SUCHEN</t>
    </r>
    <r>
      <rPr>
        <b/>
        <sz val="11"/>
        <color theme="3"/>
        <rFont val="Calibri"/>
        <family val="2"/>
        <scheme val="minor"/>
      </rPr>
      <t>(",";[@Name])))</t>
    </r>
  </si>
  <si>
    <t>10367 Berlin</t>
  </si>
  <si>
    <t>63322 Rödermark</t>
  </si>
  <si>
    <t>99428 Weimar-Gaberndorf</t>
  </si>
  <si>
    <t>99085 Erfurt</t>
  </si>
  <si>
    <t>Angaben zu PLZ und Ort auf zwei Zellen verteilen</t>
  </si>
  <si>
    <r>
      <t xml:space="preserve"> Für PLZ: =</t>
    </r>
    <r>
      <rPr>
        <b/>
        <sz val="11"/>
        <color theme="6"/>
        <rFont val="Calibri"/>
        <family val="2"/>
        <scheme val="minor"/>
      </rPr>
      <t>LINKS</t>
    </r>
    <r>
      <rPr>
        <sz val="11"/>
        <color theme="1"/>
        <rFont val="Calibri"/>
        <family val="2"/>
        <scheme val="minor"/>
      </rPr>
      <t>(A10;5)   Für Ort: =</t>
    </r>
    <r>
      <rPr>
        <b/>
        <sz val="11"/>
        <color theme="6"/>
        <rFont val="Calibri"/>
        <family val="2"/>
        <scheme val="minor"/>
      </rPr>
      <t>RECHTS</t>
    </r>
    <r>
      <rPr>
        <sz val="11"/>
        <color theme="1"/>
        <rFont val="Calibri"/>
        <family val="2"/>
        <scheme val="minor"/>
      </rPr>
      <t>(A10;</t>
    </r>
    <r>
      <rPr>
        <b/>
        <sz val="11"/>
        <color theme="6"/>
        <rFont val="Calibri"/>
        <family val="2"/>
        <scheme val="minor"/>
      </rPr>
      <t>LÄNGE</t>
    </r>
    <r>
      <rPr>
        <sz val="11"/>
        <color theme="1"/>
        <rFont val="Calibri"/>
        <family val="2"/>
        <scheme val="minor"/>
      </rPr>
      <t>(A10)-6)</t>
    </r>
  </si>
  <si>
    <t>99085   Erfurt</t>
  </si>
  <si>
    <t>63322     Rödermark</t>
  </si>
  <si>
    <t>99428    Weimar-Gaberndorf</t>
  </si>
  <si>
    <t>Namen umstellen und auf zwei Zellen verteilen</t>
  </si>
  <si>
    <t>Original</t>
  </si>
  <si>
    <t>Angabe zu PLZ &amp; Ort auf zwei Zellen verteilen mit LINKS, RECHTS, LÄNGE, GLÄTTEN</t>
  </si>
  <si>
    <t>Namen umstellen mit LINKS, RECHTS, LÄNGE, TEIL, SUCHEN</t>
  </si>
  <si>
    <t>Adressliste aufbereiten: Namen, PLZ &amp; Ort sowie Telefonnummern in Form bringen</t>
  </si>
  <si>
    <t>Leonie Liebig</t>
  </si>
  <si>
    <t>Sonja Denkhaus</t>
  </si>
  <si>
    <t>Jan Sportus</t>
  </si>
  <si>
    <t>Vera Leswig-Pool</t>
  </si>
  <si>
    <t xml:space="preserve">Leonie Liebig  </t>
  </si>
  <si>
    <t>Jan   Sportus</t>
  </si>
  <si>
    <t>Vera Leswig - Pool</t>
  </si>
  <si>
    <t>Sonja  Denkhaus</t>
  </si>
  <si>
    <t>Daten aus mehreren Zellen zusammenfassen</t>
  </si>
  <si>
    <t>Alter</t>
  </si>
  <si>
    <t>Rödermark</t>
  </si>
  <si>
    <t>Frankfurt</t>
  </si>
  <si>
    <t>Münster</t>
  </si>
  <si>
    <t>Göttingen</t>
  </si>
  <si>
    <t>Berlin</t>
  </si>
  <si>
    <t>2012-31</t>
  </si>
  <si>
    <t>Daten mehrerer Zellen zusammenfassen und mit der Funktion TEXT formatieren</t>
  </si>
  <si>
    <t>Carmen Musikus</t>
  </si>
  <si>
    <t>59387 Ascheberg-Herbern</t>
  </si>
  <si>
    <r>
      <t xml:space="preserve"> Für Vorname: =</t>
    </r>
    <r>
      <rPr>
        <b/>
        <sz val="11"/>
        <color theme="6"/>
        <rFont val="Calibri"/>
        <family val="2"/>
        <scheme val="minor"/>
      </rPr>
      <t>LINKS</t>
    </r>
    <r>
      <rPr>
        <sz val="11"/>
        <color theme="1"/>
        <rFont val="Calibri"/>
        <family val="2"/>
        <scheme val="minor"/>
      </rPr>
      <t>(A10;</t>
    </r>
    <r>
      <rPr>
        <b/>
        <sz val="11"/>
        <color rgb="FFC00000"/>
        <rFont val="Calibri"/>
        <family val="2"/>
        <scheme val="minor"/>
      </rPr>
      <t>SUCHEN</t>
    </r>
    <r>
      <rPr>
        <sz val="11"/>
        <color theme="1"/>
        <rFont val="Calibri"/>
        <family val="2"/>
        <scheme val="minor"/>
      </rPr>
      <t>(" ";A10)-1)   Für Name: =</t>
    </r>
    <r>
      <rPr>
        <b/>
        <sz val="11"/>
        <color rgb="FFC00000"/>
        <rFont val="Calibri"/>
        <family val="2"/>
        <scheme val="minor"/>
      </rPr>
      <t>RECHTS</t>
    </r>
    <r>
      <rPr>
        <sz val="11"/>
        <color theme="1"/>
        <rFont val="Calibri"/>
        <family val="2"/>
        <scheme val="minor"/>
      </rPr>
      <t>(A10;</t>
    </r>
    <r>
      <rPr>
        <b/>
        <sz val="11"/>
        <color rgb="FFC00000"/>
        <rFont val="Calibri"/>
        <family val="2"/>
        <scheme val="minor"/>
      </rPr>
      <t>LÄNGE</t>
    </r>
    <r>
      <rPr>
        <sz val="11"/>
        <color theme="1"/>
        <rFont val="Calibri"/>
        <family val="2"/>
        <scheme val="minor"/>
      </rPr>
      <t>(A10)-</t>
    </r>
    <r>
      <rPr>
        <b/>
        <sz val="11"/>
        <color rgb="FFC00000"/>
        <rFont val="Calibri"/>
        <family val="2"/>
        <scheme val="minor"/>
      </rPr>
      <t>SUCHEN</t>
    </r>
    <r>
      <rPr>
        <sz val="11"/>
        <color theme="1"/>
        <rFont val="Calibri"/>
        <family val="2"/>
        <scheme val="minor"/>
      </rPr>
      <t>(" ";A10))</t>
    </r>
  </si>
  <si>
    <r>
      <t xml:space="preserve"> Für Vorname: =</t>
    </r>
    <r>
      <rPr>
        <b/>
        <sz val="11"/>
        <color rgb="FFC00000"/>
        <rFont val="Calibri"/>
        <family val="2"/>
        <scheme val="minor"/>
      </rPr>
      <t>LINKS</t>
    </r>
    <r>
      <rPr>
        <sz val="11"/>
        <color theme="1"/>
        <rFont val="Calibri"/>
        <family val="2"/>
        <scheme val="minor"/>
      </rPr>
      <t>(A20;</t>
    </r>
    <r>
      <rPr>
        <b/>
        <sz val="11"/>
        <color rgb="FFC00000"/>
        <rFont val="Calibri"/>
        <family val="2"/>
        <scheme val="minor"/>
      </rPr>
      <t>SUCHEN</t>
    </r>
    <r>
      <rPr>
        <sz val="11"/>
        <color theme="1"/>
        <rFont val="Calibri"/>
        <family val="2"/>
        <scheme val="minor"/>
      </rPr>
      <t>(" ";A20)-1)   Für Name: =</t>
    </r>
    <r>
      <rPr>
        <b/>
        <sz val="11"/>
        <color rgb="FFC00000"/>
        <rFont val="Calibri"/>
        <family val="2"/>
        <scheme val="minor"/>
      </rPr>
      <t>RECHTS</t>
    </r>
    <r>
      <rPr>
        <sz val="11"/>
        <color theme="1"/>
        <rFont val="Calibri"/>
        <family val="2"/>
        <scheme val="minor"/>
      </rPr>
      <t>(A20;</t>
    </r>
    <r>
      <rPr>
        <b/>
        <sz val="11"/>
        <color rgb="FFC00000"/>
        <rFont val="Calibri"/>
        <family val="2"/>
        <scheme val="minor"/>
      </rPr>
      <t>LÄNGE</t>
    </r>
    <r>
      <rPr>
        <sz val="11"/>
        <color theme="1"/>
        <rFont val="Calibri"/>
        <family val="2"/>
        <scheme val="minor"/>
      </rPr>
      <t>(A20)-</t>
    </r>
    <r>
      <rPr>
        <b/>
        <sz val="11"/>
        <color rgb="FFC00000"/>
        <rFont val="Calibri"/>
        <family val="2"/>
        <scheme val="minor"/>
      </rPr>
      <t>SUCHEN</t>
    </r>
    <r>
      <rPr>
        <sz val="11"/>
        <color theme="1"/>
        <rFont val="Calibri"/>
        <family val="2"/>
        <scheme val="minor"/>
      </rPr>
      <t>(" ";A20))</t>
    </r>
  </si>
  <si>
    <r>
      <t xml:space="preserve"> Für Vorname: =</t>
    </r>
    <r>
      <rPr>
        <b/>
        <sz val="11"/>
        <color rgb="FFC00000"/>
        <rFont val="Calibri"/>
        <family val="2"/>
        <scheme val="minor"/>
      </rPr>
      <t>LINKS</t>
    </r>
    <r>
      <rPr>
        <sz val="11"/>
        <color theme="1"/>
        <rFont val="Calibri"/>
        <family val="2"/>
        <scheme val="minor"/>
      </rPr>
      <t>(A30;</t>
    </r>
    <r>
      <rPr>
        <b/>
        <sz val="11"/>
        <color rgb="FFC00000"/>
        <rFont val="Calibri"/>
        <family val="2"/>
        <scheme val="minor"/>
      </rPr>
      <t>SUCHEN</t>
    </r>
    <r>
      <rPr>
        <sz val="11"/>
        <color theme="1"/>
        <rFont val="Calibri"/>
        <family val="2"/>
        <scheme val="minor"/>
      </rPr>
      <t>(" ";A30)-1)   Für Name: =</t>
    </r>
    <r>
      <rPr>
        <b/>
        <sz val="11"/>
        <color rgb="FFC00000"/>
        <rFont val="Calibri"/>
        <family val="2"/>
        <scheme val="minor"/>
      </rPr>
      <t>GLÄTTEN</t>
    </r>
    <r>
      <rPr>
        <sz val="11"/>
        <color theme="1"/>
        <rFont val="Calibri"/>
        <family val="2"/>
        <scheme val="minor"/>
      </rPr>
      <t>(</t>
    </r>
    <r>
      <rPr>
        <b/>
        <sz val="11"/>
        <color rgb="FFC00000"/>
        <rFont val="Calibri"/>
        <family val="2"/>
        <scheme val="minor"/>
      </rPr>
      <t>RECHTS</t>
    </r>
    <r>
      <rPr>
        <sz val="11"/>
        <color theme="1"/>
        <rFont val="Calibri"/>
        <family val="2"/>
        <scheme val="minor"/>
      </rPr>
      <t>(A30;</t>
    </r>
    <r>
      <rPr>
        <b/>
        <sz val="11"/>
        <color rgb="FFC00000"/>
        <rFont val="Calibri"/>
        <family val="2"/>
        <scheme val="minor"/>
      </rPr>
      <t>LÄNGE</t>
    </r>
    <r>
      <rPr>
        <sz val="11"/>
        <color theme="1"/>
        <rFont val="Calibri"/>
        <family val="2"/>
        <scheme val="minor"/>
      </rPr>
      <t>(A30)-</t>
    </r>
    <r>
      <rPr>
        <b/>
        <sz val="11"/>
        <color rgb="FFC00000"/>
        <rFont val="Calibri"/>
        <family val="2"/>
        <scheme val="minor"/>
      </rPr>
      <t>SUCHEN</t>
    </r>
    <r>
      <rPr>
        <sz val="11"/>
        <color theme="1"/>
        <rFont val="Calibri"/>
        <family val="2"/>
        <scheme val="minor"/>
      </rPr>
      <t>(" ";A30)))</t>
    </r>
  </si>
  <si>
    <r>
      <t xml:space="preserve"> =</t>
    </r>
    <r>
      <rPr>
        <b/>
        <sz val="11"/>
        <color rgb="FFC00000"/>
        <rFont val="Calibri"/>
        <family val="2"/>
        <scheme val="minor"/>
      </rPr>
      <t>GLÄTTEN</t>
    </r>
    <r>
      <rPr>
        <b/>
        <sz val="11"/>
        <color theme="3"/>
        <rFont val="Calibri"/>
        <family val="2"/>
        <scheme val="minor"/>
      </rPr>
      <t>(</t>
    </r>
    <r>
      <rPr>
        <b/>
        <sz val="11"/>
        <color rgb="FFC00000"/>
        <rFont val="Calibri"/>
        <family val="2"/>
        <scheme val="minor"/>
      </rPr>
      <t>LINKS</t>
    </r>
    <r>
      <rPr>
        <b/>
        <sz val="11"/>
        <color theme="3"/>
        <rFont val="Calibri"/>
        <family val="2"/>
        <scheme val="minor"/>
      </rPr>
      <t>([@Name];</t>
    </r>
    <r>
      <rPr>
        <b/>
        <sz val="11"/>
        <color rgb="FFC00000"/>
        <rFont val="Calibri"/>
        <family val="2"/>
        <scheme val="minor"/>
      </rPr>
      <t>SUCHEN</t>
    </r>
    <r>
      <rPr>
        <b/>
        <sz val="11"/>
        <color theme="3"/>
        <rFont val="Calibri"/>
        <family val="2"/>
        <scheme val="minor"/>
      </rPr>
      <t>(",";[@Name])-1))</t>
    </r>
  </si>
  <si>
    <r>
      <t xml:space="preserve"> =</t>
    </r>
    <r>
      <rPr>
        <b/>
        <sz val="11"/>
        <color rgb="FFC00000"/>
        <rFont val="Calibri"/>
        <family val="2"/>
        <scheme val="minor"/>
      </rPr>
      <t>GLÄTTEN</t>
    </r>
    <r>
      <rPr>
        <b/>
        <sz val="11"/>
        <color theme="3"/>
        <rFont val="Calibri"/>
        <family val="2"/>
        <scheme val="minor"/>
      </rPr>
      <t>(</t>
    </r>
    <r>
      <rPr>
        <b/>
        <sz val="11"/>
        <color rgb="FFC00000"/>
        <rFont val="Calibri"/>
        <family val="2"/>
        <scheme val="minor"/>
      </rPr>
      <t>LINKS</t>
    </r>
    <r>
      <rPr>
        <b/>
        <sz val="11"/>
        <color theme="3"/>
        <rFont val="Calibri"/>
        <family val="2"/>
        <scheme val="minor"/>
      </rPr>
      <t>([@[PLZ und Ort]];5))</t>
    </r>
  </si>
  <si>
    <r>
      <t xml:space="preserve"> =</t>
    </r>
    <r>
      <rPr>
        <b/>
        <sz val="11"/>
        <color rgb="FFC00000"/>
        <rFont val="Calibri"/>
        <family val="2"/>
        <scheme val="minor"/>
      </rPr>
      <t>GLÄTTEN</t>
    </r>
    <r>
      <rPr>
        <b/>
        <sz val="11"/>
        <color theme="3"/>
        <rFont val="Calibri"/>
        <family val="2"/>
        <scheme val="minor"/>
      </rPr>
      <t>(</t>
    </r>
    <r>
      <rPr>
        <b/>
        <sz val="11"/>
        <color rgb="FFC00000"/>
        <rFont val="Calibri"/>
        <family val="2"/>
        <scheme val="minor"/>
      </rPr>
      <t>RECHTS</t>
    </r>
    <r>
      <rPr>
        <b/>
        <sz val="11"/>
        <color theme="3"/>
        <rFont val="Calibri"/>
        <family val="2"/>
        <scheme val="minor"/>
      </rPr>
      <t>([@[PLZ und Ort]];</t>
    </r>
    <r>
      <rPr>
        <b/>
        <sz val="11"/>
        <color rgb="FFC00000"/>
        <rFont val="Calibri"/>
        <family val="2"/>
        <scheme val="minor"/>
      </rPr>
      <t>LÄNGE</t>
    </r>
    <r>
      <rPr>
        <b/>
        <sz val="11"/>
        <color theme="3"/>
        <rFont val="Calibri"/>
        <family val="2"/>
        <scheme val="minor"/>
      </rPr>
      <t>([@[PLZ und Ort]])-6))</t>
    </r>
  </si>
  <si>
    <r>
      <t xml:space="preserve"> =</t>
    </r>
    <r>
      <rPr>
        <b/>
        <sz val="11"/>
        <color rgb="FFC00000"/>
        <rFont val="Calibri"/>
        <family val="2"/>
        <scheme val="minor"/>
      </rPr>
      <t>WENNFEHLER</t>
    </r>
    <r>
      <rPr>
        <b/>
        <sz val="11"/>
        <color theme="3"/>
        <rFont val="Calibri"/>
        <family val="2"/>
        <scheme val="minor"/>
      </rPr>
      <t>(</t>
    </r>
    <r>
      <rPr>
        <b/>
        <sz val="11"/>
        <color rgb="FFC00000"/>
        <rFont val="Calibri"/>
        <family val="2"/>
        <scheme val="minor"/>
      </rPr>
      <t>WECHSELN</t>
    </r>
    <r>
      <rPr>
        <b/>
        <sz val="11"/>
        <color theme="3"/>
        <rFont val="Calibri"/>
        <family val="2"/>
        <scheme val="minor"/>
      </rPr>
      <t>([@TelNr];"-";" ");"")</t>
    </r>
  </si>
  <si>
    <t>Becker , Jonas</t>
  </si>
  <si>
    <t>Dziehel,   Mira</t>
  </si>
  <si>
    <t>Krüger,   Katharina</t>
  </si>
  <si>
    <t>35043  Marburg</t>
  </si>
  <si>
    <r>
      <t xml:space="preserve"> =</t>
    </r>
    <r>
      <rPr>
        <b/>
        <sz val="14"/>
        <color rgb="FFC00000"/>
        <rFont val="Calibri"/>
        <family val="2"/>
        <scheme val="minor"/>
      </rPr>
      <t>DATUM</t>
    </r>
    <r>
      <rPr>
        <sz val="14"/>
        <color theme="1"/>
        <rFont val="Calibri"/>
        <family val="2"/>
        <scheme val="minor"/>
      </rPr>
      <t>(</t>
    </r>
    <r>
      <rPr>
        <b/>
        <sz val="14"/>
        <color rgb="FFC00000"/>
        <rFont val="Calibri"/>
        <family val="2"/>
        <scheme val="minor"/>
      </rPr>
      <t>LINKS</t>
    </r>
    <r>
      <rPr>
        <sz val="14"/>
        <color theme="1"/>
        <rFont val="Calibri"/>
        <family val="2"/>
        <scheme val="minor"/>
      </rPr>
      <t>(A10;4);</t>
    </r>
    <r>
      <rPr>
        <b/>
        <sz val="14"/>
        <color rgb="FFC00000"/>
        <rFont val="Calibri"/>
        <family val="2"/>
        <scheme val="minor"/>
      </rPr>
      <t>TEIL</t>
    </r>
    <r>
      <rPr>
        <sz val="14"/>
        <color theme="1"/>
        <rFont val="Calibri"/>
        <family val="2"/>
        <scheme val="minor"/>
      </rPr>
      <t>(A10;5;2);</t>
    </r>
    <r>
      <rPr>
        <b/>
        <sz val="14"/>
        <color rgb="FFC00000"/>
        <rFont val="Calibri"/>
        <family val="2"/>
        <scheme val="minor"/>
      </rPr>
      <t>RECHTS</t>
    </r>
    <r>
      <rPr>
        <sz val="14"/>
        <color theme="1"/>
        <rFont val="Calibri"/>
        <family val="2"/>
        <scheme val="minor"/>
      </rPr>
      <t>(A10;2))</t>
    </r>
  </si>
  <si>
    <t>oder</t>
  </si>
  <si>
    <r>
      <t xml:space="preserve"> =</t>
    </r>
    <r>
      <rPr>
        <b/>
        <sz val="14"/>
        <color rgb="FFC00000"/>
        <rFont val="Calibri"/>
        <family val="2"/>
        <scheme val="minor"/>
      </rPr>
      <t>DATUM</t>
    </r>
    <r>
      <rPr>
        <sz val="14"/>
        <color theme="1"/>
        <rFont val="Calibri"/>
        <family val="2"/>
        <scheme val="minor"/>
      </rPr>
      <t>(</t>
    </r>
    <r>
      <rPr>
        <b/>
        <sz val="14"/>
        <color rgb="FFC00000"/>
        <rFont val="Calibri"/>
        <family val="2"/>
        <scheme val="minor"/>
      </rPr>
      <t>TEIL</t>
    </r>
    <r>
      <rPr>
        <sz val="14"/>
        <color theme="1"/>
        <rFont val="Calibri"/>
        <family val="2"/>
        <scheme val="minor"/>
      </rPr>
      <t>(A10;1;4);</t>
    </r>
    <r>
      <rPr>
        <b/>
        <sz val="14"/>
        <color rgb="FFC00000"/>
        <rFont val="Calibri"/>
        <family val="2"/>
        <scheme val="minor"/>
      </rPr>
      <t>TEIL</t>
    </r>
    <r>
      <rPr>
        <sz val="14"/>
        <color theme="1"/>
        <rFont val="Calibri"/>
        <family val="2"/>
        <scheme val="minor"/>
      </rPr>
      <t>(A10;5;2);</t>
    </r>
    <r>
      <rPr>
        <b/>
        <sz val="14"/>
        <color rgb="FFC00000"/>
        <rFont val="Calibri"/>
        <family val="2"/>
        <scheme val="minor"/>
      </rPr>
      <t>TEIL</t>
    </r>
    <r>
      <rPr>
        <sz val="14"/>
        <color theme="1"/>
        <rFont val="Calibri"/>
        <family val="2"/>
        <scheme val="minor"/>
      </rPr>
      <t>(A10;7;2))</t>
    </r>
  </si>
  <si>
    <t>Liebig</t>
  </si>
  <si>
    <t>Musikus</t>
  </si>
  <si>
    <t>Denkhaus</t>
  </si>
  <si>
    <t>Sportus</t>
  </si>
  <si>
    <t>Leswig-Pool</t>
  </si>
  <si>
    <t>Leonie</t>
  </si>
  <si>
    <t>Carmen</t>
  </si>
  <si>
    <t>Sonja</t>
  </si>
  <si>
    <t>Jan</t>
  </si>
  <si>
    <t>Vera</t>
  </si>
  <si>
    <t>Weimar-Gaberndorf</t>
  </si>
  <si>
    <t>Erfurt</t>
  </si>
  <si>
    <t>Ascheberg-Herbern</t>
  </si>
  <si>
    <r>
      <t xml:space="preserve"> </t>
    </r>
    <r>
      <rPr>
        <sz val="11"/>
        <color theme="1"/>
        <rFont val="Calibri"/>
        <family val="2"/>
        <scheme val="minor"/>
      </rPr>
      <t>Für Ort: =</t>
    </r>
    <r>
      <rPr>
        <b/>
        <sz val="11"/>
        <color theme="6"/>
        <rFont val="Calibri"/>
        <family val="2"/>
        <scheme val="minor"/>
      </rPr>
      <t>GLÄTTEN</t>
    </r>
    <r>
      <rPr>
        <sz val="11"/>
        <color theme="1"/>
        <rFont val="Calibri"/>
        <family val="2"/>
        <scheme val="minor"/>
      </rPr>
      <t>(</t>
    </r>
    <r>
      <rPr>
        <b/>
        <sz val="11"/>
        <color theme="6"/>
        <rFont val="Calibri"/>
        <family val="2"/>
        <scheme val="minor"/>
      </rPr>
      <t>RECHTS</t>
    </r>
    <r>
      <rPr>
        <sz val="11"/>
        <color theme="1"/>
        <rFont val="Calibri"/>
        <family val="2"/>
        <scheme val="minor"/>
      </rPr>
      <t>(A20;</t>
    </r>
    <r>
      <rPr>
        <b/>
        <sz val="11"/>
        <color theme="6"/>
        <rFont val="Calibri"/>
        <family val="2"/>
        <scheme val="minor"/>
      </rPr>
      <t>LÄNGE</t>
    </r>
    <r>
      <rPr>
        <sz val="11"/>
        <color theme="1"/>
        <rFont val="Calibri"/>
        <family val="2"/>
        <scheme val="minor"/>
      </rPr>
      <t>(A20)-6))</t>
    </r>
  </si>
  <si>
    <t>Per Assistent PLZ und Ort auf zwei Zellen verteilen</t>
  </si>
  <si>
    <t>Wenn der Ort aus mehr als einem Wort besteht</t>
  </si>
  <si>
    <t>60385   Frankfurt am Main</t>
  </si>
  <si>
    <t>am</t>
  </si>
  <si>
    <t>Main</t>
  </si>
  <si>
    <t>Importierte Geburtsdaten in ein korrektes Datumsformat bringen</t>
  </si>
  <si>
    <t>Daten mit dem Textkonvertierungs-Assistenten trennen</t>
  </si>
  <si>
    <t>Hütz, Dirk Ulf Aldo</t>
  </si>
  <si>
    <t>Rommeling, Paul</t>
  </si>
  <si>
    <t>Koch, Dora Elke</t>
  </si>
  <si>
    <t>Zitterick, Elsa Anne</t>
  </si>
  <si>
    <t>Lösungsschritte</t>
  </si>
  <si>
    <t>Re-Nr.</t>
  </si>
  <si>
    <t>Re-Datum</t>
  </si>
  <si>
    <t>Brutto</t>
  </si>
  <si>
    <t>Problem störender Leerzeichen</t>
  </si>
  <si>
    <t>Überflüssige Leerzeichen entfernen</t>
  </si>
  <si>
    <t>Zusätzlich noch überflüssige Leerzeichen entfernen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</si>
</sst>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7" tint="-0.249977111117893"/>
      <name val="Calibri"/>
      <family val="2"/>
      <scheme val="minor"/>
    </font>
    <font>
      <sz val="14"/>
      <color theme="7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6"/>
      <name val="Calibri"/>
      <family val="2"/>
      <scheme val="minor"/>
    </font>
    <font>
      <b/>
      <sz val="11"/>
      <color theme="7"/>
      <name val="Calibri"/>
      <family val="2"/>
      <scheme val="minor"/>
    </font>
    <font>
      <b/>
      <sz val="14"/>
      <color rgb="FFC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42"/>
        <bgColor theme="7" tint="0.79998168889431442"/>
      </patternFill>
    </fill>
  </fills>
  <borders count="16">
    <border>
      <left/>
      <right/>
      <top/>
      <bottom/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0" tint="-0.499984740745262"/>
      </left>
      <right/>
      <top style="thin">
        <color theme="7"/>
      </top>
      <bottom/>
      <diagonal/>
    </border>
    <border>
      <left style="thin">
        <color theme="7"/>
      </left>
      <right style="thin">
        <color theme="0" tint="-0.499984740745262"/>
      </right>
      <top style="thin">
        <color theme="7"/>
      </top>
      <bottom/>
      <diagonal/>
    </border>
    <border>
      <left style="thin">
        <color theme="0" tint="-0.499984740745262"/>
      </left>
      <right/>
      <top style="thin">
        <color theme="7"/>
      </top>
      <bottom style="thin">
        <color theme="0" tint="-0.499984740745262"/>
      </bottom>
      <diagonal/>
    </border>
    <border>
      <left style="thin">
        <color theme="7"/>
      </left>
      <right/>
      <top style="thin">
        <color theme="7"/>
      </top>
      <bottom style="thin">
        <color theme="0" tint="-0.499984740745262"/>
      </bottom>
      <diagonal/>
    </border>
    <border>
      <left style="thin">
        <color theme="7"/>
      </left>
      <right style="thin">
        <color theme="0" tint="-0.499984740745262"/>
      </right>
      <top style="thin">
        <color theme="7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/>
      </right>
      <top style="thin">
        <color theme="0" tint="-0.499984740745262"/>
      </top>
      <bottom style="thin">
        <color theme="7"/>
      </bottom>
      <diagonal/>
    </border>
    <border>
      <left style="thin">
        <color theme="0"/>
      </left>
      <right style="thin">
        <color theme="0"/>
      </right>
      <top style="thin">
        <color theme="0" tint="-0.499984740745262"/>
      </top>
      <bottom style="thin">
        <color theme="7"/>
      </bottom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 style="thin">
        <color theme="7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/>
      </right>
      <top style="thin">
        <color theme="0" tint="-0.499984740745262"/>
      </top>
      <bottom style="thin">
        <color theme="7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7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7"/>
      </top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7"/>
      </top>
      <bottom style="thin">
        <color theme="0" tint="-0.499984740745262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0" fontId="9" fillId="0" borderId="0"/>
    <xf numFmtId="0" fontId="5" fillId="0" borderId="0"/>
  </cellStyleXfs>
  <cellXfs count="59">
    <xf numFmtId="0" fontId="0" fillId="0" borderId="0" xfId="0"/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left" vertical="center" indent="1"/>
    </xf>
    <xf numFmtId="0" fontId="0" fillId="2" borderId="0" xfId="0" applyFill="1" applyAlignment="1">
      <alignment horizontal="left" indent="1"/>
    </xf>
    <xf numFmtId="0" fontId="0" fillId="0" borderId="0" xfId="0" applyFill="1"/>
    <xf numFmtId="0" fontId="3" fillId="0" borderId="0" xfId="0" applyFont="1" applyFill="1" applyAlignment="1">
      <alignment horizontal="left" vertical="center" indent="1"/>
    </xf>
    <xf numFmtId="0" fontId="0" fillId="0" borderId="0" xfId="0" applyFill="1" applyAlignment="1">
      <alignment horizontal="left" indent="1"/>
    </xf>
    <xf numFmtId="0" fontId="2" fillId="0" borderId="0" xfId="0" applyFont="1" applyAlignment="1">
      <alignment horizontal="left" indent="1"/>
    </xf>
    <xf numFmtId="0" fontId="6" fillId="4" borderId="0" xfId="0" applyFont="1" applyFill="1" applyAlignment="1">
      <alignment horizontal="left" indent="1"/>
    </xf>
    <xf numFmtId="0" fontId="5" fillId="0" borderId="0" xfId="3"/>
    <xf numFmtId="0" fontId="0" fillId="3" borderId="0" xfId="1" applyNumberFormat="1" applyFont="1" applyFill="1" applyAlignment="1">
      <alignment horizontal="left" indent="1"/>
    </xf>
    <xf numFmtId="0" fontId="10" fillId="0" borderId="0" xfId="2" applyFont="1"/>
    <xf numFmtId="0" fontId="11" fillId="0" borderId="0" xfId="2" applyFont="1"/>
    <xf numFmtId="0" fontId="11" fillId="0" borderId="0" xfId="2" applyFont="1" applyAlignment="1">
      <alignment horizontal="center"/>
    </xf>
    <xf numFmtId="14" fontId="11" fillId="0" borderId="0" xfId="2" applyNumberFormat="1" applyFont="1"/>
    <xf numFmtId="0" fontId="8" fillId="0" borderId="0" xfId="2" applyFont="1"/>
    <xf numFmtId="0" fontId="11" fillId="0" borderId="0" xfId="2" applyFont="1" applyAlignment="1">
      <alignment horizontal="left" indent="1"/>
    </xf>
    <xf numFmtId="0" fontId="4" fillId="0" borderId="0" xfId="3" applyFont="1" applyAlignment="1">
      <alignment horizontal="right" indent="2"/>
    </xf>
    <xf numFmtId="0" fontId="4" fillId="0" borderId="0" xfId="3" applyFont="1" applyAlignment="1">
      <alignment horizontal="right" indent="1"/>
    </xf>
    <xf numFmtId="14" fontId="4" fillId="3" borderId="0" xfId="1" applyNumberFormat="1" applyFont="1" applyFill="1" applyAlignment="1">
      <alignment horizontal="right" indent="2"/>
    </xf>
    <xf numFmtId="0" fontId="4" fillId="0" borderId="0" xfId="3" applyFont="1"/>
    <xf numFmtId="0" fontId="0" fillId="0" borderId="3" xfId="3" applyNumberFormat="1" applyFont="1" applyBorder="1" applyAlignment="1">
      <alignment horizontal="left" indent="1"/>
    </xf>
    <xf numFmtId="0" fontId="0" fillId="5" borderId="3" xfId="3" applyNumberFormat="1" applyFont="1" applyFill="1" applyBorder="1" applyAlignment="1">
      <alignment horizontal="left" indent="1"/>
    </xf>
    <xf numFmtId="0" fontId="0" fillId="0" borderId="6" xfId="3" applyNumberFormat="1" applyFont="1" applyBorder="1" applyAlignment="1">
      <alignment horizontal="left" indent="1"/>
    </xf>
    <xf numFmtId="0" fontId="12" fillId="4" borderId="7" xfId="3" applyNumberFormat="1" applyFont="1" applyFill="1" applyBorder="1" applyAlignment="1">
      <alignment horizontal="center"/>
    </xf>
    <xf numFmtId="0" fontId="12" fillId="4" borderId="8" xfId="3" applyNumberFormat="1" applyFont="1" applyFill="1" applyBorder="1" applyAlignment="1">
      <alignment horizontal="center"/>
    </xf>
    <xf numFmtId="0" fontId="12" fillId="4" borderId="9" xfId="3" applyNumberFormat="1" applyFont="1" applyFill="1" applyBorder="1" applyAlignment="1">
      <alignment horizontal="center"/>
    </xf>
    <xf numFmtId="0" fontId="0" fillId="0" borderId="2" xfId="3" applyNumberFormat="1" applyFont="1" applyBorder="1" applyAlignment="1">
      <alignment horizontal="left" indent="1"/>
    </xf>
    <xf numFmtId="0" fontId="0" fillId="5" borderId="2" xfId="3" applyNumberFormat="1" applyFont="1" applyFill="1" applyBorder="1" applyAlignment="1">
      <alignment horizontal="left" indent="1"/>
    </xf>
    <xf numFmtId="0" fontId="0" fillId="0" borderId="4" xfId="3" applyNumberFormat="1" applyFont="1" applyBorder="1" applyAlignment="1">
      <alignment horizontal="left" indent="1"/>
    </xf>
    <xf numFmtId="0" fontId="0" fillId="0" borderId="1" xfId="3" applyNumberFormat="1" applyFont="1" applyBorder="1" applyAlignment="1">
      <alignment horizontal="center"/>
    </xf>
    <xf numFmtId="0" fontId="0" fillId="5" borderId="1" xfId="3" applyNumberFormat="1" applyFont="1" applyFill="1" applyBorder="1" applyAlignment="1">
      <alignment horizontal="center"/>
    </xf>
    <xf numFmtId="0" fontId="0" fillId="0" borderId="5" xfId="3" applyNumberFormat="1" applyFont="1" applyBorder="1" applyAlignment="1">
      <alignment horizontal="center"/>
    </xf>
    <xf numFmtId="0" fontId="0" fillId="0" borderId="0" xfId="3" applyFont="1"/>
    <xf numFmtId="0" fontId="0" fillId="0" borderId="1" xfId="3" applyNumberFormat="1" applyFont="1" applyBorder="1" applyAlignment="1">
      <alignment horizontal="left" indent="1"/>
    </xf>
    <xf numFmtId="0" fontId="0" fillId="5" borderId="1" xfId="3" applyNumberFormat="1" applyFont="1" applyFill="1" applyBorder="1" applyAlignment="1">
      <alignment horizontal="left" indent="1"/>
    </xf>
    <xf numFmtId="0" fontId="0" fillId="0" borderId="5" xfId="3" applyNumberFormat="1" applyFont="1" applyBorder="1" applyAlignment="1">
      <alignment horizontal="left" indent="1"/>
    </xf>
    <xf numFmtId="0" fontId="4" fillId="0" borderId="0" xfId="3" applyFont="1" applyAlignment="1">
      <alignment horizontal="left" indent="1"/>
    </xf>
    <xf numFmtId="0" fontId="4" fillId="0" borderId="0" xfId="3" applyFont="1" applyAlignment="1">
      <alignment horizontal="right"/>
    </xf>
    <xf numFmtId="0" fontId="0" fillId="2" borderId="11" xfId="3" applyNumberFormat="1" applyFont="1" applyFill="1" applyBorder="1" applyAlignment="1">
      <alignment horizontal="right" indent="1"/>
    </xf>
    <xf numFmtId="0" fontId="5" fillId="0" borderId="0" xfId="3" applyAlignment="1">
      <alignment horizontal="center"/>
    </xf>
    <xf numFmtId="14" fontId="5" fillId="0" borderId="0" xfId="3" applyNumberFormat="1"/>
    <xf numFmtId="14" fontId="4" fillId="2" borderId="11" xfId="3" applyNumberFormat="1" applyFont="1" applyFill="1" applyBorder="1" applyAlignment="1">
      <alignment horizontal="right" indent="1"/>
    </xf>
    <xf numFmtId="164" fontId="4" fillId="2" borderId="11" xfId="3" applyNumberFormat="1" applyFont="1" applyFill="1" applyBorder="1" applyAlignment="1">
      <alignment horizontal="right" indent="1"/>
    </xf>
    <xf numFmtId="0" fontId="12" fillId="4" borderId="7" xfId="3" applyNumberFormat="1" applyFont="1" applyFill="1" applyBorder="1" applyAlignment="1">
      <alignment horizontal="left" indent="1"/>
    </xf>
    <xf numFmtId="0" fontId="12" fillId="4" borderId="12" xfId="3" applyNumberFormat="1" applyFont="1" applyFill="1" applyBorder="1" applyAlignment="1">
      <alignment horizontal="left" indent="1"/>
    </xf>
    <xf numFmtId="0" fontId="12" fillId="4" borderId="9" xfId="3" applyNumberFormat="1" applyFont="1" applyFill="1" applyBorder="1" applyAlignment="1">
      <alignment horizontal="left" indent="1"/>
    </xf>
    <xf numFmtId="0" fontId="12" fillId="4" borderId="13" xfId="3" applyNumberFormat="1" applyFont="1" applyFill="1" applyBorder="1" applyAlignment="1">
      <alignment horizontal="center"/>
    </xf>
    <xf numFmtId="0" fontId="0" fillId="0" borderId="14" xfId="3" applyNumberFormat="1" applyFont="1" applyBorder="1" applyAlignment="1">
      <alignment horizontal="left" indent="1"/>
    </xf>
    <xf numFmtId="0" fontId="0" fillId="5" borderId="14" xfId="3" applyNumberFormat="1" applyFont="1" applyFill="1" applyBorder="1" applyAlignment="1">
      <alignment horizontal="left" indent="1"/>
    </xf>
    <xf numFmtId="0" fontId="0" fillId="0" borderId="15" xfId="3" applyNumberFormat="1" applyFont="1" applyBorder="1" applyAlignment="1">
      <alignment horizontal="left" indent="1"/>
    </xf>
    <xf numFmtId="0" fontId="0" fillId="0" borderId="2" xfId="3" applyNumberFormat="1" applyFont="1" applyBorder="1" applyAlignment="1">
      <alignment horizontal="center"/>
    </xf>
    <xf numFmtId="0" fontId="0" fillId="5" borderId="2" xfId="3" applyNumberFormat="1" applyFont="1" applyFill="1" applyBorder="1" applyAlignment="1">
      <alignment horizontal="center"/>
    </xf>
    <xf numFmtId="0" fontId="0" fillId="0" borderId="4" xfId="3" applyNumberFormat="1" applyFont="1" applyBorder="1" applyAlignment="1">
      <alignment horizontal="center"/>
    </xf>
    <xf numFmtId="0" fontId="0" fillId="0" borderId="0" xfId="3" applyNumberFormat="1" applyFont="1" applyBorder="1" applyAlignment="1">
      <alignment horizontal="center"/>
    </xf>
    <xf numFmtId="0" fontId="0" fillId="0" borderId="0" xfId="3" applyNumberFormat="1" applyFont="1" applyBorder="1" applyAlignment="1">
      <alignment horizontal="left" indent="1"/>
    </xf>
    <xf numFmtId="0" fontId="0" fillId="3" borderId="0" xfId="1" applyNumberFormat="1" applyFont="1" applyFill="1" applyAlignment="1">
      <alignment horizontal="center"/>
    </xf>
    <xf numFmtId="0" fontId="14" fillId="0" borderId="10" xfId="3" applyNumberFormat="1" applyFont="1" applyBorder="1" applyAlignment="1">
      <alignment horizontal="right" indent="1"/>
    </xf>
  </cellXfs>
  <cellStyles count="4">
    <cellStyle name="Prozent" xfId="1" builtinId="5"/>
    <cellStyle name="Standard" xfId="0" builtinId="0"/>
    <cellStyle name="Standard 2" xfId="2"/>
    <cellStyle name="Standard 3" xfId="3"/>
  </cellStyles>
  <dxfs count="15"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  <fill>
        <patternFill patternType="solid">
          <fgColor indexed="64"/>
          <bgColor theme="7" tint="0.59999389629810485"/>
        </patternFill>
      </fill>
      <alignment horizontal="right" vertical="bottom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right" vertical="bottom" textRotation="0" wrapText="0" relative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theme="1"/>
        <name val="Calibri"/>
        <scheme val="minor"/>
      </font>
      <alignment horizontal="right" vertical="bottom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left" vertical="bottom" textRotation="0" wrapText="0" indent="1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  <alignment horizontal="left" vertical="bottom" textRotation="0" wrapText="0" relative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left" vertical="bottom" textRotation="0" wrapText="0" indent="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left" vertical="bottom" textRotation="0" wrapText="0" relativeIndent="-1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indexed="64"/>
          <bgColor theme="7" tint="0.59999389629810485"/>
        </patternFill>
      </fill>
      <alignment horizontal="left" vertical="bottom" textRotation="0" wrapText="0" relativeIndent="-1" justifyLastLine="0" shrinkToFit="0" readingOrder="0"/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7"/>
        </patternFill>
      </fill>
      <alignment horizontal="left" vertical="bottom" textRotation="0" wrapText="0" indent="1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Adressliste!E1"/><Relationship Id="rId2" Type="http://schemas.openxmlformats.org/officeDocument/2006/relationships/hyperlink" Target="#'Namen umstellen'!D1"/><Relationship Id="rId1" Type="http://schemas.openxmlformats.org/officeDocument/2006/relationships/hyperlink" Target="#'PLZ und Ort trennen'!E1"/><Relationship Id="rId6" Type="http://schemas.openxmlformats.org/officeDocument/2006/relationships/hyperlink" Target="#'Trennen per Assistent'!E1"/><Relationship Id="rId5" Type="http://schemas.openxmlformats.org/officeDocument/2006/relationships/hyperlink" Target="#'Daten verketten'!E1"/><Relationship Id="rId4" Type="http://schemas.openxmlformats.org/officeDocument/2006/relationships/hyperlink" Target="#'Importierte Geburtsdaten'!E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</xdr:row>
      <xdr:rowOff>0</xdr:rowOff>
    </xdr:from>
    <xdr:to>
      <xdr:col>2</xdr:col>
      <xdr:colOff>0</xdr:colOff>
      <xdr:row>2</xdr:row>
      <xdr:rowOff>0</xdr:rowOff>
    </xdr:to>
    <xdr:sp macro="" textlink="">
      <xdr:nvSpPr>
        <xdr:cNvPr id="2" name="Abgerundetes Rechteck 1">
          <a:hlinkClick xmlns:r="http://schemas.openxmlformats.org/officeDocument/2006/relationships" r:id="rId1" tooltip="Bitte klicken!"/>
        </xdr:cNvPr>
        <xdr:cNvSpPr/>
      </xdr:nvSpPr>
      <xdr:spPr>
        <a:xfrm>
          <a:off x="181841" y="640773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1</a:t>
          </a:r>
        </a:p>
      </xdr:txBody>
    </xdr:sp>
    <xdr:clientData/>
  </xdr:twoCellAnchor>
  <xdr:twoCellAnchor>
    <xdr:from>
      <xdr:col>1</xdr:col>
      <xdr:colOff>0</xdr:colOff>
      <xdr:row>4</xdr:row>
      <xdr:rowOff>145472</xdr:rowOff>
    </xdr:from>
    <xdr:to>
      <xdr:col>2</xdr:col>
      <xdr:colOff>0</xdr:colOff>
      <xdr:row>5</xdr:row>
      <xdr:rowOff>266699</xdr:rowOff>
    </xdr:to>
    <xdr:sp macro="" textlink="">
      <xdr:nvSpPr>
        <xdr:cNvPr id="3" name="Abgerundetes Rechteck 2">
          <a:hlinkClick xmlns:r="http://schemas.openxmlformats.org/officeDocument/2006/relationships" r:id="rId2" tooltip="Bitte klicken!"/>
        </xdr:cNvPr>
        <xdr:cNvSpPr/>
      </xdr:nvSpPr>
      <xdr:spPr>
        <a:xfrm>
          <a:off x="181841" y="1600199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3</a:t>
          </a:r>
        </a:p>
      </xdr:txBody>
    </xdr:sp>
    <xdr:clientData/>
  </xdr:twoCellAnchor>
  <xdr:twoCellAnchor>
    <xdr:from>
      <xdr:col>1</xdr:col>
      <xdr:colOff>0</xdr:colOff>
      <xdr:row>6</xdr:row>
      <xdr:rowOff>122957</xdr:rowOff>
    </xdr:from>
    <xdr:to>
      <xdr:col>2</xdr:col>
      <xdr:colOff>0</xdr:colOff>
      <xdr:row>7</xdr:row>
      <xdr:rowOff>244185</xdr:rowOff>
    </xdr:to>
    <xdr:sp macro="" textlink="">
      <xdr:nvSpPr>
        <xdr:cNvPr id="4" name="Abgerundetes Rechteck 3">
          <a:hlinkClick xmlns:r="http://schemas.openxmlformats.org/officeDocument/2006/relationships" r:id="rId3" tooltip="Bitte klicken!"/>
        </xdr:cNvPr>
        <xdr:cNvSpPr/>
      </xdr:nvSpPr>
      <xdr:spPr>
        <a:xfrm>
          <a:off x="181841" y="2079912"/>
          <a:ext cx="311727" cy="311728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4</a:t>
          </a:r>
        </a:p>
      </xdr:txBody>
    </xdr:sp>
    <xdr:clientData/>
  </xdr:twoCellAnchor>
  <xdr:twoCellAnchor>
    <xdr:from>
      <xdr:col>1</xdr:col>
      <xdr:colOff>0</xdr:colOff>
      <xdr:row>8</xdr:row>
      <xdr:rowOff>100444</xdr:rowOff>
    </xdr:from>
    <xdr:to>
      <xdr:col>2</xdr:col>
      <xdr:colOff>0</xdr:colOff>
      <xdr:row>9</xdr:row>
      <xdr:rowOff>221671</xdr:rowOff>
    </xdr:to>
    <xdr:sp macro="" textlink="">
      <xdr:nvSpPr>
        <xdr:cNvPr id="5" name="Abgerundetes Rechteck 4">
          <a:hlinkClick xmlns:r="http://schemas.openxmlformats.org/officeDocument/2006/relationships" r:id="rId4" tooltip="Bitte klicken!"/>
        </xdr:cNvPr>
        <xdr:cNvSpPr/>
      </xdr:nvSpPr>
      <xdr:spPr>
        <a:xfrm>
          <a:off x="181841" y="2559626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5</a:t>
          </a:r>
        </a:p>
      </xdr:txBody>
    </xdr:sp>
    <xdr:clientData/>
  </xdr:twoCellAnchor>
  <xdr:twoCellAnchor>
    <xdr:from>
      <xdr:col>0</xdr:col>
      <xdr:colOff>172315</xdr:colOff>
      <xdr:row>0</xdr:row>
      <xdr:rowOff>129886</xdr:rowOff>
    </xdr:from>
    <xdr:to>
      <xdr:col>4</xdr:col>
      <xdr:colOff>0</xdr:colOff>
      <xdr:row>0</xdr:row>
      <xdr:rowOff>501361</xdr:rowOff>
    </xdr:to>
    <xdr:sp macro="" textlink="">
      <xdr:nvSpPr>
        <xdr:cNvPr id="11" name="Abgerundetes Rechteck 10"/>
        <xdr:cNvSpPr/>
      </xdr:nvSpPr>
      <xdr:spPr>
        <a:xfrm>
          <a:off x="172315" y="129886"/>
          <a:ext cx="6867526" cy="371475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lang="de-DE" sz="1800" b="1"/>
            <a:t>Inhalt von Kapitel 10</a:t>
          </a:r>
        </a:p>
      </xdr:txBody>
    </xdr:sp>
    <xdr:clientData/>
  </xdr:twoCellAnchor>
  <xdr:twoCellAnchor>
    <xdr:from>
      <xdr:col>2</xdr:col>
      <xdr:colOff>66675</xdr:colOff>
      <xdr:row>1</xdr:row>
      <xdr:rowOff>0</xdr:rowOff>
    </xdr:from>
    <xdr:to>
      <xdr:col>4</xdr:col>
      <xdr:colOff>0</xdr:colOff>
      <xdr:row>2</xdr:row>
      <xdr:rowOff>0</xdr:rowOff>
    </xdr:to>
    <xdr:sp macro="" textlink="U2">
      <xdr:nvSpPr>
        <xdr:cNvPr id="12" name="Abgerundetes Rechteck 11">
          <a:hlinkClick xmlns:r="http://schemas.openxmlformats.org/officeDocument/2006/relationships" r:id="rId1" tooltip="Bitte klicken!"/>
        </xdr:cNvPr>
        <xdr:cNvSpPr/>
      </xdr:nvSpPr>
      <xdr:spPr>
        <a:xfrm>
          <a:off x="560243" y="640773"/>
          <a:ext cx="6479598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CB3DAAA-B59A-4197-BB9C-94C53B5B4DF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Angabe zu PLZ &amp; Ort auf zwei Zellen verteilen mit LINKS, RECHTS, LÄNGE, GLÄTTEN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4</xdr:row>
      <xdr:rowOff>145472</xdr:rowOff>
    </xdr:from>
    <xdr:to>
      <xdr:col>4</xdr:col>
      <xdr:colOff>0</xdr:colOff>
      <xdr:row>5</xdr:row>
      <xdr:rowOff>266699</xdr:rowOff>
    </xdr:to>
    <xdr:sp macro="" textlink="U6">
      <xdr:nvSpPr>
        <xdr:cNvPr id="13" name="Abgerundetes Rechteck 12">
          <a:hlinkClick xmlns:r="http://schemas.openxmlformats.org/officeDocument/2006/relationships" r:id="rId2" tooltip="Bitte klicken!"/>
        </xdr:cNvPr>
        <xdr:cNvSpPr/>
      </xdr:nvSpPr>
      <xdr:spPr>
        <a:xfrm>
          <a:off x="560243" y="1600199"/>
          <a:ext cx="6479598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33E96599-3898-4440-AA26-FC95158FB11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Namen umstellen mit LINKS, RECHTS, LÄNGE, TEIL, SUCHEN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6</xdr:row>
      <xdr:rowOff>122957</xdr:rowOff>
    </xdr:from>
    <xdr:to>
      <xdr:col>4</xdr:col>
      <xdr:colOff>0</xdr:colOff>
      <xdr:row>7</xdr:row>
      <xdr:rowOff>244185</xdr:rowOff>
    </xdr:to>
    <xdr:sp macro="" textlink="U8">
      <xdr:nvSpPr>
        <xdr:cNvPr id="14" name="Abgerundetes Rechteck 13">
          <a:hlinkClick xmlns:r="http://schemas.openxmlformats.org/officeDocument/2006/relationships" r:id="rId3" tooltip="Bitte klicken!"/>
        </xdr:cNvPr>
        <xdr:cNvSpPr/>
      </xdr:nvSpPr>
      <xdr:spPr>
        <a:xfrm>
          <a:off x="560243" y="2079912"/>
          <a:ext cx="6479598" cy="311728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8CEAB05F-F748-462E-B47F-A9DC47674FE4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Adressliste aufbereiten: Namen, PLZ &amp; Ort sowie Telefonnummern in Form bringen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2</xdr:col>
      <xdr:colOff>66675</xdr:colOff>
      <xdr:row>8</xdr:row>
      <xdr:rowOff>100444</xdr:rowOff>
    </xdr:from>
    <xdr:to>
      <xdr:col>4</xdr:col>
      <xdr:colOff>0</xdr:colOff>
      <xdr:row>9</xdr:row>
      <xdr:rowOff>221671</xdr:rowOff>
    </xdr:to>
    <xdr:sp macro="" textlink="U10">
      <xdr:nvSpPr>
        <xdr:cNvPr id="15" name="Abgerundetes Rechteck 14">
          <a:hlinkClick xmlns:r="http://schemas.openxmlformats.org/officeDocument/2006/relationships" r:id="rId4" tooltip="Bitte klicken!"/>
        </xdr:cNvPr>
        <xdr:cNvSpPr/>
      </xdr:nvSpPr>
      <xdr:spPr>
        <a:xfrm>
          <a:off x="560243" y="2559626"/>
          <a:ext cx="6479598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6A3F6B89-16B8-476F-A533-F5AFF36092F8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Importierte Geburtsdaten in ein korrektes Datumsformat bringen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5</xdr:col>
      <xdr:colOff>129008</xdr:colOff>
      <xdr:row>1</xdr:row>
      <xdr:rowOff>244188</xdr:rowOff>
    </xdr:from>
    <xdr:to>
      <xdr:col>9</xdr:col>
      <xdr:colOff>34636</xdr:colOff>
      <xdr:row>7</xdr:row>
      <xdr:rowOff>234663</xdr:rowOff>
    </xdr:to>
    <xdr:sp macro="" textlink="">
      <xdr:nvSpPr>
        <xdr:cNvPr id="21" name="Ovale Legende 20"/>
        <xdr:cNvSpPr/>
      </xdr:nvSpPr>
      <xdr:spPr>
        <a:xfrm>
          <a:off x="7930849" y="884961"/>
          <a:ext cx="2953628" cy="1497157"/>
        </a:xfrm>
        <a:prstGeom prst="wedgeEllipseCallout">
          <a:avLst>
            <a:gd name="adj1" fmla="val -68870"/>
            <a:gd name="adj2" fmla="val 13978"/>
          </a:avLst>
        </a:prstGeom>
        <a:solidFill>
          <a:schemeClr val="bg1"/>
        </a:solidFill>
        <a:ln w="28575" cmpd="sng">
          <a:solidFill>
            <a:schemeClr val="bg1">
              <a:lumMod val="6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indent="0" algn="l"/>
          <a:r>
            <a:rPr lang="de-DE" sz="1400">
              <a:solidFill>
                <a:schemeClr val="accent4">
                  <a:lumMod val="75000"/>
                </a:schemeClr>
              </a:solidFill>
              <a:latin typeface="+mn-lt"/>
              <a:ea typeface="+mn-ea"/>
              <a:cs typeface="+mn-cs"/>
            </a:rPr>
            <a:t>Klicken Sie einfach links aufs gewünschte Thema, um zum zugehörigen Arbeitsblatt zu gelangen!</a:t>
          </a:r>
        </a:p>
      </xdr:txBody>
    </xdr:sp>
    <xdr:clientData/>
  </xdr:twoCellAnchor>
  <xdr:twoCellAnchor>
    <xdr:from>
      <xdr:col>1</xdr:col>
      <xdr:colOff>0</xdr:colOff>
      <xdr:row>10</xdr:row>
      <xdr:rowOff>77928</xdr:rowOff>
    </xdr:from>
    <xdr:to>
      <xdr:col>2</xdr:col>
      <xdr:colOff>0</xdr:colOff>
      <xdr:row>11</xdr:row>
      <xdr:rowOff>199155</xdr:rowOff>
    </xdr:to>
    <xdr:sp macro="" textlink="">
      <xdr:nvSpPr>
        <xdr:cNvPr id="16" name="Abgerundetes Rechteck 15">
          <a:hlinkClick xmlns:r="http://schemas.openxmlformats.org/officeDocument/2006/relationships" r:id="rId5" tooltip="Bitte klicken!"/>
        </xdr:cNvPr>
        <xdr:cNvSpPr/>
      </xdr:nvSpPr>
      <xdr:spPr>
        <a:xfrm>
          <a:off x="181841" y="3039337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6</a:t>
          </a:r>
        </a:p>
      </xdr:txBody>
    </xdr:sp>
    <xdr:clientData/>
  </xdr:twoCellAnchor>
  <xdr:twoCellAnchor>
    <xdr:from>
      <xdr:col>2</xdr:col>
      <xdr:colOff>66675</xdr:colOff>
      <xdr:row>10</xdr:row>
      <xdr:rowOff>77928</xdr:rowOff>
    </xdr:from>
    <xdr:to>
      <xdr:col>4</xdr:col>
      <xdr:colOff>0</xdr:colOff>
      <xdr:row>11</xdr:row>
      <xdr:rowOff>199155</xdr:rowOff>
    </xdr:to>
    <xdr:sp macro="" textlink="U12">
      <xdr:nvSpPr>
        <xdr:cNvPr id="17" name="Abgerundetes Rechteck 16">
          <a:hlinkClick xmlns:r="http://schemas.openxmlformats.org/officeDocument/2006/relationships" r:id="rId5" tooltip="Bitte klicken!"/>
        </xdr:cNvPr>
        <xdr:cNvSpPr/>
      </xdr:nvSpPr>
      <xdr:spPr>
        <a:xfrm>
          <a:off x="560243" y="3039337"/>
          <a:ext cx="6479598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EB073F0E-DCF0-43C0-939B-C981240D28CE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Daten mehrerer Zellen zusammenfassen und mit der Funktion TEXT formatieren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  <xdr:twoCellAnchor>
    <xdr:from>
      <xdr:col>1</xdr:col>
      <xdr:colOff>0</xdr:colOff>
      <xdr:row>2</xdr:row>
      <xdr:rowOff>167986</xdr:rowOff>
    </xdr:from>
    <xdr:to>
      <xdr:col>2</xdr:col>
      <xdr:colOff>0</xdr:colOff>
      <xdr:row>3</xdr:row>
      <xdr:rowOff>289213</xdr:rowOff>
    </xdr:to>
    <xdr:sp macro="" textlink="">
      <xdr:nvSpPr>
        <xdr:cNvPr id="20" name="Abgerundetes Rechteck 19">
          <a:hlinkClick xmlns:r="http://schemas.openxmlformats.org/officeDocument/2006/relationships" r:id="rId6" tooltip="Bitte klicken!"/>
        </xdr:cNvPr>
        <xdr:cNvSpPr/>
      </xdr:nvSpPr>
      <xdr:spPr>
        <a:xfrm>
          <a:off x="181841" y="1120486"/>
          <a:ext cx="311727" cy="311727"/>
        </a:xfrm>
        <a:prstGeom prst="roundRect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de-DE" sz="1400" b="1"/>
            <a:t>2</a:t>
          </a:r>
        </a:p>
      </xdr:txBody>
    </xdr:sp>
    <xdr:clientData/>
  </xdr:twoCellAnchor>
  <xdr:twoCellAnchor>
    <xdr:from>
      <xdr:col>2</xdr:col>
      <xdr:colOff>66675</xdr:colOff>
      <xdr:row>2</xdr:row>
      <xdr:rowOff>167986</xdr:rowOff>
    </xdr:from>
    <xdr:to>
      <xdr:col>4</xdr:col>
      <xdr:colOff>0</xdr:colOff>
      <xdr:row>3</xdr:row>
      <xdr:rowOff>289213</xdr:rowOff>
    </xdr:to>
    <xdr:sp macro="" textlink="U4">
      <xdr:nvSpPr>
        <xdr:cNvPr id="22" name="Abgerundetes Rechteck 21">
          <a:hlinkClick xmlns:r="http://schemas.openxmlformats.org/officeDocument/2006/relationships" r:id="rId6" tooltip="Bitte klicken!"/>
        </xdr:cNvPr>
        <xdr:cNvSpPr/>
      </xdr:nvSpPr>
      <xdr:spPr>
        <a:xfrm>
          <a:off x="560243" y="1120486"/>
          <a:ext cx="6479598" cy="311727"/>
        </a:xfrm>
        <a:prstGeom prst="roundRect">
          <a:avLst/>
        </a:prstGeom>
        <a:solidFill>
          <a:schemeClr val="accent4">
            <a:lumMod val="40000"/>
            <a:lumOff val="60000"/>
          </a:schemeClr>
        </a:solidFill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fld id="{06F41C4B-6B73-479F-A6EE-1093E74755A3}" type="TxLink">
            <a:rPr lang="de-DE" sz="1400" b="1">
              <a:solidFill>
                <a:schemeClr val="accent4">
                  <a:lumMod val="50000"/>
                </a:schemeClr>
              </a:solidFill>
            </a:rPr>
            <a:pPr algn="l"/>
            <a:t>Daten mit dem Textkonvertierungs-Assistenten trennen</a:t>
          </a:fld>
          <a:endParaRPr lang="de-DE" sz="1400" b="1">
            <a:solidFill>
              <a:schemeClr val="accent4">
                <a:lumMod val="50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491261</xdr:colOff>
      <xdr:row>19</xdr:row>
      <xdr:rowOff>2706</xdr:rowOff>
    </xdr:from>
    <xdr:to>
      <xdr:col>0</xdr:col>
      <xdr:colOff>491261</xdr:colOff>
      <xdr:row>24</xdr:row>
      <xdr:rowOff>0</xdr:rowOff>
    </xdr:to>
    <xdr:cxnSp macro="">
      <xdr:nvCxnSpPr>
        <xdr:cNvPr id="4" name="Gerade Verbindung 3"/>
        <xdr:cNvCxnSpPr/>
      </xdr:nvCxnSpPr>
      <xdr:spPr>
        <a:xfrm>
          <a:off x="491261" y="3541995"/>
          <a:ext cx="0" cy="972000"/>
        </a:xfrm>
        <a:prstGeom prst="line">
          <a:avLst/>
        </a:prstGeom>
        <a:ln w="19050">
          <a:prstDash val="dash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1</xdr:col>
      <xdr:colOff>95250</xdr:colOff>
      <xdr:row>10</xdr:row>
      <xdr:rowOff>112568</xdr:rowOff>
    </xdr:from>
    <xdr:to>
      <xdr:col>1</xdr:col>
      <xdr:colOff>527250</xdr:colOff>
      <xdr:row>12</xdr:row>
      <xdr:rowOff>77931</xdr:rowOff>
    </xdr:to>
    <xdr:sp macro="" textlink="">
      <xdr:nvSpPr>
        <xdr:cNvPr id="3" name="Pfeil nach rechts 2"/>
        <xdr:cNvSpPr/>
      </xdr:nvSpPr>
      <xdr:spPr>
        <a:xfrm>
          <a:off x="1879023" y="2000250"/>
          <a:ext cx="432000" cy="346363"/>
        </a:xfrm>
        <a:prstGeom prst="rightArrow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95250</xdr:colOff>
      <xdr:row>20</xdr:row>
      <xdr:rowOff>121228</xdr:rowOff>
    </xdr:from>
    <xdr:to>
      <xdr:col>1</xdr:col>
      <xdr:colOff>527250</xdr:colOff>
      <xdr:row>22</xdr:row>
      <xdr:rowOff>86591</xdr:rowOff>
    </xdr:to>
    <xdr:sp macro="" textlink="">
      <xdr:nvSpPr>
        <xdr:cNvPr id="5" name="Pfeil nach rechts 4"/>
        <xdr:cNvSpPr/>
      </xdr:nvSpPr>
      <xdr:spPr>
        <a:xfrm>
          <a:off x="1879023" y="3844637"/>
          <a:ext cx="432000" cy="346363"/>
        </a:xfrm>
        <a:prstGeom prst="rightArrow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3</xdr:col>
      <xdr:colOff>110261</xdr:colOff>
      <xdr:row>19</xdr:row>
      <xdr:rowOff>2706</xdr:rowOff>
    </xdr:from>
    <xdr:to>
      <xdr:col>3</xdr:col>
      <xdr:colOff>110261</xdr:colOff>
      <xdr:row>24</xdr:row>
      <xdr:rowOff>0</xdr:rowOff>
    </xdr:to>
    <xdr:cxnSp macro="">
      <xdr:nvCxnSpPr>
        <xdr:cNvPr id="8" name="Gerade Verbindung 7"/>
        <xdr:cNvCxnSpPr/>
      </xdr:nvCxnSpPr>
      <xdr:spPr>
        <a:xfrm>
          <a:off x="3032932" y="3541995"/>
          <a:ext cx="0" cy="972000"/>
        </a:xfrm>
        <a:prstGeom prst="line">
          <a:avLst/>
        </a:prstGeom>
        <a:ln w="19050">
          <a:prstDash val="dash"/>
        </a:ln>
      </xdr:spPr>
      <xdr:style>
        <a:lnRef idx="2">
          <a:schemeClr val="accent3"/>
        </a:lnRef>
        <a:fillRef idx="0">
          <a:schemeClr val="accent3"/>
        </a:fillRef>
        <a:effectRef idx="1">
          <a:schemeClr val="accent3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</xdr:row>
      <xdr:rowOff>0</xdr:rowOff>
    </xdr:from>
    <xdr:to>
      <xdr:col>4</xdr:col>
      <xdr:colOff>0</xdr:colOff>
      <xdr:row>6</xdr:row>
      <xdr:rowOff>190499</xdr:rowOff>
    </xdr:to>
    <xdr:sp macro="" textlink="">
      <xdr:nvSpPr>
        <xdr:cNvPr id="7" name="Textfeld 6"/>
        <xdr:cNvSpPr txBox="1"/>
      </xdr:nvSpPr>
      <xdr:spPr>
        <a:xfrm>
          <a:off x="0" y="363682"/>
          <a:ext cx="4355523" cy="95249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Die Angaben zu Postleitzahl und Ort sollen getrennt und auf zwei Zellen verteilt werden</a:t>
          </a:r>
          <a:r>
            <a:rPr lang="de-DE" sz="1100" baseline="0"/>
            <a:t> – und zwar</a:t>
          </a:r>
        </a:p>
        <a:p>
          <a:r>
            <a:rPr lang="de-DE" sz="1100" baseline="0"/>
            <a:t>a) von Zeile 10 bis 14 mit LINKS, RECHTS und LÄNGE</a:t>
          </a:r>
        </a:p>
        <a:p>
          <a:r>
            <a:rPr lang="de-DE" sz="1100" baseline="0"/>
            <a:t>b) von Zeile 20 bis 24 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mit LINKS, RECHTS, LÄNGE sowie GLÄTTEN.</a:t>
          </a:r>
          <a:endParaRPr lang="de-DE" sz="1100" baseline="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0</xdr:colOff>
      <xdr:row>6</xdr:row>
      <xdr:rowOff>190499</xdr:rowOff>
    </xdr:to>
    <xdr:sp macro="" textlink="">
      <xdr:nvSpPr>
        <xdr:cNvPr id="2" name="Textfeld 1"/>
        <xdr:cNvSpPr txBox="1"/>
      </xdr:nvSpPr>
      <xdr:spPr>
        <a:xfrm>
          <a:off x="0" y="361950"/>
          <a:ext cx="4352925" cy="95249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Postleitzahl und Ort sollen auf zwei Spalten aufgeteilt werden, diesmal</a:t>
          </a:r>
          <a:r>
            <a:rPr lang="de-DE" sz="1100" baseline="0"/>
            <a:t> per Textkonvertierungs-Assistent. </a:t>
          </a:r>
          <a:r>
            <a:rPr lang="de-DE" sz="1100"/>
            <a:t>Vergleichen Sie die Ergebnisse für</a:t>
          </a:r>
          <a:endParaRPr lang="de-DE" sz="1100" baseline="0"/>
        </a:p>
        <a:p>
          <a:r>
            <a:rPr lang="de-DE" sz="1100" baseline="0"/>
            <a:t>a) Zeile 10 bis 14 und</a:t>
          </a:r>
        </a:p>
        <a:p>
          <a:r>
            <a:rPr lang="de-DE" sz="1100" baseline="0"/>
            <a:t>b) Zeile 20 bis 24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de-DE" sz="1100" baseline="0"/>
        </a:p>
      </xdr:txBody>
    </xdr:sp>
    <xdr:clientData/>
  </xdr:twoCellAnchor>
  <xdr:twoCellAnchor>
    <xdr:from>
      <xdr:col>1</xdr:col>
      <xdr:colOff>95250</xdr:colOff>
      <xdr:row>10</xdr:row>
      <xdr:rowOff>112568</xdr:rowOff>
    </xdr:from>
    <xdr:to>
      <xdr:col>1</xdr:col>
      <xdr:colOff>527250</xdr:colOff>
      <xdr:row>12</xdr:row>
      <xdr:rowOff>77931</xdr:rowOff>
    </xdr:to>
    <xdr:sp macro="" textlink="">
      <xdr:nvSpPr>
        <xdr:cNvPr id="4" name="Pfeil nach rechts 3"/>
        <xdr:cNvSpPr/>
      </xdr:nvSpPr>
      <xdr:spPr>
        <a:xfrm>
          <a:off x="1876425" y="1998518"/>
          <a:ext cx="432000" cy="346363"/>
        </a:xfrm>
        <a:prstGeom prst="rightArrow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1</xdr:col>
      <xdr:colOff>95250</xdr:colOff>
      <xdr:row>20</xdr:row>
      <xdr:rowOff>127608</xdr:rowOff>
    </xdr:from>
    <xdr:to>
      <xdr:col>1</xdr:col>
      <xdr:colOff>527250</xdr:colOff>
      <xdr:row>22</xdr:row>
      <xdr:rowOff>92971</xdr:rowOff>
    </xdr:to>
    <xdr:sp macro="" textlink="">
      <xdr:nvSpPr>
        <xdr:cNvPr id="8" name="Pfeil nach rechts 7"/>
        <xdr:cNvSpPr/>
      </xdr:nvSpPr>
      <xdr:spPr>
        <a:xfrm>
          <a:off x="1874921" y="3847371"/>
          <a:ext cx="432000" cy="346363"/>
        </a:xfrm>
        <a:prstGeom prst="rightArrow">
          <a:avLst/>
        </a:prstGeom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3</xdr:col>
      <xdr:colOff>0</xdr:colOff>
      <xdr:row>6</xdr:row>
      <xdr:rowOff>190499</xdr:rowOff>
    </xdr:to>
    <xdr:sp macro="" textlink="">
      <xdr:nvSpPr>
        <xdr:cNvPr id="3" name="Textfeld 2"/>
        <xdr:cNvSpPr txBox="1"/>
      </xdr:nvSpPr>
      <xdr:spPr>
        <a:xfrm>
          <a:off x="0" y="363682"/>
          <a:ext cx="3853295" cy="95249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Der vollständige Name liegt in einer Zelle vor und soll getrennt nach Vor- und Nachname auf zwei Zellen verteilt</a:t>
          </a:r>
          <a:r>
            <a:rPr lang="de-DE" sz="1100" baseline="0"/>
            <a:t> </a:t>
          </a:r>
          <a:r>
            <a:rPr lang="de-DE" sz="1100"/>
            <a:t>werden.</a:t>
          </a:r>
          <a:endParaRPr lang="de-DE" sz="1100" baseline="0"/>
        </a:p>
        <a:p>
          <a:r>
            <a:rPr lang="de-DE" sz="1100" baseline="0"/>
            <a:t>Die Originaldaten liegen in der Form Max Mustermann vor.</a:t>
          </a:r>
        </a:p>
        <a:p>
          <a:r>
            <a:rPr lang="de-DE" sz="1100" baseline="0"/>
            <a:t>Auch überflüssige Leerzeichen sollen entfernt werden.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0</xdr:colOff>
      <xdr:row>9</xdr:row>
      <xdr:rowOff>1</xdr:rowOff>
    </xdr:to>
    <xdr:sp macro="" textlink="">
      <xdr:nvSpPr>
        <xdr:cNvPr id="3" name="Textfeld 2"/>
        <xdr:cNvSpPr txBox="1"/>
      </xdr:nvSpPr>
      <xdr:spPr>
        <a:xfrm>
          <a:off x="0" y="432955"/>
          <a:ext cx="4788477" cy="1333501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Adresslisten sind für Seriendruck</a:t>
          </a:r>
          <a:r>
            <a:rPr lang="de-DE" sz="1100" baseline="0"/>
            <a:t>e und Filterungen nur dann brauchbar, wenn die Informationen korrekt auf unterschiedliche Spalten aufgeteilt sind.  </a:t>
          </a:r>
        </a:p>
        <a:p>
          <a:r>
            <a:rPr lang="de-DE" sz="1100" baseline="0"/>
            <a:t>Zur Aufbereitung der Adressliste  sollen</a:t>
          </a:r>
        </a:p>
        <a:p>
          <a:r>
            <a:rPr lang="de-DE" sz="1100" baseline="0"/>
            <a:t>• der Nachname vom Vornamen getrennt,</a:t>
          </a:r>
        </a:p>
        <a:p>
          <a:r>
            <a:rPr lang="de-DE" sz="1100" baseline="0"/>
            <a:t>• Postleitzahl und Ort in verschiedene Spalten gebracht und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• der Bindestrich aus der Telefonnummer entfernt werden.</a:t>
          </a:r>
          <a:endParaRPr lang="de-DE">
            <a:effectLst/>
          </a:endParaRPr>
        </a:p>
        <a:p>
          <a:endParaRPr lang="de-DE" sz="1100" baseline="0"/>
        </a:p>
        <a:p>
          <a:endParaRPr lang="de-DE" sz="1100" baseline="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5</xdr:col>
      <xdr:colOff>0</xdr:colOff>
      <xdr:row>6</xdr:row>
      <xdr:rowOff>190499</xdr:rowOff>
    </xdr:to>
    <xdr:sp macro="" textlink="">
      <xdr:nvSpPr>
        <xdr:cNvPr id="4" name="Textfeld 3"/>
        <xdr:cNvSpPr txBox="1"/>
      </xdr:nvSpPr>
      <xdr:spPr>
        <a:xfrm>
          <a:off x="0" y="432955"/>
          <a:ext cx="3948545" cy="95249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</a:t>
          </a:r>
        </a:p>
        <a:p>
          <a:r>
            <a:rPr lang="de-DE" sz="1100"/>
            <a:t>Geburtsdaten</a:t>
          </a:r>
          <a:r>
            <a:rPr lang="de-DE" sz="1100" baseline="0"/>
            <a:t> oder andere Datumsangaben kommen nach dem Import oft nicht im Datumsformat an und werden von Excel nicht als solche erkannt. Lesen Sie aus Spalte A Jahr, Monat und Tag  aus  und fassen Sie die Angaben zu einem Datum zusammen.</a:t>
          </a:r>
        </a:p>
        <a:p>
          <a:endParaRPr lang="de-DE" sz="1100" baseline="0"/>
        </a:p>
        <a:p>
          <a:endParaRPr lang="de-DE" sz="1100" baseline="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4</xdr:col>
      <xdr:colOff>0</xdr:colOff>
      <xdr:row>6</xdr:row>
      <xdr:rowOff>190499</xdr:rowOff>
    </xdr:to>
    <xdr:sp macro="" textlink="">
      <xdr:nvSpPr>
        <xdr:cNvPr id="5" name="Textfeld 4"/>
        <xdr:cNvSpPr txBox="1"/>
      </xdr:nvSpPr>
      <xdr:spPr>
        <a:xfrm>
          <a:off x="0" y="363682"/>
          <a:ext cx="3532909" cy="95249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 1</a:t>
          </a:r>
        </a:p>
        <a:p>
          <a:r>
            <a:rPr lang="de-DE" sz="1100" b="0" baseline="0"/>
            <a:t>Aus den vorliegenden Daten sollen informative Sätze automatisch zusammengestellt werden - hier im Format: </a:t>
          </a:r>
          <a:r>
            <a:rPr lang="de-DE" sz="1100" b="0" i="1" baseline="0">
              <a:solidFill>
                <a:schemeClr val="accent4">
                  <a:lumMod val="50000"/>
                </a:schemeClr>
              </a:solidFill>
            </a:rPr>
            <a:t>Vorname</a:t>
          </a:r>
          <a:r>
            <a:rPr lang="de-DE" sz="1100" b="0" baseline="0">
              <a:solidFill>
                <a:schemeClr val="accent4">
                  <a:lumMod val="50000"/>
                </a:schemeClr>
              </a:solidFill>
            </a:rPr>
            <a:t> </a:t>
          </a:r>
          <a:r>
            <a:rPr lang="de-DE" sz="1100" b="0" i="1" baseline="0">
              <a:solidFill>
                <a:schemeClr val="accent4">
                  <a:lumMod val="50000"/>
                </a:schemeClr>
              </a:solidFill>
            </a:rPr>
            <a:t>Nachname</a:t>
          </a:r>
          <a:r>
            <a:rPr lang="de-DE" sz="1100" b="0" baseline="0">
              <a:solidFill>
                <a:schemeClr val="accent4">
                  <a:lumMod val="50000"/>
                </a:schemeClr>
              </a:solidFill>
            </a:rPr>
            <a:t> (Alter: </a:t>
          </a:r>
          <a:r>
            <a:rPr lang="de-DE" sz="1100" b="0" i="1" baseline="0">
              <a:solidFill>
                <a:schemeClr val="accent4">
                  <a:lumMod val="50000"/>
                </a:schemeClr>
              </a:solidFill>
            </a:rPr>
            <a:t>Alter</a:t>
          </a:r>
          <a:r>
            <a:rPr lang="de-DE" sz="1100" b="0" baseline="0">
              <a:solidFill>
                <a:schemeClr val="accent4">
                  <a:lumMod val="50000"/>
                </a:schemeClr>
              </a:solidFill>
            </a:rPr>
            <a:t> Jahre) kommt aus </a:t>
          </a:r>
          <a:r>
            <a:rPr lang="de-DE" sz="1100" b="0" i="1" baseline="0">
              <a:solidFill>
                <a:schemeClr val="accent4">
                  <a:lumMod val="50000"/>
                </a:schemeClr>
              </a:solidFill>
            </a:rPr>
            <a:t>Ort</a:t>
          </a:r>
          <a:r>
            <a:rPr lang="de-DE" sz="1100" b="0" baseline="0">
              <a:solidFill>
                <a:schemeClr val="accent4">
                  <a:lumMod val="50000"/>
                </a:schemeClr>
              </a:solidFill>
            </a:rPr>
            <a:t>.</a:t>
          </a:r>
        </a:p>
        <a:p>
          <a:endParaRPr lang="de-DE" sz="1100" baseline="0"/>
        </a:p>
      </xdr:txBody>
    </xdr:sp>
    <xdr:clientData/>
  </xdr:twoCellAnchor>
  <xdr:twoCellAnchor>
    <xdr:from>
      <xdr:col>6</xdr:col>
      <xdr:colOff>0</xdr:colOff>
      <xdr:row>2</xdr:row>
      <xdr:rowOff>0</xdr:rowOff>
    </xdr:from>
    <xdr:to>
      <xdr:col>13</xdr:col>
      <xdr:colOff>0</xdr:colOff>
      <xdr:row>6</xdr:row>
      <xdr:rowOff>190499</xdr:rowOff>
    </xdr:to>
    <xdr:sp macro="" textlink="">
      <xdr:nvSpPr>
        <xdr:cNvPr id="6" name="Textfeld 5"/>
        <xdr:cNvSpPr txBox="1"/>
      </xdr:nvSpPr>
      <xdr:spPr>
        <a:xfrm>
          <a:off x="4095750" y="363682"/>
          <a:ext cx="5429250" cy="952499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 b="1"/>
            <a:t>AUFGABE 2</a:t>
          </a:r>
        </a:p>
        <a:p>
          <a:r>
            <a:rPr lang="de-DE" sz="1100" baseline="0"/>
            <a:t>Für eine Rechnung soll auf Basis von Rechnungsbetrag und Fälligkeitsdatum eine Zahlungsanweisung zusammengestellt werden im Format:</a:t>
          </a:r>
        </a:p>
        <a:p>
          <a:r>
            <a:rPr lang="de-DE" sz="1100" baseline="0">
              <a:solidFill>
                <a:schemeClr val="accent4">
                  <a:lumMod val="50000"/>
                </a:schemeClr>
              </a:solidFill>
            </a:rPr>
            <a:t>Bitte überweisen Sie den Betrag von </a:t>
          </a:r>
          <a:r>
            <a:rPr lang="de-DE" sz="1100" i="1" baseline="0">
              <a:solidFill>
                <a:schemeClr val="accent4">
                  <a:lumMod val="50000"/>
                </a:schemeClr>
              </a:solidFill>
            </a:rPr>
            <a:t>Brutto</a:t>
          </a:r>
          <a:r>
            <a:rPr lang="de-DE" sz="1100" baseline="0">
              <a:solidFill>
                <a:schemeClr val="accent4">
                  <a:lumMod val="50000"/>
                </a:schemeClr>
              </a:solidFill>
            </a:rPr>
            <a:t> bis zum </a:t>
          </a:r>
          <a:r>
            <a:rPr lang="de-DE" sz="1100" i="1" baseline="0">
              <a:solidFill>
                <a:schemeClr val="accent4">
                  <a:lumMod val="50000"/>
                </a:schemeClr>
              </a:solidFill>
            </a:rPr>
            <a:t>Re-Datum </a:t>
          </a:r>
          <a:r>
            <a:rPr lang="de-DE" sz="1100" baseline="0">
              <a:solidFill>
                <a:schemeClr val="accent4">
                  <a:lumMod val="50000"/>
                </a:schemeClr>
              </a:solidFill>
            </a:rPr>
            <a:t>+ 14 Tage </a:t>
          </a:r>
          <a:endParaRPr lang="de-DE" sz="1100" baseline="0"/>
        </a:p>
        <a:p>
          <a:endParaRPr lang="de-DE" sz="1100" baseline="0"/>
        </a:p>
      </xdr:txBody>
    </xdr:sp>
    <xdr:clientData/>
  </xdr:twoCellAnchor>
</xdr:wsDr>
</file>

<file path=xl/tables/table1.xml><?xml version="1.0" encoding="utf-8"?>
<table xmlns="http://schemas.openxmlformats.org/spreadsheetml/2006/main" id="1" name="Tabelle1" displayName="Tabelle1" ref="A11:I38" totalsRowShown="0" headerRowDxfId="14" dataDxfId="13">
  <autoFilter ref="A11:I38"/>
  <tableColumns count="9">
    <tableColumn id="2" name="Name" dataDxfId="12"/>
    <tableColumn id="9" name="Nachname" dataDxfId="11" dataCellStyle="Prozent">
      <calculatedColumnFormula>TRIM(LEFT(Tabelle1[[#This Row],[Name]],SEARCH(",",Tabelle1[[#This Row],[Name]])-1))</calculatedColumnFormula>
    </tableColumn>
    <tableColumn id="8" name="Vorname" dataDxfId="10" dataCellStyle="Prozent">
      <calculatedColumnFormula>TRIM(RIGHT(Tabelle1[[#This Row],[Name]],LEN(Tabelle1[[#This Row],[Name]])-SEARCH(",",Tabelle1[[#This Row],[Name]])))</calculatedColumnFormula>
    </tableColumn>
    <tableColumn id="3" name="Straße" dataDxfId="9"/>
    <tableColumn id="4" name="PLZ und Ort" dataDxfId="8"/>
    <tableColumn id="13" name="PLZ" dataDxfId="7" dataCellStyle="Prozent">
      <calculatedColumnFormula>LEFT(Tabelle1[[#This Row],[PLZ und Ort]],5)</calculatedColumnFormula>
    </tableColumn>
    <tableColumn id="12" name="Ort" dataDxfId="6" dataCellStyle="Prozent">
      <calculatedColumnFormula>TRIM(RIGHT(Tabelle1[[#This Row],[PLZ und Ort]],LEN(Tabelle1[[#This Row],[PLZ und Ort]])-6))</calculatedColumnFormula>
    </tableColumn>
    <tableColumn id="7" name="TelNr" dataDxfId="5"/>
    <tableColumn id="16" name="Telefon" dataDxfId="4" dataCellStyle="Prozent">
      <calculatedColumnFormula>SUBSTITUTE(Tabelle1[[#This Row],[TelNr]],"-"," ")</calculatedColumnFormula>
    </tableColumn>
  </tableColumns>
  <tableStyleInfo name="TableStyleLight19" showFirstColumn="0" showLastColumn="0" showRowStripes="1" showColumnStripes="0"/>
</table>
</file>

<file path=xl/tables/table2.xml><?xml version="1.0" encoding="utf-8"?>
<table xmlns="http://schemas.openxmlformats.org/spreadsheetml/2006/main" id="2" name="Tabelle2" displayName="Tabelle2" ref="A9:B33" totalsRowShown="0" headerRowDxfId="3" dataDxfId="2" headerRowCellStyle="Standard 3">
  <autoFilter ref="A9:B33"/>
  <tableColumns count="2">
    <tableColumn id="1" name="Gebdatum" dataDxfId="1" dataCellStyle="Standard 3"/>
    <tableColumn id="2" name="Geburtsdatum" dataDxfId="0" dataCellStyle="Prozent">
      <calculatedColumnFormula>DATE(LEFT(A10,4),MID(A10,5,2),RIGHT(A10,2))</calculatedColumnFormula>
    </tableColumn>
  </tableColumns>
  <tableStyleInfo name="TableStyleLight19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Nyad">
      <a:dk1>
        <a:sysClr val="windowText" lastClr="000000"/>
      </a:dk1>
      <a:lt1>
        <a:sysClr val="window" lastClr="FFFFFF"/>
      </a:lt1>
      <a:dk2>
        <a:srgbClr val="4F271C"/>
      </a:dk2>
      <a:lt2>
        <a:srgbClr val="E7DEC9"/>
      </a:lt2>
      <a:accent1>
        <a:srgbClr val="3891A7"/>
      </a:accent1>
      <a:accent2>
        <a:srgbClr val="FEB80A"/>
      </a:accent2>
      <a:accent3>
        <a:srgbClr val="C32D2E"/>
      </a:accent3>
      <a:accent4>
        <a:srgbClr val="84AA33"/>
      </a:accent4>
      <a:accent5>
        <a:srgbClr val="964305"/>
      </a:accent5>
      <a:accent6>
        <a:srgbClr val="475A8D"/>
      </a:accent6>
      <a:hlink>
        <a:srgbClr val="8DC765"/>
      </a:hlink>
      <a:folHlink>
        <a:srgbClr val="AA8A14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a:spPr>
      <a:bodyPr vertOverflow="clip" horzOverflow="clip" wrap="square" rtlCol="0" anchor="t"/>
      <a:lstStyle>
        <a:defPPr>
          <a:defRPr sz="1100"/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50"/>
  <sheetViews>
    <sheetView showGridLines="0" showRowColHeaders="0" tabSelected="1" zoomScale="110" zoomScaleNormal="110" workbookViewId="0">
      <selection activeCell="A21" sqref="A21"/>
    </sheetView>
  </sheetViews>
  <sheetFormatPr baseColWidth="10" defaultRowHeight="15" x14ac:dyDescent="0.25"/>
  <cols>
    <col min="1" max="1" width="2.7109375" customWidth="1"/>
    <col min="2" max="2" width="4.7109375" customWidth="1"/>
    <col min="3" max="3" width="78.42578125" bestFit="1" customWidth="1"/>
    <col min="4" max="4" width="19.7109375" bestFit="1" customWidth="1"/>
    <col min="21" max="21" width="11.42578125" style="5"/>
  </cols>
  <sheetData>
    <row r="1" spans="1:21" ht="50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spans="1:21" ht="24.95" customHeight="1" x14ac:dyDescent="0.25">
      <c r="A2" s="2"/>
      <c r="B2" s="2"/>
      <c r="C2" s="3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6" t="s">
        <v>110</v>
      </c>
    </row>
    <row r="3" spans="1:21" ht="15" customHeight="1" x14ac:dyDescent="0.25">
      <c r="A3" s="2"/>
      <c r="B3" s="2"/>
      <c r="C3" s="4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7"/>
    </row>
    <row r="4" spans="1:21" ht="24.95" customHeight="1" x14ac:dyDescent="0.25">
      <c r="A4" s="2"/>
      <c r="B4" s="2"/>
      <c r="C4" s="3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6" t="s">
        <v>166</v>
      </c>
    </row>
    <row r="5" spans="1:21" ht="15" customHeight="1" x14ac:dyDescent="0.25">
      <c r="A5" s="2"/>
      <c r="B5" s="2"/>
      <c r="C5" s="4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1:21" ht="24.95" customHeight="1" x14ac:dyDescent="0.25">
      <c r="A6" s="2"/>
      <c r="B6" s="2"/>
      <c r="C6" s="3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6" t="s">
        <v>111</v>
      </c>
    </row>
    <row r="7" spans="1:21" ht="15" customHeight="1" x14ac:dyDescent="0.25">
      <c r="A7" s="2"/>
      <c r="B7" s="2"/>
      <c r="C7" s="4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7"/>
    </row>
    <row r="8" spans="1:21" ht="24.95" customHeight="1" x14ac:dyDescent="0.25">
      <c r="A8" s="2"/>
      <c r="B8" s="2"/>
      <c r="C8" s="3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6" t="s">
        <v>112</v>
      </c>
    </row>
    <row r="9" spans="1:21" ht="15" customHeight="1" x14ac:dyDescent="0.25">
      <c r="A9" s="2"/>
      <c r="B9" s="2"/>
      <c r="C9" s="4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7"/>
    </row>
    <row r="10" spans="1:21" ht="24.95" customHeight="1" x14ac:dyDescent="0.25">
      <c r="A10" s="2"/>
      <c r="B10" s="2"/>
      <c r="C10" s="3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6" t="s">
        <v>165</v>
      </c>
    </row>
    <row r="11" spans="1:21" ht="15" customHeight="1" x14ac:dyDescent="0.25">
      <c r="A11" s="2"/>
      <c r="B11" s="2"/>
      <c r="C11" s="4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7"/>
    </row>
    <row r="12" spans="1:21" ht="24.95" customHeight="1" x14ac:dyDescent="0.25">
      <c r="A12" s="2"/>
      <c r="B12" s="2"/>
      <c r="C12" s="3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6" t="s">
        <v>129</v>
      </c>
    </row>
    <row r="13" spans="1:21" ht="15" customHeight="1" x14ac:dyDescent="0.25">
      <c r="A13" s="2"/>
      <c r="B13" s="2"/>
      <c r="C13" s="4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7"/>
    </row>
    <row r="14" spans="1:21" ht="24.95" customHeight="1" x14ac:dyDescent="0.25">
      <c r="A14" s="2"/>
      <c r="B14" s="2"/>
      <c r="C14" s="3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6"/>
    </row>
    <row r="15" spans="1:21" ht="15" customHeight="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</row>
    <row r="16" spans="1:21" ht="24.95" customHeight="1" x14ac:dyDescent="0.25">
      <c r="A16" s="2"/>
      <c r="B16" s="2"/>
      <c r="C16" s="3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6"/>
    </row>
    <row r="17" spans="1:21" ht="15" customHeight="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</row>
    <row r="18" spans="1:21" ht="24.95" customHeight="1" x14ac:dyDescent="0.25">
      <c r="A18" s="2"/>
      <c r="B18" s="2"/>
      <c r="C18" s="3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6"/>
    </row>
    <row r="19" spans="1:21" ht="15" customHeight="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</row>
    <row r="20" spans="1:21" ht="24.9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</row>
    <row r="21" spans="1:21" ht="24.95" customHeight="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</row>
    <row r="22" spans="1:21" ht="24.95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</row>
    <row r="23" spans="1:2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</row>
    <row r="24" spans="1:2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</row>
    <row r="25" spans="1:2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</row>
    <row r="26" spans="1:2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</row>
    <row r="29" spans="1:2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</row>
    <row r="30" spans="1:21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</row>
    <row r="31" spans="1:2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</row>
    <row r="32" spans="1:2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</row>
    <row r="33" spans="1:2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</row>
    <row r="34" spans="1:2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</row>
    <row r="35" spans="1:20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</row>
    <row r="36" spans="1:20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</row>
    <row r="37" spans="1:20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</row>
    <row r="38" spans="1:20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</row>
    <row r="39" spans="1:20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</row>
    <row r="40" spans="1:20" x14ac:dyDescent="0.2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</row>
    <row r="41" spans="1:20" x14ac:dyDescent="0.2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</row>
    <row r="42" spans="1:20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</row>
    <row r="43" spans="1:20" x14ac:dyDescent="0.2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</row>
    <row r="44" spans="1:20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20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</row>
    <row r="46" spans="1:20" x14ac:dyDescent="0.2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</row>
    <row r="47" spans="1:20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</row>
    <row r="48" spans="1:20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</row>
    <row r="49" spans="1:20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</row>
    <row r="50" spans="1:20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zoomScale="110" zoomScaleNormal="110" workbookViewId="0">
      <selection activeCell="A17" sqref="A17"/>
    </sheetView>
  </sheetViews>
  <sheetFormatPr baseColWidth="10" defaultRowHeight="15" customHeight="1" x14ac:dyDescent="0.3"/>
  <cols>
    <col min="1" max="1" width="26.7109375" style="19" customWidth="1"/>
    <col min="2" max="2" width="9" style="18" customWidth="1"/>
    <col min="3" max="3" width="8.140625" style="10" customWidth="1"/>
    <col min="4" max="4" width="21.42578125" style="10" customWidth="1"/>
    <col min="5" max="5" width="2.7109375" style="10" customWidth="1"/>
    <col min="6" max="16384" width="11.42578125" style="10"/>
  </cols>
  <sheetData>
    <row r="1" spans="1:6" ht="18.75" customHeight="1" x14ac:dyDescent="0.3">
      <c r="A1" s="8" t="s">
        <v>103</v>
      </c>
    </row>
    <row r="2" spans="1:6" ht="9.9499999999999993" customHeight="1" x14ac:dyDescent="0.3"/>
    <row r="9" spans="1:6" ht="15" customHeight="1" x14ac:dyDescent="0.3">
      <c r="A9" s="48" t="s">
        <v>4</v>
      </c>
      <c r="C9" s="25" t="s">
        <v>5</v>
      </c>
      <c r="D9" s="27" t="s">
        <v>6</v>
      </c>
    </row>
    <row r="10" spans="1:6" ht="15" customHeight="1" x14ac:dyDescent="0.3">
      <c r="A10" s="49" t="s">
        <v>99</v>
      </c>
      <c r="C10" s="52" t="str">
        <f>LEFT(A10,5)</f>
        <v>10367</v>
      </c>
      <c r="D10" s="22" t="str">
        <f>RIGHT(A10,LEN(A10)-6)</f>
        <v>Berlin</v>
      </c>
      <c r="F10" s="34" t="s">
        <v>104</v>
      </c>
    </row>
    <row r="11" spans="1:6" ht="15" customHeight="1" x14ac:dyDescent="0.3">
      <c r="A11" s="50" t="s">
        <v>100</v>
      </c>
      <c r="C11" s="53" t="str">
        <f>LEFT(A11,5)</f>
        <v>63322</v>
      </c>
      <c r="D11" s="23" t="str">
        <f>RIGHT(A11,LEN(A11)-6)</f>
        <v>Rödermark</v>
      </c>
    </row>
    <row r="12" spans="1:6" ht="15" customHeight="1" x14ac:dyDescent="0.3">
      <c r="A12" s="49" t="s">
        <v>101</v>
      </c>
      <c r="C12" s="52" t="str">
        <f>LEFT(A12,5)</f>
        <v>99428</v>
      </c>
      <c r="D12" s="22" t="str">
        <f>RIGHT(A12,LEN(A12)-6)</f>
        <v>Weimar-Gaberndorf</v>
      </c>
    </row>
    <row r="13" spans="1:6" ht="15" customHeight="1" x14ac:dyDescent="0.3">
      <c r="A13" s="50" t="s">
        <v>102</v>
      </c>
      <c r="C13" s="53" t="str">
        <f>LEFT(A13,5)</f>
        <v>99085</v>
      </c>
      <c r="D13" s="23" t="str">
        <f>RIGHT(A13,LEN(A13)-6)</f>
        <v>Erfurt</v>
      </c>
    </row>
    <row r="14" spans="1:6" ht="15" customHeight="1" x14ac:dyDescent="0.3">
      <c r="A14" s="51" t="s">
        <v>131</v>
      </c>
      <c r="C14" s="54" t="str">
        <f>LEFT(A14,5)</f>
        <v>59387</v>
      </c>
      <c r="D14" s="24" t="str">
        <f>RIGHT(A14,LEN(A14)-6)</f>
        <v>Ascheberg-Herbern</v>
      </c>
    </row>
    <row r="17" spans="1:6" ht="15" customHeight="1" x14ac:dyDescent="0.3">
      <c r="A17" s="8" t="s">
        <v>177</v>
      </c>
    </row>
    <row r="18" spans="1:6" ht="9.9499999999999993" customHeight="1" x14ac:dyDescent="0.3"/>
    <row r="19" spans="1:6" ht="15" customHeight="1" x14ac:dyDescent="0.3">
      <c r="A19" s="48" t="s">
        <v>4</v>
      </c>
      <c r="C19" s="25" t="s">
        <v>5</v>
      </c>
      <c r="D19" s="27" t="s">
        <v>6</v>
      </c>
    </row>
    <row r="20" spans="1:6" ht="15" customHeight="1" x14ac:dyDescent="0.3">
      <c r="A20" s="49" t="s">
        <v>99</v>
      </c>
      <c r="C20" s="52" t="str">
        <f>LEFT(A20,5)</f>
        <v>10367</v>
      </c>
      <c r="D20" s="22" t="str">
        <f t="shared" ref="D20:D24" si="0">TRIM(RIGHT(A20,LEN(A20)-6))</f>
        <v>Berlin</v>
      </c>
      <c r="F20" s="34" t="s">
        <v>159</v>
      </c>
    </row>
    <row r="21" spans="1:6" ht="15" customHeight="1" x14ac:dyDescent="0.3">
      <c r="A21" s="50" t="s">
        <v>106</v>
      </c>
      <c r="C21" s="53" t="str">
        <f>LEFT(A21,5)</f>
        <v>63322</v>
      </c>
      <c r="D21" s="23" t="str">
        <f t="shared" si="0"/>
        <v>Rödermark</v>
      </c>
    </row>
    <row r="22" spans="1:6" ht="15" customHeight="1" x14ac:dyDescent="0.3">
      <c r="A22" s="49" t="s">
        <v>107</v>
      </c>
      <c r="C22" s="52" t="str">
        <f>LEFT(A22,5)</f>
        <v>99428</v>
      </c>
      <c r="D22" s="22" t="str">
        <f t="shared" si="0"/>
        <v>Weimar-Gaberndorf</v>
      </c>
    </row>
    <row r="23" spans="1:6" ht="15" customHeight="1" x14ac:dyDescent="0.3">
      <c r="A23" s="50" t="s">
        <v>105</v>
      </c>
      <c r="C23" s="53" t="str">
        <f>LEFT(A23,5)</f>
        <v>99085</v>
      </c>
      <c r="D23" s="23" t="str">
        <f t="shared" si="0"/>
        <v>Erfurt</v>
      </c>
    </row>
    <row r="24" spans="1:6" ht="15" customHeight="1" x14ac:dyDescent="0.3">
      <c r="A24" s="51" t="s">
        <v>131</v>
      </c>
      <c r="C24" s="54" t="str">
        <f>LEFT(A24,5)</f>
        <v>59387</v>
      </c>
      <c r="D24" s="24" t="str">
        <f t="shared" si="0"/>
        <v>Ascheberg-Herbern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showGridLines="0" zoomScale="110" zoomScaleNormal="110" workbookViewId="0">
      <selection activeCell="E1" sqref="E1"/>
    </sheetView>
  </sheetViews>
  <sheetFormatPr baseColWidth="10" defaultRowHeight="15" customHeight="1" x14ac:dyDescent="0.3"/>
  <cols>
    <col min="1" max="1" width="27.5703125" style="19" customWidth="1"/>
    <col min="2" max="2" width="9" style="18" customWidth="1"/>
    <col min="3" max="3" width="8.140625" style="10" customWidth="1"/>
    <col min="4" max="4" width="21.42578125" style="10" customWidth="1"/>
    <col min="5" max="6" width="8.5703125" style="10" customWidth="1"/>
    <col min="7" max="16384" width="11.42578125" style="10"/>
  </cols>
  <sheetData>
    <row r="1" spans="1:6" ht="18.75" customHeight="1" x14ac:dyDescent="0.3">
      <c r="A1" s="8" t="s">
        <v>160</v>
      </c>
    </row>
    <row r="2" spans="1:6" ht="9.9499999999999993" customHeight="1" x14ac:dyDescent="0.3"/>
    <row r="9" spans="1:6" ht="15" customHeight="1" x14ac:dyDescent="0.3">
      <c r="A9" s="48" t="s">
        <v>4</v>
      </c>
      <c r="C9" s="25" t="s">
        <v>5</v>
      </c>
      <c r="D9" s="27" t="s">
        <v>6</v>
      </c>
    </row>
    <row r="10" spans="1:6" ht="15" customHeight="1" x14ac:dyDescent="0.3">
      <c r="A10" s="49" t="s">
        <v>99</v>
      </c>
      <c r="C10" s="52">
        <v>10367</v>
      </c>
      <c r="D10" s="22" t="s">
        <v>127</v>
      </c>
      <c r="F10" s="34"/>
    </row>
    <row r="11" spans="1:6" ht="15" customHeight="1" x14ac:dyDescent="0.3">
      <c r="A11" s="50" t="s">
        <v>100</v>
      </c>
      <c r="C11" s="53">
        <v>63322</v>
      </c>
      <c r="D11" s="23" t="s">
        <v>123</v>
      </c>
    </row>
    <row r="12" spans="1:6" ht="15" customHeight="1" x14ac:dyDescent="0.3">
      <c r="A12" s="49" t="s">
        <v>101</v>
      </c>
      <c r="C12" s="52">
        <v>99428</v>
      </c>
      <c r="D12" s="22" t="s">
        <v>156</v>
      </c>
    </row>
    <row r="13" spans="1:6" ht="15" customHeight="1" x14ac:dyDescent="0.3">
      <c r="A13" s="50" t="s">
        <v>102</v>
      </c>
      <c r="C13" s="53">
        <v>99085</v>
      </c>
      <c r="D13" s="23" t="s">
        <v>157</v>
      </c>
    </row>
    <row r="14" spans="1:6" ht="15" customHeight="1" x14ac:dyDescent="0.3">
      <c r="A14" s="51" t="s">
        <v>131</v>
      </c>
      <c r="C14" s="54">
        <v>59387</v>
      </c>
      <c r="D14" s="24" t="s">
        <v>158</v>
      </c>
    </row>
    <row r="15" spans="1:6" ht="15" customHeight="1" x14ac:dyDescent="0.3">
      <c r="A15" s="56"/>
      <c r="C15" s="55"/>
      <c r="D15" s="56"/>
    </row>
    <row r="16" spans="1:6" ht="15" customHeight="1" x14ac:dyDescent="0.3">
      <c r="A16" s="56"/>
      <c r="C16" s="55"/>
      <c r="D16" s="56"/>
    </row>
    <row r="17" spans="1:6" ht="15" customHeight="1" x14ac:dyDescent="0.3">
      <c r="A17" s="8" t="s">
        <v>161</v>
      </c>
      <c r="C17" s="55"/>
      <c r="D17" s="56"/>
    </row>
    <row r="18" spans="1:6" ht="9" customHeight="1" x14ac:dyDescent="0.3"/>
    <row r="19" spans="1:6" ht="15" customHeight="1" x14ac:dyDescent="0.3">
      <c r="A19" s="48" t="s">
        <v>4</v>
      </c>
      <c r="C19" s="25" t="s">
        <v>5</v>
      </c>
      <c r="D19" s="27" t="s">
        <v>6</v>
      </c>
    </row>
    <row r="20" spans="1:6" ht="15" customHeight="1" x14ac:dyDescent="0.3">
      <c r="A20" s="49" t="s">
        <v>99</v>
      </c>
      <c r="C20" s="52">
        <v>10367</v>
      </c>
      <c r="D20" s="22" t="s">
        <v>127</v>
      </c>
    </row>
    <row r="21" spans="1:6" ht="15" customHeight="1" x14ac:dyDescent="0.3">
      <c r="A21" s="50" t="s">
        <v>106</v>
      </c>
      <c r="C21" s="53">
        <v>63322</v>
      </c>
      <c r="D21" s="23" t="s">
        <v>123</v>
      </c>
    </row>
    <row r="22" spans="1:6" ht="15" customHeight="1" x14ac:dyDescent="0.3">
      <c r="A22" s="49" t="s">
        <v>107</v>
      </c>
      <c r="C22" s="52">
        <v>99428</v>
      </c>
      <c r="D22" s="22" t="s">
        <v>156</v>
      </c>
    </row>
    <row r="23" spans="1:6" ht="15" customHeight="1" x14ac:dyDescent="0.3">
      <c r="A23" s="50" t="s">
        <v>162</v>
      </c>
      <c r="C23" s="53">
        <v>60385</v>
      </c>
      <c r="D23" s="23" t="s">
        <v>124</v>
      </c>
      <c r="E23" s="21" t="s">
        <v>163</v>
      </c>
      <c r="F23" s="21" t="s">
        <v>164</v>
      </c>
    </row>
    <row r="24" spans="1:6" ht="15" customHeight="1" x14ac:dyDescent="0.3">
      <c r="A24" s="51" t="s">
        <v>131</v>
      </c>
      <c r="C24" s="54">
        <v>59387</v>
      </c>
      <c r="D24" s="24" t="s">
        <v>158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showGridLines="0" zoomScale="110" zoomScaleNormal="110" workbookViewId="0">
      <selection activeCell="C30" sqref="C30"/>
    </sheetView>
  </sheetViews>
  <sheetFormatPr baseColWidth="10" defaultRowHeight="15" customHeight="1" x14ac:dyDescent="0.3"/>
  <cols>
    <col min="1" max="1" width="28.28515625" style="19" customWidth="1"/>
    <col min="2" max="2" width="9" style="18" customWidth="1"/>
    <col min="3" max="3" width="20.5703125" style="10" customWidth="1"/>
    <col min="4" max="4" width="2.85546875" style="10" customWidth="1"/>
    <col min="5" max="5" width="88.28515625" style="10" customWidth="1"/>
    <col min="6" max="16384" width="11.42578125" style="10"/>
  </cols>
  <sheetData>
    <row r="1" spans="1:5" ht="18.75" customHeight="1" x14ac:dyDescent="0.3">
      <c r="A1" s="8" t="s">
        <v>108</v>
      </c>
    </row>
    <row r="2" spans="1:5" ht="9.9499999999999993" customHeight="1" x14ac:dyDescent="0.3"/>
    <row r="9" spans="1:5" ht="15" customHeight="1" x14ac:dyDescent="0.3">
      <c r="A9" s="25" t="s">
        <v>109</v>
      </c>
      <c r="B9" s="26" t="s">
        <v>2</v>
      </c>
      <c r="C9" s="27" t="s">
        <v>0</v>
      </c>
    </row>
    <row r="10" spans="1:5" ht="15" customHeight="1" x14ac:dyDescent="0.3">
      <c r="A10" s="28" t="s">
        <v>113</v>
      </c>
      <c r="B10" s="35" t="str">
        <f t="shared" ref="B10:B14" si="0">LEFT(A10,SEARCH(" ",A10)-1)</f>
        <v>Leonie</v>
      </c>
      <c r="C10" s="22" t="str">
        <f t="shared" ref="C10:C14" si="1">RIGHT(A10,LEN(A10)-SEARCH(" ",A10))</f>
        <v>Liebig</v>
      </c>
      <c r="E10" s="34" t="s">
        <v>132</v>
      </c>
    </row>
    <row r="11" spans="1:5" ht="15" customHeight="1" x14ac:dyDescent="0.3">
      <c r="A11" s="29" t="s">
        <v>130</v>
      </c>
      <c r="B11" s="36" t="str">
        <f t="shared" si="0"/>
        <v>Carmen</v>
      </c>
      <c r="C11" s="23" t="str">
        <f t="shared" si="1"/>
        <v>Musikus</v>
      </c>
    </row>
    <row r="12" spans="1:5" ht="15" customHeight="1" x14ac:dyDescent="0.3">
      <c r="A12" s="28" t="s">
        <v>114</v>
      </c>
      <c r="B12" s="35" t="str">
        <f t="shared" si="0"/>
        <v>Sonja</v>
      </c>
      <c r="C12" s="22" t="str">
        <f t="shared" si="1"/>
        <v>Denkhaus</v>
      </c>
    </row>
    <row r="13" spans="1:5" ht="15" customHeight="1" x14ac:dyDescent="0.3">
      <c r="A13" s="29" t="s">
        <v>115</v>
      </c>
      <c r="B13" s="36" t="str">
        <f t="shared" si="0"/>
        <v>Jan</v>
      </c>
      <c r="C13" s="23" t="str">
        <f t="shared" si="1"/>
        <v>Sportus</v>
      </c>
    </row>
    <row r="14" spans="1:5" ht="15" customHeight="1" x14ac:dyDescent="0.3">
      <c r="A14" s="30" t="s">
        <v>116</v>
      </c>
      <c r="B14" s="37" t="str">
        <f t="shared" si="0"/>
        <v>Vera</v>
      </c>
      <c r="C14" s="24" t="str">
        <f t="shared" si="1"/>
        <v>Leswig-Pool</v>
      </c>
    </row>
    <row r="17" spans="1:5" ht="15" customHeight="1" x14ac:dyDescent="0.3">
      <c r="A17" s="8" t="s">
        <v>175</v>
      </c>
    </row>
    <row r="18" spans="1:5" ht="9.9499999999999993" customHeight="1" x14ac:dyDescent="0.3"/>
    <row r="19" spans="1:5" ht="15" customHeight="1" x14ac:dyDescent="0.3">
      <c r="A19" s="25" t="s">
        <v>109</v>
      </c>
      <c r="B19" s="26" t="s">
        <v>2</v>
      </c>
      <c r="C19" s="27" t="s">
        <v>0</v>
      </c>
    </row>
    <row r="20" spans="1:5" ht="15" customHeight="1" x14ac:dyDescent="0.3">
      <c r="A20" s="28" t="s">
        <v>117</v>
      </c>
      <c r="B20" s="35" t="str">
        <f t="shared" ref="B20:B24" si="2">LEFT(A20,SEARCH(" ",A20)-1)</f>
        <v>Leonie</v>
      </c>
      <c r="C20" s="22" t="str">
        <f t="shared" ref="C20:C24" si="3">RIGHT(A20,LEN(A20)-SEARCH(" ",A20))</f>
        <v xml:space="preserve">Liebig  </v>
      </c>
      <c r="E20" s="34" t="s">
        <v>133</v>
      </c>
    </row>
    <row r="21" spans="1:5" ht="15" customHeight="1" x14ac:dyDescent="0.3">
      <c r="A21" s="29" t="s">
        <v>130</v>
      </c>
      <c r="B21" s="36" t="str">
        <f t="shared" si="2"/>
        <v>Carmen</v>
      </c>
      <c r="C21" s="23" t="str">
        <f t="shared" si="3"/>
        <v>Musikus</v>
      </c>
    </row>
    <row r="22" spans="1:5" ht="15" customHeight="1" x14ac:dyDescent="0.3">
      <c r="A22" s="28" t="s">
        <v>120</v>
      </c>
      <c r="B22" s="35" t="str">
        <f t="shared" si="2"/>
        <v>Sonja</v>
      </c>
      <c r="C22" s="22" t="str">
        <f t="shared" si="3"/>
        <v xml:space="preserve"> Denkhaus</v>
      </c>
    </row>
    <row r="23" spans="1:5" ht="15" customHeight="1" x14ac:dyDescent="0.3">
      <c r="A23" s="29" t="s">
        <v>118</v>
      </c>
      <c r="B23" s="36" t="str">
        <f t="shared" si="2"/>
        <v>Jan</v>
      </c>
      <c r="C23" s="23" t="str">
        <f t="shared" si="3"/>
        <v xml:space="preserve">  Sportus</v>
      </c>
    </row>
    <row r="24" spans="1:5" ht="15" customHeight="1" x14ac:dyDescent="0.3">
      <c r="A24" s="30" t="s">
        <v>119</v>
      </c>
      <c r="B24" s="37" t="str">
        <f t="shared" si="2"/>
        <v>Vera</v>
      </c>
      <c r="C24" s="24" t="str">
        <f t="shared" si="3"/>
        <v>Leswig - Pool</v>
      </c>
    </row>
    <row r="27" spans="1:5" ht="15" customHeight="1" x14ac:dyDescent="0.3">
      <c r="A27" s="8" t="s">
        <v>176</v>
      </c>
    </row>
    <row r="29" spans="1:5" ht="15" customHeight="1" x14ac:dyDescent="0.3">
      <c r="A29" s="25" t="s">
        <v>109</v>
      </c>
      <c r="B29" s="26" t="s">
        <v>2</v>
      </c>
      <c r="C29" s="27" t="s">
        <v>0</v>
      </c>
    </row>
    <row r="30" spans="1:5" ht="15" customHeight="1" x14ac:dyDescent="0.3">
      <c r="A30" s="28" t="s">
        <v>117</v>
      </c>
      <c r="B30" s="35" t="str">
        <f t="shared" ref="B30:B34" si="4">LEFT(A30,SEARCH(" ",A30)-1)</f>
        <v>Leonie</v>
      </c>
      <c r="C30" s="22" t="str">
        <f t="shared" ref="C30:C34" si="5">TRIM(RIGHT(A30,LEN(A30)-SEARCH(" ",A30)))</f>
        <v>Liebig</v>
      </c>
      <c r="E30" s="34" t="s">
        <v>134</v>
      </c>
    </row>
    <row r="31" spans="1:5" ht="15" customHeight="1" x14ac:dyDescent="0.3">
      <c r="A31" s="29" t="s">
        <v>130</v>
      </c>
      <c r="B31" s="36" t="str">
        <f t="shared" si="4"/>
        <v>Carmen</v>
      </c>
      <c r="C31" s="23" t="str">
        <f t="shared" si="5"/>
        <v>Musikus</v>
      </c>
    </row>
    <row r="32" spans="1:5" ht="15" customHeight="1" x14ac:dyDescent="0.3">
      <c r="A32" s="28" t="s">
        <v>120</v>
      </c>
      <c r="B32" s="35" t="str">
        <f t="shared" si="4"/>
        <v>Sonja</v>
      </c>
      <c r="C32" s="22" t="str">
        <f t="shared" si="5"/>
        <v>Denkhaus</v>
      </c>
    </row>
    <row r="33" spans="1:3" ht="15" customHeight="1" x14ac:dyDescent="0.3">
      <c r="A33" s="29" t="s">
        <v>118</v>
      </c>
      <c r="B33" s="36" t="str">
        <f t="shared" si="4"/>
        <v>Jan</v>
      </c>
      <c r="C33" s="23" t="str">
        <f t="shared" si="5"/>
        <v>Sportus</v>
      </c>
    </row>
    <row r="34" spans="1:3" ht="15" customHeight="1" x14ac:dyDescent="0.3">
      <c r="A34" s="30" t="s">
        <v>119</v>
      </c>
      <c r="B34" s="37" t="str">
        <f t="shared" si="4"/>
        <v>Vera</v>
      </c>
      <c r="C34" s="24" t="str">
        <f t="shared" si="5"/>
        <v>Leswig - Pool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showGridLines="0" zoomScale="110" zoomScaleNormal="110" workbookViewId="0">
      <selection activeCell="E1" sqref="E1"/>
    </sheetView>
  </sheetViews>
  <sheetFormatPr baseColWidth="10" defaultRowHeight="15" x14ac:dyDescent="0.25"/>
  <cols>
    <col min="1" max="1" width="17.28515625" style="13" customWidth="1"/>
    <col min="2" max="2" width="13.5703125" style="13" customWidth="1"/>
    <col min="3" max="3" width="13.42578125" style="13" customWidth="1"/>
    <col min="4" max="4" width="27.5703125" style="13" customWidth="1"/>
    <col min="5" max="5" width="17" style="13" bestFit="1" customWidth="1"/>
    <col min="6" max="6" width="6.85546875" style="13" customWidth="1"/>
    <col min="7" max="7" width="13" style="13" customWidth="1"/>
    <col min="8" max="8" width="14.85546875" style="13" customWidth="1"/>
    <col min="9" max="9" width="14.85546875" style="14" customWidth="1"/>
    <col min="10" max="10" width="16.85546875" style="13" customWidth="1"/>
    <col min="11" max="11" width="15.5703125" style="13" customWidth="1"/>
    <col min="12" max="12" width="25.42578125" style="13" customWidth="1"/>
    <col min="13" max="16384" width="11.42578125" style="13"/>
  </cols>
  <sheetData>
    <row r="1" spans="1:9" ht="18.75" x14ac:dyDescent="0.3">
      <c r="A1" s="8" t="s">
        <v>95</v>
      </c>
    </row>
    <row r="2" spans="1:9" x14ac:dyDescent="0.25">
      <c r="A2" s="1"/>
    </row>
    <row r="3" spans="1:9" x14ac:dyDescent="0.25">
      <c r="A3" s="1"/>
    </row>
    <row r="4" spans="1:9" x14ac:dyDescent="0.25">
      <c r="A4" s="1"/>
    </row>
    <row r="5" spans="1:9" x14ac:dyDescent="0.25">
      <c r="A5" s="1"/>
    </row>
    <row r="6" spans="1:9" x14ac:dyDescent="0.25">
      <c r="A6" s="1"/>
    </row>
    <row r="7" spans="1:9" x14ac:dyDescent="0.25">
      <c r="A7" s="1"/>
    </row>
    <row r="8" spans="1:9" x14ac:dyDescent="0.25">
      <c r="A8" s="1"/>
    </row>
    <row r="9" spans="1:9" x14ac:dyDescent="0.25">
      <c r="A9" s="1"/>
    </row>
    <row r="11" spans="1:9" s="12" customFormat="1" x14ac:dyDescent="0.25">
      <c r="A11" s="9" t="s">
        <v>0</v>
      </c>
      <c r="B11" s="9" t="s">
        <v>1</v>
      </c>
      <c r="C11" s="9" t="s">
        <v>2</v>
      </c>
      <c r="D11" s="9" t="s">
        <v>3</v>
      </c>
      <c r="E11" s="9" t="s">
        <v>4</v>
      </c>
      <c r="F11" s="9" t="s">
        <v>5</v>
      </c>
      <c r="G11" s="9" t="s">
        <v>6</v>
      </c>
      <c r="H11" s="9" t="s">
        <v>8</v>
      </c>
      <c r="I11" s="9" t="s">
        <v>9</v>
      </c>
    </row>
    <row r="12" spans="1:9" x14ac:dyDescent="0.25">
      <c r="A12" s="13" t="s">
        <v>170</v>
      </c>
      <c r="B12" s="11" t="str">
        <f>TRIM(LEFT(Tabelle1[[#This Row],[Name]],SEARCH(",",Tabelle1[[#This Row],[Name]])-1))</f>
        <v>Zitterick</v>
      </c>
      <c r="C12" s="11" t="str">
        <f>TRIM(RIGHT(Tabelle1[[#This Row],[Name]],LEN(Tabelle1[[#This Row],[Name]])-SEARCH(",",Tabelle1[[#This Row],[Name]])))</f>
        <v>Elsa Anne</v>
      </c>
      <c r="D12" s="13" t="s">
        <v>10</v>
      </c>
      <c r="E12" s="13" t="s">
        <v>142</v>
      </c>
      <c r="F12" s="57" t="str">
        <f>LEFT(Tabelle1[[#This Row],[PLZ und Ort]],5)</f>
        <v>35043</v>
      </c>
      <c r="G12" s="11" t="str">
        <f>TRIM(RIGHT(Tabelle1[[#This Row],[PLZ und Ort]],LEN(Tabelle1[[#This Row],[PLZ und Ort]])-6))</f>
        <v>Marburg</v>
      </c>
      <c r="H12" s="17" t="s">
        <v>12</v>
      </c>
      <c r="I12" s="11" t="str">
        <f>SUBSTITUTE(Tabelle1[[#This Row],[TelNr]],"-"," ")</f>
        <v>06426 6846</v>
      </c>
    </row>
    <row r="13" spans="1:9" x14ac:dyDescent="0.25">
      <c r="A13" s="13" t="s">
        <v>167</v>
      </c>
      <c r="B13" s="11" t="str">
        <f>TRIM(LEFT(Tabelle1[[#This Row],[Name]],SEARCH(",",Tabelle1[[#This Row],[Name]])-1))</f>
        <v>Hütz</v>
      </c>
      <c r="C13" s="11" t="str">
        <f>TRIM(RIGHT(Tabelle1[[#This Row],[Name]],LEN(Tabelle1[[#This Row],[Name]])-SEARCH(",",Tabelle1[[#This Row],[Name]])))</f>
        <v>Dirk Ulf Aldo</v>
      </c>
      <c r="D13" s="13" t="s">
        <v>13</v>
      </c>
      <c r="E13" s="13" t="s">
        <v>102</v>
      </c>
      <c r="F13" s="57" t="str">
        <f>LEFT(Tabelle1[[#This Row],[PLZ und Ort]],5)</f>
        <v>99085</v>
      </c>
      <c r="G13" s="11" t="str">
        <f>TRIM(RIGHT(Tabelle1[[#This Row],[PLZ und Ort]],LEN(Tabelle1[[#This Row],[PLZ und Ort]])-6))</f>
        <v>Erfurt</v>
      </c>
      <c r="H13" s="17" t="s">
        <v>14</v>
      </c>
      <c r="I13" s="11" t="str">
        <f>SUBSTITUTE(Tabelle1[[#This Row],[TelNr]],"-"," ")</f>
        <v>06420 822923</v>
      </c>
    </row>
    <row r="14" spans="1:9" x14ac:dyDescent="0.25">
      <c r="A14" s="13" t="s">
        <v>15</v>
      </c>
      <c r="B14" s="11" t="str">
        <f>TRIM(LEFT(Tabelle1[[#This Row],[Name]],SEARCH(",",Tabelle1[[#This Row],[Name]])-1))</f>
        <v>Hein</v>
      </c>
      <c r="C14" s="11" t="str">
        <f>TRIM(RIGHT(Tabelle1[[#This Row],[Name]],LEN(Tabelle1[[#This Row],[Name]])-SEARCH(",",Tabelle1[[#This Row],[Name]])))</f>
        <v>Lisa Mareike</v>
      </c>
      <c r="D14" s="13" t="s">
        <v>16</v>
      </c>
      <c r="E14" s="13" t="s">
        <v>17</v>
      </c>
      <c r="F14" s="57" t="str">
        <f>LEFT(Tabelle1[[#This Row],[PLZ und Ort]],5)</f>
        <v>35041</v>
      </c>
      <c r="G14" s="11" t="str">
        <f>TRIM(RIGHT(Tabelle1[[#This Row],[PLZ und Ort]],LEN(Tabelle1[[#This Row],[PLZ und Ort]])-6))</f>
        <v>Marburg</v>
      </c>
      <c r="H14" s="17" t="s">
        <v>18</v>
      </c>
      <c r="I14" s="11" t="str">
        <f>SUBSTITUTE(Tabelle1[[#This Row],[TelNr]],"-"," ")</f>
        <v>06422 85604</v>
      </c>
    </row>
    <row r="15" spans="1:9" x14ac:dyDescent="0.25">
      <c r="A15" s="13" t="s">
        <v>139</v>
      </c>
      <c r="B15" s="11" t="str">
        <f>TRIM(LEFT(Tabelle1[[#This Row],[Name]],SEARCH(",",Tabelle1[[#This Row],[Name]])-1))</f>
        <v>Becker</v>
      </c>
      <c r="C15" s="11" t="str">
        <f>TRIM(RIGHT(Tabelle1[[#This Row],[Name]],LEN(Tabelle1[[#This Row],[Name]])-SEARCH(",",Tabelle1[[#This Row],[Name]])))</f>
        <v>Jonas</v>
      </c>
      <c r="D15" s="13" t="s">
        <v>19</v>
      </c>
      <c r="E15" s="13" t="s">
        <v>20</v>
      </c>
      <c r="F15" s="57" t="str">
        <f>LEFT(Tabelle1[[#This Row],[PLZ und Ort]],5)</f>
        <v>35108</v>
      </c>
      <c r="G15" s="11" t="str">
        <f>TRIM(RIGHT(Tabelle1[[#This Row],[PLZ und Ort]],LEN(Tabelle1[[#This Row],[PLZ und Ort]])-6))</f>
        <v>Allendorf</v>
      </c>
      <c r="H15" s="17" t="s">
        <v>21</v>
      </c>
      <c r="I15" s="11" t="str">
        <f>SUBSTITUTE(Tabelle1[[#This Row],[TelNr]],"-"," ")</f>
        <v>06420 839688</v>
      </c>
    </row>
    <row r="16" spans="1:9" x14ac:dyDescent="0.25">
      <c r="A16" s="13" t="s">
        <v>22</v>
      </c>
      <c r="B16" s="11" t="str">
        <f>TRIM(LEFT(Tabelle1[[#This Row],[Name]],SEARCH(",",Tabelle1[[#This Row],[Name]])-1))</f>
        <v>Beuter</v>
      </c>
      <c r="C16" s="11" t="str">
        <f>TRIM(RIGHT(Tabelle1[[#This Row],[Name]],LEN(Tabelle1[[#This Row],[Name]])-SEARCH(",",Tabelle1[[#This Row],[Name]])))</f>
        <v>Tina</v>
      </c>
      <c r="D16" s="13" t="s">
        <v>23</v>
      </c>
      <c r="E16" s="13" t="s">
        <v>24</v>
      </c>
      <c r="F16" s="57" t="str">
        <f>LEFT(Tabelle1[[#This Row],[PLZ und Ort]],5)</f>
        <v>35096</v>
      </c>
      <c r="G16" s="11" t="str">
        <f>TRIM(RIGHT(Tabelle1[[#This Row],[PLZ und Ort]],LEN(Tabelle1[[#This Row],[PLZ und Ort]])-6))</f>
        <v>Weimar</v>
      </c>
      <c r="H16" s="17" t="s">
        <v>25</v>
      </c>
      <c r="I16" s="11" t="str">
        <f>SUBSTITUTE(Tabelle1[[#This Row],[TelNr]],"-"," ")</f>
        <v>06421 23413</v>
      </c>
    </row>
    <row r="17" spans="1:9" x14ac:dyDescent="0.25">
      <c r="A17" s="13" t="s">
        <v>140</v>
      </c>
      <c r="B17" s="11" t="str">
        <f>TRIM(LEFT(Tabelle1[[#This Row],[Name]],SEARCH(",",Tabelle1[[#This Row],[Name]])-1))</f>
        <v>Dziehel</v>
      </c>
      <c r="C17" s="11" t="str">
        <f>TRIM(RIGHT(Tabelle1[[#This Row],[Name]],LEN(Tabelle1[[#This Row],[Name]])-SEARCH(",",Tabelle1[[#This Row],[Name]])))</f>
        <v>Mira</v>
      </c>
      <c r="D17" s="13" t="s">
        <v>26</v>
      </c>
      <c r="E17" s="13" t="s">
        <v>27</v>
      </c>
      <c r="F17" s="57" t="str">
        <f>LEFT(Tabelle1[[#This Row],[PLZ und Ort]],5)</f>
        <v>35039</v>
      </c>
      <c r="G17" s="11" t="str">
        <f>TRIM(RIGHT(Tabelle1[[#This Row],[PLZ und Ort]],LEN(Tabelle1[[#This Row],[PLZ und Ort]])-6))</f>
        <v>Marburg</v>
      </c>
      <c r="H17" s="17" t="s">
        <v>28</v>
      </c>
      <c r="I17" s="11" t="str">
        <f>SUBSTITUTE(Tabelle1[[#This Row],[TelNr]],"-"," ")</f>
        <v>06421 66270</v>
      </c>
    </row>
    <row r="18" spans="1:9" x14ac:dyDescent="0.25">
      <c r="A18" s="13" t="s">
        <v>29</v>
      </c>
      <c r="B18" s="11" t="str">
        <f>TRIM(LEFT(Tabelle1[[#This Row],[Name]],SEARCH(",",Tabelle1[[#This Row],[Name]])-1))</f>
        <v>Hammann</v>
      </c>
      <c r="C18" s="11" t="str">
        <f>TRIM(RIGHT(Tabelle1[[#This Row],[Name]],LEN(Tabelle1[[#This Row],[Name]])-SEARCH(",",Tabelle1[[#This Row],[Name]])))</f>
        <v>Tabea</v>
      </c>
      <c r="D18" s="13" t="s">
        <v>30</v>
      </c>
      <c r="E18" s="13" t="s">
        <v>31</v>
      </c>
      <c r="F18" s="57" t="str">
        <f>LEFT(Tabelle1[[#This Row],[PLZ und Ort]],5)</f>
        <v>35075</v>
      </c>
      <c r="G18" s="11" t="str">
        <f>TRIM(RIGHT(Tabelle1[[#This Row],[PLZ und Ort]],LEN(Tabelle1[[#This Row],[PLZ und Ort]])-6))</f>
        <v>Gladenbach</v>
      </c>
      <c r="H18" s="17" t="s">
        <v>32</v>
      </c>
      <c r="I18" s="11" t="str">
        <f>SUBSTITUTE(Tabelle1[[#This Row],[TelNr]],"-"," ")</f>
        <v>06462 2484</v>
      </c>
    </row>
    <row r="19" spans="1:9" x14ac:dyDescent="0.25">
      <c r="A19" s="13" t="s">
        <v>141</v>
      </c>
      <c r="B19" s="11" t="str">
        <f>TRIM(LEFT(Tabelle1[[#This Row],[Name]],SEARCH(",",Tabelle1[[#This Row],[Name]])-1))</f>
        <v>Krüger</v>
      </c>
      <c r="C19" s="11" t="str">
        <f>TRIM(RIGHT(Tabelle1[[#This Row],[Name]],LEN(Tabelle1[[#This Row],[Name]])-SEARCH(",",Tabelle1[[#This Row],[Name]])))</f>
        <v>Katharina</v>
      </c>
      <c r="D19" s="13" t="s">
        <v>33</v>
      </c>
      <c r="E19" s="13" t="s">
        <v>27</v>
      </c>
      <c r="F19" s="57" t="str">
        <f>LEFT(Tabelle1[[#This Row],[PLZ und Ort]],5)</f>
        <v>35039</v>
      </c>
      <c r="G19" s="11" t="str">
        <f>TRIM(RIGHT(Tabelle1[[#This Row],[PLZ und Ort]],LEN(Tabelle1[[#This Row],[PLZ und Ort]])-6))</f>
        <v>Marburg</v>
      </c>
      <c r="H19" s="17" t="s">
        <v>34</v>
      </c>
      <c r="I19" s="11" t="str">
        <f>SUBSTITUTE(Tabelle1[[#This Row],[TelNr]],"-"," ")</f>
        <v>06423 2841</v>
      </c>
    </row>
    <row r="20" spans="1:9" x14ac:dyDescent="0.25">
      <c r="A20" s="13" t="s">
        <v>35</v>
      </c>
      <c r="B20" s="11" t="str">
        <f>TRIM(LEFT(Tabelle1[[#This Row],[Name]],SEARCH(",",Tabelle1[[#This Row],[Name]])-1))</f>
        <v>Hoyer</v>
      </c>
      <c r="C20" s="11" t="str">
        <f>TRIM(RIGHT(Tabelle1[[#This Row],[Name]],LEN(Tabelle1[[#This Row],[Name]])-SEARCH(",",Tabelle1[[#This Row],[Name]])))</f>
        <v>Benjamin</v>
      </c>
      <c r="D20" s="13" t="s">
        <v>36</v>
      </c>
      <c r="E20" s="13" t="s">
        <v>27</v>
      </c>
      <c r="F20" s="57" t="str">
        <f>LEFT(Tabelle1[[#This Row],[PLZ und Ort]],5)</f>
        <v>35039</v>
      </c>
      <c r="G20" s="11" t="str">
        <f>TRIM(RIGHT(Tabelle1[[#This Row],[PLZ und Ort]],LEN(Tabelle1[[#This Row],[PLZ und Ort]])-6))</f>
        <v>Marburg</v>
      </c>
      <c r="H20" s="17" t="s">
        <v>37</v>
      </c>
      <c r="I20" s="11" t="str">
        <f>SUBSTITUTE(Tabelle1[[#This Row],[TelNr]],"-"," ")</f>
        <v>06421 485152</v>
      </c>
    </row>
    <row r="21" spans="1:9" x14ac:dyDescent="0.25">
      <c r="A21" s="13" t="s">
        <v>38</v>
      </c>
      <c r="B21" s="11" t="str">
        <f>TRIM(LEFT(Tabelle1[[#This Row],[Name]],SEARCH(",",Tabelle1[[#This Row],[Name]])-1))</f>
        <v>Mahla</v>
      </c>
      <c r="C21" s="11" t="str">
        <f>TRIM(RIGHT(Tabelle1[[#This Row],[Name]],LEN(Tabelle1[[#This Row],[Name]])-SEARCH(",",Tabelle1[[#This Row],[Name]])))</f>
        <v>Patrick</v>
      </c>
      <c r="D21" s="13" t="s">
        <v>39</v>
      </c>
      <c r="E21" s="13" t="s">
        <v>40</v>
      </c>
      <c r="F21" s="57" t="str">
        <f>LEFT(Tabelle1[[#This Row],[PLZ und Ort]],5)</f>
        <v>35112</v>
      </c>
      <c r="G21" s="11" t="str">
        <f>TRIM(RIGHT(Tabelle1[[#This Row],[PLZ und Ort]],LEN(Tabelle1[[#This Row],[PLZ und Ort]])-6))</f>
        <v>Fronhausen</v>
      </c>
      <c r="H21" s="17" t="s">
        <v>41</v>
      </c>
      <c r="I21" s="11" t="str">
        <f>SUBSTITUTE(Tabelle1[[#This Row],[TelNr]],"-"," ")</f>
        <v>06423 4079</v>
      </c>
    </row>
    <row r="22" spans="1:9" x14ac:dyDescent="0.25">
      <c r="A22" s="13" t="s">
        <v>42</v>
      </c>
      <c r="B22" s="11" t="str">
        <f>TRIM(LEFT(Tabelle1[[#This Row],[Name]],SEARCH(",",Tabelle1[[#This Row],[Name]])-1))</f>
        <v>Weber</v>
      </c>
      <c r="C22" s="11" t="str">
        <f>TRIM(RIGHT(Tabelle1[[#This Row],[Name]],LEN(Tabelle1[[#This Row],[Name]])-SEARCH(",",Tabelle1[[#This Row],[Name]])))</f>
        <v>Jannick</v>
      </c>
      <c r="D22" s="13" t="s">
        <v>43</v>
      </c>
      <c r="E22" s="13" t="s">
        <v>40</v>
      </c>
      <c r="F22" s="57" t="str">
        <f>LEFT(Tabelle1[[#This Row],[PLZ und Ort]],5)</f>
        <v>35112</v>
      </c>
      <c r="G22" s="11" t="str">
        <f>TRIM(RIGHT(Tabelle1[[#This Row],[PLZ und Ort]],LEN(Tabelle1[[#This Row],[PLZ und Ort]])-6))</f>
        <v>Fronhausen</v>
      </c>
      <c r="H22" s="17" t="s">
        <v>44</v>
      </c>
      <c r="I22" s="11" t="str">
        <f>SUBSTITUTE(Tabelle1[[#This Row],[TelNr]],"-"," ")</f>
        <v>06421 15736</v>
      </c>
    </row>
    <row r="23" spans="1:9" x14ac:dyDescent="0.25">
      <c r="A23" s="13" t="s">
        <v>45</v>
      </c>
      <c r="B23" s="11" t="str">
        <f>TRIM(LEFT(Tabelle1[[#This Row],[Name]],SEARCH(",",Tabelle1[[#This Row],[Name]])-1))</f>
        <v>Hampel</v>
      </c>
      <c r="C23" s="11" t="str">
        <f>TRIM(RIGHT(Tabelle1[[#This Row],[Name]],LEN(Tabelle1[[#This Row],[Name]])-SEARCH(",",Tabelle1[[#This Row],[Name]])))</f>
        <v>Jan</v>
      </c>
      <c r="D23" s="13" t="s">
        <v>46</v>
      </c>
      <c r="E23" s="13" t="s">
        <v>27</v>
      </c>
      <c r="F23" s="57" t="str">
        <f>LEFT(Tabelle1[[#This Row],[PLZ und Ort]],5)</f>
        <v>35039</v>
      </c>
      <c r="G23" s="11" t="str">
        <f>TRIM(RIGHT(Tabelle1[[#This Row],[PLZ und Ort]],LEN(Tabelle1[[#This Row],[PLZ und Ort]])-6))</f>
        <v>Marburg</v>
      </c>
      <c r="H23" s="17" t="s">
        <v>47</v>
      </c>
      <c r="I23" s="11" t="str">
        <f>SUBSTITUTE(Tabelle1[[#This Row],[TelNr]],"-"," ")</f>
        <v>06421 794269</v>
      </c>
    </row>
    <row r="24" spans="1:9" x14ac:dyDescent="0.25">
      <c r="A24" s="13" t="s">
        <v>48</v>
      </c>
      <c r="B24" s="11" t="str">
        <f>TRIM(LEFT(Tabelle1[[#This Row],[Name]],SEARCH(",",Tabelle1[[#This Row],[Name]])-1))</f>
        <v>Aric</v>
      </c>
      <c r="C24" s="11" t="str">
        <f>TRIM(RIGHT(Tabelle1[[#This Row],[Name]],LEN(Tabelle1[[#This Row],[Name]])-SEARCH(",",Tabelle1[[#This Row],[Name]])))</f>
        <v>Eric</v>
      </c>
      <c r="D24" s="13" t="s">
        <v>49</v>
      </c>
      <c r="E24" s="13" t="s">
        <v>102</v>
      </c>
      <c r="F24" s="57" t="str">
        <f>LEFT(Tabelle1[[#This Row],[PLZ und Ort]],5)</f>
        <v>99085</v>
      </c>
      <c r="G24" s="11" t="str">
        <f>TRIM(RIGHT(Tabelle1[[#This Row],[PLZ und Ort]],LEN(Tabelle1[[#This Row],[PLZ und Ort]])-6))</f>
        <v>Erfurt</v>
      </c>
      <c r="H24" s="17" t="s">
        <v>50</v>
      </c>
      <c r="I24" s="11" t="str">
        <f>SUBSTITUTE(Tabelle1[[#This Row],[TelNr]],"-"," ")</f>
        <v>06420 822431</v>
      </c>
    </row>
    <row r="25" spans="1:9" x14ac:dyDescent="0.25">
      <c r="A25" s="13" t="s">
        <v>51</v>
      </c>
      <c r="B25" s="11" t="str">
        <f>TRIM(LEFT(Tabelle1[[#This Row],[Name]],SEARCH(",",Tabelle1[[#This Row],[Name]])-1))</f>
        <v>Lerch</v>
      </c>
      <c r="C25" s="11" t="str">
        <f>TRIM(RIGHT(Tabelle1[[#This Row],[Name]],LEN(Tabelle1[[#This Row],[Name]])-SEARCH(",",Tabelle1[[#This Row],[Name]])))</f>
        <v>Irfan</v>
      </c>
      <c r="D25" s="13" t="s">
        <v>52</v>
      </c>
      <c r="E25" s="13" t="s">
        <v>40</v>
      </c>
      <c r="F25" s="57" t="str">
        <f>LEFT(Tabelle1[[#This Row],[PLZ und Ort]],5)</f>
        <v>35112</v>
      </c>
      <c r="G25" s="11" t="str">
        <f>TRIM(RIGHT(Tabelle1[[#This Row],[PLZ und Ort]],LEN(Tabelle1[[#This Row],[PLZ und Ort]])-6))</f>
        <v>Fronhausen</v>
      </c>
      <c r="H25" s="17" t="s">
        <v>53</v>
      </c>
      <c r="I25" s="11" t="str">
        <f>SUBSTITUTE(Tabelle1[[#This Row],[TelNr]],"-"," ")</f>
        <v>06422 7605</v>
      </c>
    </row>
    <row r="26" spans="1:9" x14ac:dyDescent="0.25">
      <c r="A26" s="13" t="s">
        <v>54</v>
      </c>
      <c r="B26" s="11" t="str">
        <f>TRIM(LEFT(Tabelle1[[#This Row],[Name]],SEARCH(",",Tabelle1[[#This Row],[Name]])-1))</f>
        <v>Müller</v>
      </c>
      <c r="C26" s="11" t="str">
        <f>TRIM(RIGHT(Tabelle1[[#This Row],[Name]],LEN(Tabelle1[[#This Row],[Name]])-SEARCH(",",Tabelle1[[#This Row],[Name]])))</f>
        <v>Lais</v>
      </c>
      <c r="D26" s="13" t="s">
        <v>55</v>
      </c>
      <c r="E26" s="13" t="s">
        <v>56</v>
      </c>
      <c r="F26" s="57" t="str">
        <f>LEFT(Tabelle1[[#This Row],[PLZ und Ort]],5)</f>
        <v>01277</v>
      </c>
      <c r="G26" s="11" t="str">
        <f>TRIM(RIGHT(Tabelle1[[#This Row],[PLZ und Ort]],LEN(Tabelle1[[#This Row],[PLZ und Ort]])-6))</f>
        <v>Dresden</v>
      </c>
      <c r="H26" s="17" t="s">
        <v>57</v>
      </c>
      <c r="I26" s="11" t="str">
        <f>SUBSTITUTE(Tabelle1[[#This Row],[TelNr]],"-"," ")</f>
        <v>06420 821281</v>
      </c>
    </row>
    <row r="27" spans="1:9" x14ac:dyDescent="0.25">
      <c r="A27" s="13" t="s">
        <v>58</v>
      </c>
      <c r="B27" s="11" t="str">
        <f>TRIM(LEFT(Tabelle1[[#This Row],[Name]],SEARCH(",",Tabelle1[[#This Row],[Name]])-1))</f>
        <v>Luczak</v>
      </c>
      <c r="C27" s="11" t="str">
        <f>TRIM(RIGHT(Tabelle1[[#This Row],[Name]],LEN(Tabelle1[[#This Row],[Name]])-SEARCH(",",Tabelle1[[#This Row],[Name]])))</f>
        <v>Valjbon</v>
      </c>
      <c r="D27" s="13" t="s">
        <v>59</v>
      </c>
      <c r="E27" s="13" t="s">
        <v>27</v>
      </c>
      <c r="F27" s="57" t="str">
        <f>LEFT(Tabelle1[[#This Row],[PLZ und Ort]],5)</f>
        <v>35039</v>
      </c>
      <c r="G27" s="11" t="str">
        <f>TRIM(RIGHT(Tabelle1[[#This Row],[PLZ und Ort]],LEN(Tabelle1[[#This Row],[PLZ und Ort]])-6))</f>
        <v>Marburg</v>
      </c>
      <c r="H27" s="17" t="s">
        <v>60</v>
      </c>
      <c r="I27" s="11" t="str">
        <f>SUBSTITUTE(Tabelle1[[#This Row],[TelNr]],"-"," ")</f>
        <v>06421 45271</v>
      </c>
    </row>
    <row r="28" spans="1:9" x14ac:dyDescent="0.25">
      <c r="A28" s="13" t="s">
        <v>61</v>
      </c>
      <c r="B28" s="11" t="str">
        <f>TRIM(LEFT(Tabelle1[[#This Row],[Name]],SEARCH(",",Tabelle1[[#This Row],[Name]])-1))</f>
        <v>Ernesti</v>
      </c>
      <c r="C28" s="11" t="str">
        <f>TRIM(RIGHT(Tabelle1[[#This Row],[Name]],LEN(Tabelle1[[#This Row],[Name]])-SEARCH(",",Tabelle1[[#This Row],[Name]])))</f>
        <v>Philipp</v>
      </c>
      <c r="D28" s="13" t="s">
        <v>62</v>
      </c>
      <c r="E28" s="13" t="s">
        <v>17</v>
      </c>
      <c r="F28" s="57" t="str">
        <f>LEFT(Tabelle1[[#This Row],[PLZ und Ort]],5)</f>
        <v>35041</v>
      </c>
      <c r="G28" s="11" t="str">
        <f>TRIM(RIGHT(Tabelle1[[#This Row],[PLZ und Ort]],LEN(Tabelle1[[#This Row],[PLZ und Ort]])-6))</f>
        <v>Marburg</v>
      </c>
      <c r="H28" s="17" t="s">
        <v>63</v>
      </c>
      <c r="I28" s="11" t="str">
        <f>SUBSTITUTE(Tabelle1[[#This Row],[TelNr]],"-"," ")</f>
        <v>06422 922646</v>
      </c>
    </row>
    <row r="29" spans="1:9" x14ac:dyDescent="0.25">
      <c r="A29" s="13" t="s">
        <v>64</v>
      </c>
      <c r="B29" s="11" t="str">
        <f>TRIM(LEFT(Tabelle1[[#This Row],[Name]],SEARCH(",",Tabelle1[[#This Row],[Name]])-1))</f>
        <v>Truebenbach</v>
      </c>
      <c r="C29" s="11" t="str">
        <f>TRIM(RIGHT(Tabelle1[[#This Row],[Name]],LEN(Tabelle1[[#This Row],[Name]])-SEARCH(",",Tabelle1[[#This Row],[Name]])))</f>
        <v>Alice</v>
      </c>
      <c r="D29" s="13" t="s">
        <v>65</v>
      </c>
      <c r="E29" s="13" t="s">
        <v>11</v>
      </c>
      <c r="F29" s="57" t="str">
        <f>LEFT(Tabelle1[[#This Row],[PLZ und Ort]],5)</f>
        <v>35043</v>
      </c>
      <c r="G29" s="11" t="str">
        <f>TRIM(RIGHT(Tabelle1[[#This Row],[PLZ und Ort]],LEN(Tabelle1[[#This Row],[PLZ und Ort]])-6))</f>
        <v>Marburg</v>
      </c>
      <c r="H29" s="17" t="s">
        <v>66</v>
      </c>
      <c r="I29" s="11" t="str">
        <f>SUBSTITUTE(Tabelle1[[#This Row],[TelNr]],"-"," ")</f>
        <v>06406 916531</v>
      </c>
    </row>
    <row r="30" spans="1:9" x14ac:dyDescent="0.25">
      <c r="A30" s="13" t="s">
        <v>67</v>
      </c>
      <c r="B30" s="11" t="str">
        <f>TRIM(LEFT(Tabelle1[[#This Row],[Name]],SEARCH(",",Tabelle1[[#This Row],[Name]])-1))</f>
        <v>Junghenn</v>
      </c>
      <c r="C30" s="11" t="str">
        <f>TRIM(RIGHT(Tabelle1[[#This Row],[Name]],LEN(Tabelle1[[#This Row],[Name]])-SEARCH(",",Tabelle1[[#This Row],[Name]])))</f>
        <v>Luzia</v>
      </c>
      <c r="D30" s="13" t="s">
        <v>68</v>
      </c>
      <c r="E30" s="13" t="s">
        <v>69</v>
      </c>
      <c r="F30" s="57" t="str">
        <f>LEFT(Tabelle1[[#This Row],[PLZ und Ort]],5)</f>
        <v>35037</v>
      </c>
      <c r="G30" s="11" t="str">
        <f>TRIM(RIGHT(Tabelle1[[#This Row],[PLZ und Ort]],LEN(Tabelle1[[#This Row],[PLZ und Ort]])-6))</f>
        <v>Marburg</v>
      </c>
      <c r="H30" s="17" t="s">
        <v>70</v>
      </c>
      <c r="I30" s="11" t="str">
        <f>SUBSTITUTE(Tabelle1[[#This Row],[TelNr]],"-"," ")</f>
        <v>06426 7410</v>
      </c>
    </row>
    <row r="31" spans="1:9" x14ac:dyDescent="0.25">
      <c r="A31" s="13" t="s">
        <v>71</v>
      </c>
      <c r="B31" s="11" t="str">
        <f>TRIM(LEFT(Tabelle1[[#This Row],[Name]],SEARCH(",",Tabelle1[[#This Row],[Name]])-1))</f>
        <v>Thomas</v>
      </c>
      <c r="C31" s="11" t="str">
        <f>TRIM(RIGHT(Tabelle1[[#This Row],[Name]],LEN(Tabelle1[[#This Row],[Name]])-SEARCH(",",Tabelle1[[#This Row],[Name]])))</f>
        <v>Alexandra</v>
      </c>
      <c r="D31" s="13" t="s">
        <v>72</v>
      </c>
      <c r="E31" s="13" t="s">
        <v>40</v>
      </c>
      <c r="F31" s="57" t="str">
        <f>LEFT(Tabelle1[[#This Row],[PLZ und Ort]],5)</f>
        <v>35112</v>
      </c>
      <c r="G31" s="11" t="str">
        <f>TRIM(RIGHT(Tabelle1[[#This Row],[PLZ und Ort]],LEN(Tabelle1[[#This Row],[PLZ und Ort]])-6))</f>
        <v>Fronhausen</v>
      </c>
      <c r="H31" s="17"/>
      <c r="I31" s="11" t="str">
        <f>SUBSTITUTE(Tabelle1[[#This Row],[TelNr]],"-"," ")</f>
        <v/>
      </c>
    </row>
    <row r="32" spans="1:9" x14ac:dyDescent="0.25">
      <c r="A32" s="13" t="s">
        <v>73</v>
      </c>
      <c r="B32" s="11" t="str">
        <f>TRIM(LEFT(Tabelle1[[#This Row],[Name]],SEARCH(",",Tabelle1[[#This Row],[Name]])-1))</f>
        <v>Wagner</v>
      </c>
      <c r="C32" s="11" t="str">
        <f>TRIM(RIGHT(Tabelle1[[#This Row],[Name]],LEN(Tabelle1[[#This Row],[Name]])-SEARCH(",",Tabelle1[[#This Row],[Name]])))</f>
        <v>Dennis</v>
      </c>
      <c r="D32" s="13" t="s">
        <v>74</v>
      </c>
      <c r="E32" s="13" t="s">
        <v>27</v>
      </c>
      <c r="F32" s="57" t="str">
        <f>LEFT(Tabelle1[[#This Row],[PLZ und Ort]],5)</f>
        <v>35039</v>
      </c>
      <c r="G32" s="11" t="str">
        <f>TRIM(RIGHT(Tabelle1[[#This Row],[PLZ und Ort]],LEN(Tabelle1[[#This Row],[PLZ und Ort]])-6))</f>
        <v>Marburg</v>
      </c>
      <c r="H32" s="17" t="s">
        <v>75</v>
      </c>
      <c r="I32" s="11" t="str">
        <f>SUBSTITUTE(Tabelle1[[#This Row],[TelNr]],"-"," ")</f>
        <v>06421 86293</v>
      </c>
    </row>
    <row r="33" spans="1:9" x14ac:dyDescent="0.25">
      <c r="A33" s="13" t="s">
        <v>168</v>
      </c>
      <c r="B33" s="11" t="str">
        <f>TRIM(LEFT(Tabelle1[[#This Row],[Name]],SEARCH(",",Tabelle1[[#This Row],[Name]])-1))</f>
        <v>Rommeling</v>
      </c>
      <c r="C33" s="11" t="str">
        <f>TRIM(RIGHT(Tabelle1[[#This Row],[Name]],LEN(Tabelle1[[#This Row],[Name]])-SEARCH(",",Tabelle1[[#This Row],[Name]])))</f>
        <v>Paul</v>
      </c>
      <c r="D33" s="13" t="s">
        <v>76</v>
      </c>
      <c r="E33" s="13" t="s">
        <v>69</v>
      </c>
      <c r="F33" s="57" t="str">
        <f>LEFT(Tabelle1[[#This Row],[PLZ und Ort]],5)</f>
        <v>35037</v>
      </c>
      <c r="G33" s="11" t="str">
        <f>TRIM(RIGHT(Tabelle1[[#This Row],[PLZ und Ort]],LEN(Tabelle1[[#This Row],[PLZ und Ort]])-6))</f>
        <v>Marburg</v>
      </c>
      <c r="H33" s="17" t="s">
        <v>77</v>
      </c>
      <c r="I33" s="11" t="str">
        <f>SUBSTITUTE(Tabelle1[[#This Row],[TelNr]],"-"," ")</f>
        <v>06420 821175</v>
      </c>
    </row>
    <row r="34" spans="1:9" x14ac:dyDescent="0.25">
      <c r="A34" s="13" t="s">
        <v>169</v>
      </c>
      <c r="B34" s="11" t="str">
        <f>TRIM(LEFT(Tabelle1[[#This Row],[Name]],SEARCH(",",Tabelle1[[#This Row],[Name]])-1))</f>
        <v>Koch</v>
      </c>
      <c r="C34" s="11" t="str">
        <f>TRIM(RIGHT(Tabelle1[[#This Row],[Name]],LEN(Tabelle1[[#This Row],[Name]])-SEARCH(",",Tabelle1[[#This Row],[Name]])))</f>
        <v>Dora Elke</v>
      </c>
      <c r="D34" s="13" t="s">
        <v>78</v>
      </c>
      <c r="E34" s="13" t="s">
        <v>69</v>
      </c>
      <c r="F34" s="57" t="str">
        <f>LEFT(Tabelle1[[#This Row],[PLZ und Ort]],5)</f>
        <v>35037</v>
      </c>
      <c r="G34" s="11" t="str">
        <f>TRIM(RIGHT(Tabelle1[[#This Row],[PLZ und Ort]],LEN(Tabelle1[[#This Row],[PLZ und Ort]])-6))</f>
        <v>Marburg</v>
      </c>
      <c r="H34" s="17" t="s">
        <v>79</v>
      </c>
      <c r="I34" s="11" t="str">
        <f>SUBSTITUTE(Tabelle1[[#This Row],[TelNr]],"-"," ")</f>
        <v>06421 484709</v>
      </c>
    </row>
    <row r="35" spans="1:9" x14ac:dyDescent="0.25">
      <c r="A35" s="13" t="s">
        <v>80</v>
      </c>
      <c r="B35" s="11" t="str">
        <f>TRIM(LEFT(Tabelle1[[#This Row],[Name]],SEARCH(",",Tabelle1[[#This Row],[Name]])-1))</f>
        <v>Carpinelli</v>
      </c>
      <c r="C35" s="11" t="str">
        <f>TRIM(RIGHT(Tabelle1[[#This Row],[Name]],LEN(Tabelle1[[#This Row],[Name]])-SEARCH(",",Tabelle1[[#This Row],[Name]])))</f>
        <v>Lisa</v>
      </c>
      <c r="D35" s="13" t="s">
        <v>81</v>
      </c>
      <c r="E35" s="13" t="s">
        <v>24</v>
      </c>
      <c r="F35" s="57" t="str">
        <f>LEFT(Tabelle1[[#This Row],[PLZ und Ort]],5)</f>
        <v>35096</v>
      </c>
      <c r="G35" s="11" t="str">
        <f>TRIM(RIGHT(Tabelle1[[#This Row],[PLZ und Ort]],LEN(Tabelle1[[#This Row],[PLZ und Ort]])-6))</f>
        <v>Weimar</v>
      </c>
      <c r="H35" s="17" t="s">
        <v>82</v>
      </c>
      <c r="I35" s="11" t="str">
        <f>SUBSTITUTE(Tabelle1[[#This Row],[TelNr]],"-"," ")</f>
        <v>06423 4020</v>
      </c>
    </row>
    <row r="36" spans="1:9" x14ac:dyDescent="0.25">
      <c r="A36" s="13" t="s">
        <v>83</v>
      </c>
      <c r="B36" s="11" t="str">
        <f>TRIM(LEFT(Tabelle1[[#This Row],[Name]],SEARCH(",",Tabelle1[[#This Row],[Name]])-1))</f>
        <v>Luzius</v>
      </c>
      <c r="C36" s="11" t="str">
        <f>TRIM(RIGHT(Tabelle1[[#This Row],[Name]],LEN(Tabelle1[[#This Row],[Name]])-SEARCH(",",Tabelle1[[#This Row],[Name]])))</f>
        <v>Miriam</v>
      </c>
      <c r="D36" s="13" t="s">
        <v>84</v>
      </c>
      <c r="E36" s="13" t="s">
        <v>11</v>
      </c>
      <c r="F36" s="57" t="str">
        <f>LEFT(Tabelle1[[#This Row],[PLZ und Ort]],5)</f>
        <v>35043</v>
      </c>
      <c r="G36" s="11" t="str">
        <f>TRIM(RIGHT(Tabelle1[[#This Row],[PLZ und Ort]],LEN(Tabelle1[[#This Row],[PLZ und Ort]])-6))</f>
        <v>Marburg</v>
      </c>
      <c r="H36" s="17" t="s">
        <v>85</v>
      </c>
      <c r="I36" s="11" t="str">
        <f>SUBSTITUTE(Tabelle1[[#This Row],[TelNr]],"-"," ")</f>
        <v>06421 13333</v>
      </c>
    </row>
    <row r="37" spans="1:9" x14ac:dyDescent="0.25">
      <c r="A37" s="13" t="s">
        <v>86</v>
      </c>
      <c r="B37" s="11" t="str">
        <f>TRIM(LEFT(Tabelle1[[#This Row],[Name]],SEARCH(",",Tabelle1[[#This Row],[Name]])-1))</f>
        <v>Hornung</v>
      </c>
      <c r="C37" s="11" t="str">
        <f>TRIM(RIGHT(Tabelle1[[#This Row],[Name]],LEN(Tabelle1[[#This Row],[Name]])-SEARCH(",",Tabelle1[[#This Row],[Name]])))</f>
        <v>Hanna</v>
      </c>
      <c r="D37" s="13" t="s">
        <v>87</v>
      </c>
      <c r="E37" s="13" t="s">
        <v>11</v>
      </c>
      <c r="F37" s="57" t="str">
        <f>LEFT(Tabelle1[[#This Row],[PLZ und Ort]],5)</f>
        <v>35043</v>
      </c>
      <c r="G37" s="11" t="str">
        <f>TRIM(RIGHT(Tabelle1[[#This Row],[PLZ und Ort]],LEN(Tabelle1[[#This Row],[PLZ und Ort]])-6))</f>
        <v>Marburg</v>
      </c>
      <c r="H37" s="17" t="s">
        <v>88</v>
      </c>
      <c r="I37" s="11" t="str">
        <f>SUBSTITUTE(Tabelle1[[#This Row],[TelNr]],"-"," ")</f>
        <v>06421 47280</v>
      </c>
    </row>
    <row r="38" spans="1:9" x14ac:dyDescent="0.25">
      <c r="A38" s="13" t="s">
        <v>89</v>
      </c>
      <c r="B38" s="11" t="str">
        <f>TRIM(LEFT(Tabelle1[[#This Row],[Name]],SEARCH(",",Tabelle1[[#This Row],[Name]])-1))</f>
        <v>Brück</v>
      </c>
      <c r="C38" s="11" t="str">
        <f>TRIM(RIGHT(Tabelle1[[#This Row],[Name]],LEN(Tabelle1[[#This Row],[Name]])-SEARCH(",",Tabelle1[[#This Row],[Name]])))</f>
        <v>Tim</v>
      </c>
      <c r="D38" s="13" t="s">
        <v>90</v>
      </c>
      <c r="E38" s="13" t="s">
        <v>69</v>
      </c>
      <c r="F38" s="57" t="str">
        <f>LEFT(Tabelle1[[#This Row],[PLZ und Ort]],5)</f>
        <v>35037</v>
      </c>
      <c r="G38" s="11" t="str">
        <f>TRIM(RIGHT(Tabelle1[[#This Row],[PLZ und Ort]],LEN(Tabelle1[[#This Row],[PLZ und Ort]])-6))</f>
        <v>Marburg</v>
      </c>
      <c r="H38" s="17" t="s">
        <v>91</v>
      </c>
      <c r="I38" s="11" t="str">
        <f>SUBSTITUTE(Tabelle1[[#This Row],[TelNr]],"-"," ")</f>
        <v>06421 47051</v>
      </c>
    </row>
    <row r="39" spans="1:9" x14ac:dyDescent="0.25">
      <c r="H39" s="15"/>
    </row>
    <row r="41" spans="1:9" x14ac:dyDescent="0.25">
      <c r="A41" s="12" t="s">
        <v>171</v>
      </c>
    </row>
    <row r="42" spans="1:9" x14ac:dyDescent="0.25">
      <c r="A42" s="13" t="s">
        <v>92</v>
      </c>
    </row>
    <row r="43" spans="1:9" x14ac:dyDescent="0.25">
      <c r="A43" s="16" t="s">
        <v>135</v>
      </c>
      <c r="B43" s="16"/>
      <c r="C43" s="16"/>
    </row>
    <row r="44" spans="1:9" x14ac:dyDescent="0.25">
      <c r="A44" s="16" t="s">
        <v>98</v>
      </c>
      <c r="B44" s="16"/>
      <c r="C44" s="16"/>
    </row>
    <row r="45" spans="1:9" x14ac:dyDescent="0.25">
      <c r="A45" s="16"/>
      <c r="B45" s="16"/>
      <c r="C45" s="16"/>
    </row>
    <row r="46" spans="1:9" x14ac:dyDescent="0.25">
      <c r="A46" s="13" t="s">
        <v>93</v>
      </c>
    </row>
    <row r="47" spans="1:9" x14ac:dyDescent="0.25">
      <c r="A47" s="16" t="s">
        <v>136</v>
      </c>
      <c r="B47" s="16"/>
    </row>
    <row r="48" spans="1:9" x14ac:dyDescent="0.25">
      <c r="A48" s="16" t="s">
        <v>137</v>
      </c>
    </row>
    <row r="49" spans="1:1" x14ac:dyDescent="0.25">
      <c r="A49" s="16"/>
    </row>
    <row r="50" spans="1:1" x14ac:dyDescent="0.25">
      <c r="A50" s="13" t="s">
        <v>94</v>
      </c>
    </row>
    <row r="51" spans="1:1" x14ac:dyDescent="0.25">
      <c r="A51" s="16" t="s">
        <v>138</v>
      </c>
    </row>
    <row r="53" spans="1:1" x14ac:dyDescent="0.25">
      <c r="A53" s="16"/>
    </row>
    <row r="55" spans="1:1" x14ac:dyDescent="0.25">
      <c r="A55" s="16"/>
    </row>
  </sheetData>
  <pageMargins left="0.78740157499999996" right="0.78740157499999996" top="0.984251969" bottom="0.984251969" header="0.4921259845" footer="0.4921259845"/>
  <pageSetup paperSize="9" scale="59" orientation="landscape" horizontalDpi="300" verticalDpi="300" r:id="rId1"/>
  <headerFooter alignWithMargins="0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showGridLines="0" zoomScale="110" zoomScaleNormal="110" workbookViewId="0">
      <selection activeCell="B11" sqref="B11"/>
    </sheetView>
  </sheetViews>
  <sheetFormatPr baseColWidth="10" defaultRowHeight="15" customHeight="1" x14ac:dyDescent="0.3"/>
  <cols>
    <col min="1" max="1" width="13.140625" style="19" customWidth="1"/>
    <col min="2" max="2" width="16.140625" style="18" customWidth="1"/>
    <col min="3" max="3" width="2.7109375" style="10" bestFit="1" customWidth="1"/>
    <col min="4" max="4" width="14.140625" style="10" bestFit="1" customWidth="1"/>
    <col min="5" max="5" width="13.7109375" style="10" customWidth="1"/>
    <col min="6" max="16384" width="11.42578125" style="10"/>
  </cols>
  <sheetData>
    <row r="1" spans="1:4" ht="18.75" customHeight="1" x14ac:dyDescent="0.3">
      <c r="A1" s="8" t="s">
        <v>97</v>
      </c>
    </row>
    <row r="9" spans="1:4" ht="15" customHeight="1" x14ac:dyDescent="0.3">
      <c r="A9" s="18" t="s">
        <v>96</v>
      </c>
      <c r="B9" s="18" t="s">
        <v>7</v>
      </c>
    </row>
    <row r="10" spans="1:4" ht="15" customHeight="1" x14ac:dyDescent="0.3">
      <c r="A10" s="18">
        <v>19721221</v>
      </c>
      <c r="B10" s="20">
        <f>DATE(LEFT(A10,4),MID(A10,5,2),RIGHT(A10,2))</f>
        <v>26654</v>
      </c>
      <c r="D10" s="10" t="s">
        <v>143</v>
      </c>
    </row>
    <row r="11" spans="1:4" ht="15" customHeight="1" x14ac:dyDescent="0.3">
      <c r="A11" s="18">
        <v>19750109</v>
      </c>
      <c r="B11" s="20">
        <f t="shared" ref="B11:B33" si="0">DATE(LEFT(A11,4),MID(A11,5,2),RIGHT(A11,2))</f>
        <v>27403</v>
      </c>
      <c r="D11" s="41" t="s">
        <v>144</v>
      </c>
    </row>
    <row r="12" spans="1:4" ht="15" customHeight="1" x14ac:dyDescent="0.3">
      <c r="A12" s="18">
        <v>19670526</v>
      </c>
      <c r="B12" s="20">
        <f t="shared" si="0"/>
        <v>24618</v>
      </c>
      <c r="D12" s="10" t="s">
        <v>145</v>
      </c>
    </row>
    <row r="13" spans="1:4" ht="15" customHeight="1" x14ac:dyDescent="0.3">
      <c r="A13" s="18">
        <v>19720915</v>
      </c>
      <c r="B13" s="20">
        <f t="shared" si="0"/>
        <v>26557</v>
      </c>
    </row>
    <row r="14" spans="1:4" ht="15" customHeight="1" x14ac:dyDescent="0.3">
      <c r="A14" s="18">
        <v>19671025</v>
      </c>
      <c r="B14" s="20">
        <f t="shared" si="0"/>
        <v>24770</v>
      </c>
      <c r="D14" s="42"/>
    </row>
    <row r="15" spans="1:4" ht="15" customHeight="1" x14ac:dyDescent="0.3">
      <c r="A15" s="18">
        <v>19611027</v>
      </c>
      <c r="B15" s="20">
        <f t="shared" si="0"/>
        <v>22581</v>
      </c>
    </row>
    <row r="16" spans="1:4" ht="15" customHeight="1" x14ac:dyDescent="0.3">
      <c r="A16" s="18">
        <v>19691028</v>
      </c>
      <c r="B16" s="20">
        <f t="shared" si="0"/>
        <v>25504</v>
      </c>
    </row>
    <row r="17" spans="1:2" ht="15" customHeight="1" x14ac:dyDescent="0.3">
      <c r="A17" s="18">
        <v>19641009</v>
      </c>
      <c r="B17" s="20">
        <f t="shared" si="0"/>
        <v>23659</v>
      </c>
    </row>
    <row r="18" spans="1:2" ht="15" customHeight="1" x14ac:dyDescent="0.3">
      <c r="A18" s="18">
        <v>19640424</v>
      </c>
      <c r="B18" s="20">
        <f t="shared" si="0"/>
        <v>23491</v>
      </c>
    </row>
    <row r="19" spans="1:2" ht="15" customHeight="1" x14ac:dyDescent="0.3">
      <c r="A19" s="18">
        <v>19700624</v>
      </c>
      <c r="B19" s="20">
        <f t="shared" si="0"/>
        <v>25743</v>
      </c>
    </row>
    <row r="20" spans="1:2" ht="15" customHeight="1" x14ac:dyDescent="0.3">
      <c r="A20" s="18">
        <v>19701218</v>
      </c>
      <c r="B20" s="20">
        <f t="shared" si="0"/>
        <v>25920</v>
      </c>
    </row>
    <row r="21" spans="1:2" ht="15" customHeight="1" x14ac:dyDescent="0.3">
      <c r="A21" s="18">
        <v>19680212</v>
      </c>
      <c r="B21" s="20">
        <f t="shared" si="0"/>
        <v>24880</v>
      </c>
    </row>
    <row r="22" spans="1:2" ht="15" customHeight="1" x14ac:dyDescent="0.3">
      <c r="A22" s="18">
        <v>19680226</v>
      </c>
      <c r="B22" s="20">
        <f t="shared" si="0"/>
        <v>24894</v>
      </c>
    </row>
    <row r="23" spans="1:2" ht="15" customHeight="1" x14ac:dyDescent="0.3">
      <c r="A23" s="18">
        <v>19640521</v>
      </c>
      <c r="B23" s="20">
        <f t="shared" si="0"/>
        <v>23518</v>
      </c>
    </row>
    <row r="24" spans="1:2" ht="15" customHeight="1" x14ac:dyDescent="0.3">
      <c r="A24" s="18">
        <v>19670826</v>
      </c>
      <c r="B24" s="20">
        <f t="shared" si="0"/>
        <v>24710</v>
      </c>
    </row>
    <row r="25" spans="1:2" ht="15" customHeight="1" x14ac:dyDescent="0.3">
      <c r="A25" s="18">
        <v>19771114</v>
      </c>
      <c r="B25" s="20">
        <f t="shared" si="0"/>
        <v>28443</v>
      </c>
    </row>
    <row r="26" spans="1:2" ht="15" customHeight="1" x14ac:dyDescent="0.3">
      <c r="A26" s="18">
        <v>19600702</v>
      </c>
      <c r="B26" s="20">
        <f t="shared" si="0"/>
        <v>22099</v>
      </c>
    </row>
    <row r="27" spans="1:2" ht="15" customHeight="1" x14ac:dyDescent="0.3">
      <c r="A27" s="18">
        <v>19731103</v>
      </c>
      <c r="B27" s="20">
        <f t="shared" si="0"/>
        <v>26971</v>
      </c>
    </row>
    <row r="28" spans="1:2" ht="15" customHeight="1" x14ac:dyDescent="0.3">
      <c r="A28" s="18">
        <v>19700526</v>
      </c>
      <c r="B28" s="20">
        <f t="shared" si="0"/>
        <v>25714</v>
      </c>
    </row>
    <row r="29" spans="1:2" ht="15" customHeight="1" x14ac:dyDescent="0.3">
      <c r="A29" s="18">
        <v>19410728</v>
      </c>
      <c r="B29" s="20">
        <f t="shared" si="0"/>
        <v>15185</v>
      </c>
    </row>
    <row r="30" spans="1:2" ht="15" customHeight="1" x14ac:dyDescent="0.3">
      <c r="A30" s="18">
        <v>19720401</v>
      </c>
      <c r="B30" s="20">
        <f t="shared" si="0"/>
        <v>26390</v>
      </c>
    </row>
    <row r="31" spans="1:2" ht="15" customHeight="1" x14ac:dyDescent="0.3">
      <c r="A31" s="18">
        <v>19620913</v>
      </c>
      <c r="B31" s="20">
        <f t="shared" si="0"/>
        <v>22902</v>
      </c>
    </row>
    <row r="32" spans="1:2" ht="15" customHeight="1" x14ac:dyDescent="0.3">
      <c r="A32" s="18">
        <v>19670602</v>
      </c>
      <c r="B32" s="20">
        <f t="shared" si="0"/>
        <v>24625</v>
      </c>
    </row>
    <row r="33" spans="1:2" ht="15" customHeight="1" x14ac:dyDescent="0.3">
      <c r="A33" s="18">
        <v>19740717</v>
      </c>
      <c r="B33" s="20">
        <f t="shared" si="0"/>
        <v>27227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showGridLines="0" zoomScale="110" zoomScaleNormal="110" workbookViewId="0">
      <selection activeCell="A16" sqref="A16"/>
    </sheetView>
  </sheetViews>
  <sheetFormatPr baseColWidth="10" defaultRowHeight="15" customHeight="1" x14ac:dyDescent="0.3"/>
  <cols>
    <col min="1" max="1" width="12.85546875" style="19" customWidth="1"/>
    <col min="2" max="2" width="11.140625" style="19" customWidth="1"/>
    <col min="3" max="3" width="8.42578125" style="18" customWidth="1"/>
    <col min="4" max="4" width="20.5703125" style="10" customWidth="1"/>
    <col min="5" max="5" width="2.85546875" style="10" customWidth="1"/>
    <col min="6" max="6" width="5.5703125" style="10" customWidth="1"/>
    <col min="7" max="7" width="11.42578125" style="10"/>
    <col min="8" max="8" width="12.85546875" style="10" customWidth="1"/>
    <col min="9" max="16384" width="11.42578125" style="10"/>
  </cols>
  <sheetData>
    <row r="1" spans="1:12" ht="18.75" customHeight="1" x14ac:dyDescent="0.3">
      <c r="A1" s="8" t="s">
        <v>121</v>
      </c>
      <c r="B1" s="8"/>
    </row>
    <row r="2" spans="1:12" ht="9.9499999999999993" customHeight="1" x14ac:dyDescent="0.3"/>
    <row r="9" spans="1:12" ht="15" customHeight="1" x14ac:dyDescent="0.3">
      <c r="A9" s="45" t="s">
        <v>1</v>
      </c>
      <c r="B9" s="46" t="s">
        <v>2</v>
      </c>
      <c r="C9" s="26" t="s">
        <v>122</v>
      </c>
      <c r="D9" s="47" t="s">
        <v>6</v>
      </c>
      <c r="G9" s="58" t="s">
        <v>172</v>
      </c>
      <c r="H9" s="40" t="s">
        <v>128</v>
      </c>
      <c r="I9" s="21"/>
      <c r="J9" s="21"/>
      <c r="K9" s="21"/>
      <c r="L9" s="21"/>
    </row>
    <row r="10" spans="1:12" ht="15" customHeight="1" x14ac:dyDescent="0.3">
      <c r="A10" s="28" t="s">
        <v>149</v>
      </c>
      <c r="B10" s="35" t="s">
        <v>154</v>
      </c>
      <c r="C10" s="31">
        <v>31</v>
      </c>
      <c r="D10" s="22" t="s">
        <v>126</v>
      </c>
      <c r="F10" s="34"/>
      <c r="G10" s="39"/>
      <c r="H10" s="19"/>
      <c r="I10" s="21"/>
      <c r="J10" s="21"/>
      <c r="K10" s="21"/>
      <c r="L10" s="21"/>
    </row>
    <row r="11" spans="1:12" ht="15" customHeight="1" x14ac:dyDescent="0.3">
      <c r="A11" s="29" t="s">
        <v>150</v>
      </c>
      <c r="B11" s="36" t="s">
        <v>155</v>
      </c>
      <c r="C11" s="32">
        <v>29</v>
      </c>
      <c r="D11" s="23" t="s">
        <v>127</v>
      </c>
      <c r="G11" s="58" t="s">
        <v>173</v>
      </c>
      <c r="H11" s="43">
        <v>41091</v>
      </c>
      <c r="I11" s="21"/>
      <c r="J11" s="21"/>
      <c r="K11" s="21"/>
      <c r="L11" s="21"/>
    </row>
    <row r="12" spans="1:12" ht="15" customHeight="1" x14ac:dyDescent="0.3">
      <c r="A12" s="28" t="s">
        <v>148</v>
      </c>
      <c r="B12" s="35" t="s">
        <v>153</v>
      </c>
      <c r="C12" s="31">
        <v>18</v>
      </c>
      <c r="D12" s="22" t="s">
        <v>125</v>
      </c>
      <c r="G12" s="39"/>
      <c r="H12" s="19"/>
      <c r="I12" s="21"/>
      <c r="J12" s="21"/>
      <c r="K12" s="21"/>
      <c r="L12" s="21"/>
    </row>
    <row r="13" spans="1:12" ht="15" customHeight="1" x14ac:dyDescent="0.3">
      <c r="A13" s="29" t="s">
        <v>147</v>
      </c>
      <c r="B13" s="36" t="s">
        <v>152</v>
      </c>
      <c r="C13" s="32">
        <v>16</v>
      </c>
      <c r="D13" s="23" t="s">
        <v>124</v>
      </c>
      <c r="G13" s="58" t="s">
        <v>174</v>
      </c>
      <c r="H13" s="44">
        <v>595</v>
      </c>
      <c r="I13" s="21"/>
      <c r="J13" s="21"/>
      <c r="K13" s="21"/>
      <c r="L13" s="21"/>
    </row>
    <row r="14" spans="1:12" ht="15" customHeight="1" x14ac:dyDescent="0.3">
      <c r="A14" s="30" t="s">
        <v>146</v>
      </c>
      <c r="B14" s="37" t="s">
        <v>151</v>
      </c>
      <c r="C14" s="33">
        <v>13</v>
      </c>
      <c r="D14" s="24" t="s">
        <v>123</v>
      </c>
      <c r="G14" s="39"/>
      <c r="H14" s="21"/>
      <c r="I14" s="21"/>
      <c r="J14" s="21"/>
      <c r="K14" s="21"/>
      <c r="L14" s="21"/>
    </row>
    <row r="15" spans="1:12" ht="15" customHeight="1" x14ac:dyDescent="0.3">
      <c r="G15" s="34"/>
      <c r="H15" s="21"/>
      <c r="I15" s="21"/>
      <c r="J15" s="21"/>
      <c r="K15" s="21"/>
      <c r="L15" s="21"/>
    </row>
    <row r="16" spans="1:12" ht="15" customHeight="1" x14ac:dyDescent="0.3">
      <c r="A16" s="38" t="str">
        <f>B14&amp;" "&amp;A14&amp;" (Alter: " &amp;C14&amp;" Jahre) kommt aus "&amp;D14&amp;"."</f>
        <v>Leonie Liebig (Alter: 13 Jahre) kommt aus Rödermark.</v>
      </c>
      <c r="B16" s="38"/>
      <c r="G16" s="21" t="str">
        <f>"Bitte überweisen Sie den Betrag von "&amp;TEXT(H13,"#.##0,00 €")&amp;" bis zum "&amp;TEXT(H11+14,"TT.MM.JJJJ")</f>
        <v>Bitte überweisen Sie den Betrag von 595,00 € bis zum 15.07.2012</v>
      </c>
      <c r="H16" s="21"/>
      <c r="I16" s="21"/>
      <c r="J16" s="21"/>
      <c r="K16" s="21"/>
      <c r="L16" s="21"/>
    </row>
    <row r="17" spans="1:12" ht="15" customHeight="1" x14ac:dyDescent="0.3">
      <c r="B17" s="38"/>
      <c r="G17" s="34"/>
      <c r="H17" s="21"/>
      <c r="I17" s="21"/>
      <c r="J17" s="21"/>
      <c r="K17" s="21"/>
      <c r="L17" s="21"/>
    </row>
    <row r="18" spans="1:12" ht="15" customHeight="1" x14ac:dyDescent="0.3">
      <c r="A18" s="38" t="str">
        <f>B13 &amp; " " &amp; A13 &amp;" (Alter: " &amp; C13 &amp; " Jahre) kommt aus " &amp; D13 &amp; "."</f>
        <v>Carmen Musikus (Alter: 16 Jahre) kommt aus Frankfurt.</v>
      </c>
      <c r="B18" s="38"/>
      <c r="G18" s="21"/>
      <c r="H18" s="21"/>
      <c r="I18" s="21"/>
      <c r="J18" s="21"/>
      <c r="K18" s="21"/>
      <c r="L18" s="21"/>
    </row>
    <row r="19" spans="1:12" ht="15" customHeight="1" x14ac:dyDescent="0.3">
      <c r="B19" s="38"/>
      <c r="G19" s="21"/>
      <c r="H19" s="21"/>
      <c r="I19" s="21"/>
      <c r="J19" s="21"/>
      <c r="K19" s="21"/>
      <c r="L19" s="21"/>
    </row>
    <row r="20" spans="1:12" ht="15" customHeight="1" x14ac:dyDescent="0.3">
      <c r="A20" s="38" t="str">
        <f>B12 &amp; " " &amp; A12 &amp;" (Alter: " &amp; C12 &amp; " Jahre) kommt aus " &amp; D12 &amp; "."</f>
        <v>Sonja Denkhaus (Alter: 18 Jahre) kommt aus Münster.</v>
      </c>
      <c r="B20" s="38"/>
      <c r="G20" s="21"/>
      <c r="H20" s="21"/>
      <c r="I20" s="21"/>
      <c r="J20" s="21"/>
      <c r="K20" s="21"/>
      <c r="L20" s="21"/>
    </row>
    <row r="22" spans="1:12" ht="15" customHeight="1" x14ac:dyDescent="0.3">
      <c r="A22" s="38" t="str">
        <f>B11 &amp; " " &amp; A11 &amp;" (Alter: " &amp; C11 &amp; " Jahre) kommt aus " &amp; D11 &amp; "."</f>
        <v>Vera Leswig-Pool (Alter: 29 Jahre) kommt aus Berlin.</v>
      </c>
    </row>
    <row r="24" spans="1:12" ht="15" customHeight="1" x14ac:dyDescent="0.3">
      <c r="A24" s="38" t="str">
        <f>B10 &amp; " " &amp; A10 &amp;" (Alter: " &amp; C10 &amp; " Jahre) kommt aus " &amp; D10 &amp; "."</f>
        <v>Jan Sportus (Alter: 31 Jahre) kommt aus Göttingen.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Info</vt:lpstr>
      <vt:lpstr>PLZ und Ort trennen</vt:lpstr>
      <vt:lpstr>Trennen per Assistent</vt:lpstr>
      <vt:lpstr>Namen umstellen</vt:lpstr>
      <vt:lpstr>Adressliste</vt:lpstr>
      <vt:lpstr>Importierte Geburtsdaten</vt:lpstr>
      <vt:lpstr>Daten verketten</vt:lpstr>
    </vt:vector>
  </TitlesOfParts>
  <Manager>Microsoft Press</Manager>
  <Company>Hügemann Informatik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Kapitel 10 - Lösungsdatei</dc:title>
  <dc:subject>Keine Angst vor Excel</dc:subject>
  <dc:creator>Hildegard Hügemann</dc:creator>
  <dc:description>www.huegemann-informatik.de_x000d_
www.anwendertage.de_x000d_
www.office2010-blog.de</dc:description>
  <cp:lastModifiedBy>F W</cp:lastModifiedBy>
  <cp:lastPrinted>2012-01-10T22:16:55Z</cp:lastPrinted>
  <dcterms:created xsi:type="dcterms:W3CDTF">2012-01-07T13:19:39Z</dcterms:created>
  <dcterms:modified xsi:type="dcterms:W3CDTF">2012-07-11T21:28:19Z</dcterms:modified>
  <cp:category>Excel-Lösungsdatei</cp:category>
  <cp:version>42</cp:version>
</cp:coreProperties>
</file>