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Projektliste" sheetId="25" r:id="rId2"/>
    <sheet name="Markieren" sheetId="27" r:id="rId3"/>
    <sheet name="Überschriften" sheetId="28" r:id="rId4"/>
    <sheet name="Verkaufszahlen" sheetId="29" r:id="rId5"/>
    <sheet name="Datenschnitt" sheetId="30" r:id="rId6"/>
    <sheet name="Lieferanten" sheetId="26" r:id="rId7"/>
  </sheets>
  <calcPr calcId="152511"/>
</workbook>
</file>

<file path=xl/calcChain.xml><?xml version="1.0" encoding="utf-8"?>
<calcChain xmlns="http://schemas.openxmlformats.org/spreadsheetml/2006/main">
  <c r="G106" i="29" l="1"/>
  <c r="G106" i="28"/>
  <c r="E13" i="27"/>
  <c r="D13" i="27"/>
  <c r="F12" i="27"/>
  <c r="F11" i="27"/>
  <c r="F10" i="27"/>
  <c r="F9" i="27"/>
  <c r="F8" i="27"/>
  <c r="F7" i="27"/>
  <c r="F6" i="27"/>
  <c r="F13" i="27" s="1"/>
  <c r="H7" i="25" l="1"/>
  <c r="H8" i="25"/>
  <c r="H9" i="25"/>
  <c r="H10" i="25"/>
  <c r="H11" i="25"/>
  <c r="H12" i="25"/>
  <c r="H13" i="25"/>
  <c r="H14" i="25"/>
  <c r="H6" i="25"/>
  <c r="G14" i="25" l="1"/>
  <c r="G13" i="25"/>
  <c r="G12" i="25"/>
  <c r="G11" i="25"/>
  <c r="G10" i="25"/>
  <c r="G9" i="25"/>
  <c r="G8" i="25"/>
  <c r="G7" i="25"/>
  <c r="G6" i="25"/>
</calcChain>
</file>

<file path=xl/sharedStrings.xml><?xml version="1.0" encoding="utf-8"?>
<sst xmlns="http://schemas.openxmlformats.org/spreadsheetml/2006/main" count="916" uniqueCount="152">
  <si>
    <t xml:space="preserve">
Excel 2013 – Das Handbuch</t>
  </si>
  <si>
    <t>D</t>
  </si>
  <si>
    <t>E</t>
  </si>
  <si>
    <t>F</t>
  </si>
  <si>
    <t>Autor</t>
  </si>
  <si>
    <t>A</t>
  </si>
  <si>
    <t>B</t>
  </si>
  <si>
    <t>C</t>
  </si>
  <si>
    <t>Kapitel 13 - Namen und intelligente Tabellen verwenden</t>
  </si>
  <si>
    <t>Projekt</t>
  </si>
  <si>
    <t>MA</t>
  </si>
  <si>
    <t>Dauer</t>
  </si>
  <si>
    <t>Soll-Kosten</t>
  </si>
  <si>
    <t>Ist-Kosten</t>
  </si>
  <si>
    <t>Diff. abs.</t>
  </si>
  <si>
    <t>Diff. %</t>
  </si>
  <si>
    <t>Office-Umstellung</t>
  </si>
  <si>
    <t>Virtualisierung</t>
  </si>
  <si>
    <t>TK-Anlage</t>
  </si>
  <si>
    <t>Project-Umstellung</t>
  </si>
  <si>
    <t>Windows-Umstellung</t>
  </si>
  <si>
    <t>Intranet-Update</t>
  </si>
  <si>
    <t>SAP-Umstellung</t>
  </si>
  <si>
    <t>Datensicherheit</t>
  </si>
  <si>
    <t>Datenbank-Update</t>
  </si>
  <si>
    <t>Eine intelligente Tabelle erstellen</t>
  </si>
  <si>
    <t>Datenbereiche in intelligente Tabellen umwandeln</t>
  </si>
  <si>
    <t>Duplikate aus Tabellen entfernen</t>
  </si>
  <si>
    <t>Dank intelligenter Tabellen können Duplikate aus langen Listen per Knopfdruck entfernt werden</t>
  </si>
  <si>
    <t>Lief.-Nr.</t>
  </si>
  <si>
    <t>Firma</t>
  </si>
  <si>
    <t>Straße</t>
  </si>
  <si>
    <t>Nr</t>
  </si>
  <si>
    <t>PLZ</t>
  </si>
  <si>
    <t>Ort</t>
  </si>
  <si>
    <t>Umsatz</t>
  </si>
  <si>
    <t>L-170462</t>
  </si>
  <si>
    <t>Walter KG</t>
  </si>
  <si>
    <t>Josef Lentsch-Straße</t>
  </si>
  <si>
    <t>Kaisersbach</t>
  </si>
  <si>
    <t>L-888056</t>
  </si>
  <si>
    <t>Aluguss AG</t>
  </si>
  <si>
    <t>Überlinger Weg</t>
  </si>
  <si>
    <t>Reinsfeld</t>
  </si>
  <si>
    <t>L-844780</t>
  </si>
  <si>
    <t>Müller &amp; Co.</t>
  </si>
  <si>
    <t>Hauptstraße</t>
  </si>
  <si>
    <t>Dettelbach</t>
  </si>
  <si>
    <t>L-457984</t>
  </si>
  <si>
    <t>Förster Bau</t>
  </si>
  <si>
    <t>Im Ziegelfeld</t>
  </si>
  <si>
    <t>Tonna</t>
  </si>
  <si>
    <t>L-508771</t>
  </si>
  <si>
    <t>Baugut GmbH</t>
  </si>
  <si>
    <t>Gebrüder-Pfau-Str.</t>
  </si>
  <si>
    <t>Treuenbrietzen</t>
  </si>
  <si>
    <t>L-520070</t>
  </si>
  <si>
    <t>HelpDesk</t>
  </si>
  <si>
    <t>Dresdener Straße</t>
  </si>
  <si>
    <t>Görlitz</t>
  </si>
  <si>
    <t>L-359694</t>
  </si>
  <si>
    <t>Karl König KG</t>
  </si>
  <si>
    <t>Marktsteft</t>
  </si>
  <si>
    <t>Tabellenbereiche markieren</t>
  </si>
  <si>
    <t>Markierungen mit dem speziellen Mauszeiger anwenden</t>
  </si>
  <si>
    <t>Jahr</t>
  </si>
  <si>
    <t>Fläche</t>
  </si>
  <si>
    <t>Kosten</t>
  </si>
  <si>
    <t>Gewinn</t>
  </si>
  <si>
    <t>Aufgabe</t>
  </si>
  <si>
    <t>Überfahren Sie mit dem Mauszeiger</t>
  </si>
  <si>
    <t>den Spalten- oder Zeilenbeginn der</t>
  </si>
  <si>
    <t>intelligenten Tabelle und klicken Sie,</t>
  </si>
  <si>
    <t>um zu markieren.</t>
  </si>
  <si>
    <t>Ergebnis</t>
  </si>
  <si>
    <t>Intelligente Überschriften</t>
  </si>
  <si>
    <t>Auch ohne Zeilenfixierung bleibt der Blick auf die Spaltenüberschriften der intelligenten Tabelle erhalten</t>
  </si>
  <si>
    <t>Stadt</t>
  </si>
  <si>
    <t>Region</t>
  </si>
  <si>
    <t>Datum</t>
  </si>
  <si>
    <t>Verkäufer</t>
  </si>
  <si>
    <t>Produktgruppe</t>
  </si>
  <si>
    <t>Köln</t>
  </si>
  <si>
    <t>West</t>
  </si>
  <si>
    <t>Niemeyer</t>
  </si>
  <si>
    <t>Faxgerät</t>
  </si>
  <si>
    <t>Markieren Sie eine Zelle innerhalb</t>
  </si>
  <si>
    <t>München</t>
  </si>
  <si>
    <t>Süd</t>
  </si>
  <si>
    <t>Hübner</t>
  </si>
  <si>
    <t>Scanner</t>
  </si>
  <si>
    <t>der intelligenten Tabelle und führen</t>
  </si>
  <si>
    <t>Berlin</t>
  </si>
  <si>
    <t>Ost</t>
  </si>
  <si>
    <t>Michaelis</t>
  </si>
  <si>
    <t>Drucker</t>
  </si>
  <si>
    <t>Sie einen Bildlauf durch.</t>
  </si>
  <si>
    <t>Beachten Sie dabei, wie sich die</t>
  </si>
  <si>
    <t>Laptop</t>
  </si>
  <si>
    <t>Spaltenüberschriften verhalten.</t>
  </si>
  <si>
    <t>Hamburg</t>
  </si>
  <si>
    <t>Nord</t>
  </si>
  <si>
    <t>Ferreira</t>
  </si>
  <si>
    <t>Festplatte</t>
  </si>
  <si>
    <t>Sternbeck</t>
  </si>
  <si>
    <t>Düsseldorf</t>
  </si>
  <si>
    <t>Probst</t>
  </si>
  <si>
    <t>Monitor</t>
  </si>
  <si>
    <t>Bremen</t>
  </si>
  <si>
    <t>Büchler</t>
  </si>
  <si>
    <t>Arnold</t>
  </si>
  <si>
    <t>Software</t>
  </si>
  <si>
    <t>Strehle</t>
  </si>
  <si>
    <t>Strohmeyer</t>
  </si>
  <si>
    <t>Maus</t>
  </si>
  <si>
    <t>Mauch</t>
  </si>
  <si>
    <t>Stuttgart</t>
  </si>
  <si>
    <t>Kuhn</t>
  </si>
  <si>
    <t>Dresden</t>
  </si>
  <si>
    <t>Winzer</t>
  </si>
  <si>
    <t>Stiehler</t>
  </si>
  <si>
    <t>Scholz</t>
  </si>
  <si>
    <t>Mader</t>
  </si>
  <si>
    <t>Mit intelligenten Tabellen rechnen</t>
  </si>
  <si>
    <t>Strukturierte Verweise erleichtern die Formelerstellung innerhalb und außerhalb von Tabellen</t>
  </si>
  <si>
    <t>Preis</t>
  </si>
  <si>
    <t>Menge</t>
  </si>
  <si>
    <t>Formeln mit strukturierten Verweisen:</t>
  </si>
  <si>
    <t>Umsatz in dieser Zeile</t>
  </si>
  <si>
    <t>Gesamtumsatz</t>
  </si>
  <si>
    <t>Ergebniszeile: Umsatz</t>
  </si>
  <si>
    <t>Intelligente Tabellen mit Datenschnitten filtern</t>
  </si>
  <si>
    <t>Datenschnitte zeigen die vorhandenen Einträge einer Spalte an und ermöglichen deren Auswahl als Filter</t>
  </si>
  <si>
    <t>% von Gesamt</t>
  </si>
  <si>
    <t>Produkt</t>
  </si>
  <si>
    <t>Schmollke</t>
  </si>
  <si>
    <t>SSD 6580</t>
  </si>
  <si>
    <t>Klein &amp; Co.</t>
  </si>
  <si>
    <t>SSD 8560</t>
  </si>
  <si>
    <t>Disp 20-FH</t>
  </si>
  <si>
    <t>USB 250 K</t>
  </si>
  <si>
    <t>ATX 2000</t>
  </si>
  <si>
    <t>Disp 88-DL</t>
  </si>
  <si>
    <t>Richter</t>
  </si>
  <si>
    <t>LMP 250C</t>
  </si>
  <si>
    <t>Trumpf AG</t>
  </si>
  <si>
    <t>Projektliste in eine intelligente Tabelle verwandeln</t>
  </si>
  <si>
    <t>Überschriften in Spaltenköpfen anzeigen</t>
  </si>
  <si>
    <t>Mit intelligenten Tabellen rechnen: strukturierte Verweise</t>
  </si>
  <si>
    <t>Tabellen mit Datenschnitten filtern</t>
  </si>
  <si>
    <t>Duplikate aus einer Lieferantenliste entfernen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</si>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</sst>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0000"/>
    <numFmt numFmtId="165" formatCode="_-* #,##0\ _€_-;\-* #,##0\ _€_-;_-* &quot;-&quot;??\ _€_-;_-@_-"/>
    <numFmt numFmtId="166" formatCode="General\ &quot;m²&quot;"/>
    <numFmt numFmtId="167" formatCode="#,##0\ &quot;€&quot;"/>
    <numFmt numFmtId="168" formatCode="#,##0.00\ &quot;€&quot;"/>
    <numFmt numFmtId="169" formatCode="_-* #,##0\ &quot;€&quot;_-;\-* #,##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5"/>
      </bottom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5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right" indent="2"/>
    </xf>
    <xf numFmtId="0" fontId="0" fillId="0" borderId="0" xfId="0" applyAlignment="1">
      <alignment horizontal="right" indent="1"/>
    </xf>
    <xf numFmtId="164" fontId="0" fillId="0" borderId="0" xfId="0" applyNumberFormat="1" applyAlignment="1">
      <alignment horizontal="center"/>
    </xf>
    <xf numFmtId="165" fontId="0" fillId="0" borderId="0" xfId="4" applyNumberFormat="1" applyFont="1"/>
    <xf numFmtId="0" fontId="12" fillId="0" borderId="0" xfId="0" applyFont="1" applyFill="1" applyBorder="1" applyAlignment="1">
      <alignment horizontal="center"/>
    </xf>
    <xf numFmtId="0" fontId="13" fillId="5" borderId="0" xfId="0" applyFont="1" applyFill="1" applyAlignment="1">
      <alignment horizontal="left" indent="1"/>
    </xf>
    <xf numFmtId="0" fontId="0" fillId="0" borderId="0" xfId="0" applyFont="1" applyFill="1" applyBorder="1" applyAlignment="1">
      <alignment horizontal="center"/>
    </xf>
    <xf numFmtId="166" fontId="0" fillId="0" borderId="0" xfId="0" applyNumberFormat="1" applyAlignment="1">
      <alignment horizontal="right" indent="1"/>
    </xf>
    <xf numFmtId="167" fontId="0" fillId="0" borderId="0" xfId="0" applyNumberFormat="1" applyFont="1" applyFill="1" applyBorder="1" applyAlignment="1">
      <alignment horizontal="right" indent="1"/>
    </xf>
    <xf numFmtId="0" fontId="14" fillId="6" borderId="0" xfId="0" applyFont="1" applyFill="1" applyAlignment="1">
      <alignment horizontal="left" indent="1"/>
    </xf>
    <xf numFmtId="0" fontId="0" fillId="0" borderId="0" xfId="0" applyFont="1" applyFill="1" applyAlignment="1">
      <alignment horizontal="center"/>
    </xf>
    <xf numFmtId="167" fontId="0" fillId="0" borderId="0" xfId="0" applyNumberFormat="1" applyFont="1" applyFill="1" applyAlignment="1">
      <alignment horizontal="right" indent="1"/>
    </xf>
    <xf numFmtId="0" fontId="0" fillId="0" borderId="0" xfId="0" applyFont="1" applyFill="1" applyBorder="1" applyAlignment="1">
      <alignment horizontal="left" indent="1"/>
    </xf>
    <xf numFmtId="14" fontId="0" fillId="0" borderId="0" xfId="0" applyNumberFormat="1" applyAlignment="1">
      <alignment horizontal="left" indent="1"/>
    </xf>
    <xf numFmtId="0" fontId="0" fillId="0" borderId="0" xfId="0" applyFont="1" applyFill="1" applyAlignment="1">
      <alignment horizontal="left"/>
    </xf>
    <xf numFmtId="167" fontId="0" fillId="0" borderId="0" xfId="0" applyNumberFormat="1" applyFont="1" applyFill="1" applyAlignment="1">
      <alignment horizontal="right"/>
    </xf>
    <xf numFmtId="0" fontId="13" fillId="5" borderId="0" xfId="0" applyFont="1" applyFill="1" applyAlignment="1">
      <alignment horizontal="centerContinuous"/>
    </xf>
    <xf numFmtId="0" fontId="0" fillId="0" borderId="0" xfId="0" applyFont="1" applyFill="1" applyBorder="1" applyAlignment="1">
      <alignment horizontal="right" indent="1"/>
    </xf>
    <xf numFmtId="167" fontId="0" fillId="0" borderId="0" xfId="0" applyNumberFormat="1" applyFont="1" applyFill="1" applyBorder="1" applyAlignment="1"/>
    <xf numFmtId="0" fontId="14" fillId="6" borderId="5" xfId="0" applyFont="1" applyFill="1" applyBorder="1" applyAlignment="1">
      <alignment horizontal="right" indent="1"/>
    </xf>
    <xf numFmtId="168" fontId="0" fillId="0" borderId="5" xfId="0" applyNumberFormat="1" applyBorder="1"/>
    <xf numFmtId="0" fontId="0" fillId="0" borderId="0" xfId="0" applyFont="1" applyFill="1" applyAlignment="1">
      <alignment horizontal="right"/>
    </xf>
    <xf numFmtId="167" fontId="0" fillId="0" borderId="0" xfId="0" applyNumberFormat="1" applyFont="1" applyFill="1" applyAlignment="1"/>
    <xf numFmtId="0" fontId="0" fillId="0" borderId="0" xfId="0" applyFill="1"/>
    <xf numFmtId="0" fontId="2" fillId="7" borderId="0" xfId="0" applyFont="1" applyFill="1" applyAlignment="1">
      <alignment horizontal="right" indent="1"/>
    </xf>
    <xf numFmtId="44" fontId="5" fillId="8" borderId="0" xfId="5" applyFont="1" applyFill="1"/>
    <xf numFmtId="44" fontId="5" fillId="0" borderId="0" xfId="5" applyFont="1" applyFill="1"/>
    <xf numFmtId="0" fontId="2" fillId="7" borderId="6" xfId="0" applyFont="1" applyFill="1" applyBorder="1" applyAlignment="1">
      <alignment horizontal="right" indent="1"/>
    </xf>
    <xf numFmtId="10" fontId="5" fillId="8" borderId="7" xfId="6" applyNumberFormat="1" applyFont="1" applyFill="1" applyBorder="1"/>
    <xf numFmtId="10" fontId="5" fillId="0" borderId="0" xfId="6" applyNumberFormat="1" applyFont="1" applyFill="1" applyBorder="1"/>
    <xf numFmtId="169" fontId="0" fillId="0" borderId="0" xfId="5" applyNumberFormat="1" applyFont="1" applyAlignment="1">
      <alignment horizontal="right" indent="1"/>
    </xf>
    <xf numFmtId="169" fontId="0" fillId="0" borderId="0" xfId="5" applyNumberFormat="1" applyFont="1" applyFill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6" fillId="2" borderId="0" xfId="7" applyFont="1" applyFill="1"/>
  </cellXfs>
  <cellStyles count="8">
    <cellStyle name="Hyperlink" xfId="7" builtinId="8"/>
    <cellStyle name="Komma" xfId="4" builtinId="3"/>
    <cellStyle name="Prozent" xfId="6" builtinId="5"/>
    <cellStyle name="Standard" xfId="0" builtinId="0"/>
    <cellStyle name="Standard 2" xfId="3"/>
    <cellStyle name="Text" xfId="1"/>
    <cellStyle name="Währung" xfId="5" builtinId="4"/>
    <cellStyle name="Zahlen" xfId="2"/>
  </cellStyles>
  <dxfs count="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  <dxf>
      <alignment horizontal="left" vertical="bottom" textRotation="0" wrapText="0" relativeIndent="1" justifyLastLine="0" shrinkToFit="0" readingOrder="0"/>
    </dxf>
    <dxf>
      <numFmt numFmtId="164" formatCode="00000"/>
      <alignment horizontal="center" vertical="bottom" textRotation="0" wrapText="0" indent="0" justifyLastLine="0" shrinkToFit="0" readingOrder="0"/>
    </dxf>
    <dxf>
      <alignment horizontal="right" vertical="bottom" textRotation="0" wrapText="0" 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numFmt numFmtId="169" formatCode="_-* #,##0\ &quot;€&quot;_-;\-* #,##0\ &quot;€&quot;_-;_-* &quot;-&quot;??\ &quot;€&quot;_-;_-@_-"/>
      <alignment horizontal="right" vertical="bottom" textRotation="0" wrapText="0" indent="0" justifyLastLine="0" shrinkToFit="0" readingOrder="0"/>
    </dxf>
    <dxf>
      <numFmt numFmtId="169" formatCode="_-* #,##0\ &quot;€&quot;_-;\-* #,##0\ &quot;€&quot;_-;_-* &quot;-&quot;??\ &quot;€&quot;_-;_-@_-"/>
      <alignment horizontal="right" vertical="bottom" textRotation="0" wrapText="0" relativeIndent="1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dd/mm/yyyy"/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alignment horizontal="right" vertical="bottom" textRotation="0" wrapText="0" relativeIndent="1" justifyLastLine="0" shrinkToFit="0" readingOrder="0"/>
    </dxf>
    <dxf>
      <numFmt numFmtId="166" formatCode="General\ &quot;m²&quot;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77"/>
      <tableStyleElement type="headerRow" dxfId="76"/>
      <tableStyleElement type="totalRow" dxfId="75"/>
      <tableStyleElement type="firstColumn" dxfId="74"/>
      <tableStyleElement type="lastColumn" dxfId="73"/>
      <tableStyleElement type="firstRowStripe" dxfId="72"/>
      <tableStyleElement type="firstColumnStripe" dxfId="71"/>
    </tableStyle>
    <tableStyle name="Grün mit Rahmen" pivot="0" count="7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  <tableStyle name="Hellblau mit Rahmen" pivot="0" count="7">
      <tableStyleElement type="wholeTable" dxfId="63"/>
      <tableStyleElement type="headerRow" dxfId="62"/>
      <tableStyleElement type="totalRow" dxfId="61"/>
      <tableStyleElement type="firstColumn" dxfId="60"/>
      <tableStyleElement type="lastColumn" dxfId="59"/>
      <tableStyleElement type="firstRowStripe" dxfId="58"/>
      <tableStyleElement type="firstColumnStripe" dxfId="5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Markieren!A1"/><Relationship Id="rId7" Type="http://schemas.openxmlformats.org/officeDocument/2006/relationships/hyperlink" Target="#Datenschnitt!A1"/><Relationship Id="rId2" Type="http://schemas.openxmlformats.org/officeDocument/2006/relationships/hyperlink" Target="#&#220;berschriften!A1"/><Relationship Id="rId1" Type="http://schemas.openxmlformats.org/officeDocument/2006/relationships/hyperlink" Target="#Verkaufszahlen!A1"/><Relationship Id="rId6" Type="http://schemas.openxmlformats.org/officeDocument/2006/relationships/hyperlink" Target="#Lieferanten!A1"/><Relationship Id="rId5" Type="http://schemas.openxmlformats.org/officeDocument/2006/relationships/image" Target="../media/image1.png"/><Relationship Id="rId4" Type="http://schemas.openxmlformats.org/officeDocument/2006/relationships/hyperlink" Target="#Projektliste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15</xdr:row>
      <xdr:rowOff>35256</xdr:rowOff>
    </xdr:from>
    <xdr:to>
      <xdr:col>10</xdr:col>
      <xdr:colOff>324000</xdr:colOff>
      <xdr:row>15</xdr:row>
      <xdr:rowOff>359256</xdr:rowOff>
    </xdr:to>
    <xdr:sp macro="" textlink="">
      <xdr:nvSpPr>
        <xdr:cNvPr id="12" name="Pfeil_5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67393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7</xdr:col>
      <xdr:colOff>0</xdr:colOff>
      <xdr:row>4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3" name="Rechteck 2"/>
        <xdr:cNvSpPr/>
      </xdr:nvSpPr>
      <xdr:spPr>
        <a:xfrm>
          <a:off x="5972175" y="1143000"/>
          <a:ext cx="2409825" cy="952500"/>
        </a:xfrm>
        <a:prstGeom prst="rect">
          <a:avLst/>
        </a:prstGeom>
        <a:noFill/>
        <a:ln w="38100" cap="flat" cmpd="sng" algn="ctr">
          <a:solidFill>
            <a:schemeClr val="bg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3" name="Rechteck 2"/>
        <xdr:cNvSpPr/>
      </xdr:nvSpPr>
      <xdr:spPr>
        <a:xfrm>
          <a:off x="6991350" y="1143000"/>
          <a:ext cx="2343150" cy="1143000"/>
        </a:xfrm>
        <a:prstGeom prst="rect">
          <a:avLst/>
        </a:prstGeom>
        <a:noFill/>
        <a:ln w="38100" cap="flat" cmpd="sng" algn="ctr">
          <a:solidFill>
            <a:schemeClr val="bg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8</xdr:col>
      <xdr:colOff>0</xdr:colOff>
      <xdr:row>3</xdr:row>
      <xdr:rowOff>161925</xdr:rowOff>
    </xdr:from>
    <xdr:to>
      <xdr:col>10</xdr:col>
      <xdr:colOff>0</xdr:colOff>
      <xdr:row>5</xdr:row>
      <xdr:rowOff>32925</xdr:rowOff>
    </xdr:to>
    <xdr:sp macro="" textlink="">
      <xdr:nvSpPr>
        <xdr:cNvPr id="3" name="Rechteck 2"/>
        <xdr:cNvSpPr/>
      </xdr:nvSpPr>
      <xdr:spPr>
        <a:xfrm>
          <a:off x="5867400" y="1114425"/>
          <a:ext cx="2838450" cy="252000"/>
        </a:xfrm>
        <a:prstGeom prst="rect">
          <a:avLst/>
        </a:prstGeom>
        <a:noFill/>
        <a:ln w="38100" cap="flat" cmpd="sng" algn="ctr">
          <a:solidFill>
            <a:schemeClr val="bg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4</xdr:col>
      <xdr:colOff>0</xdr:colOff>
      <xdr:row>3</xdr:row>
      <xdr:rowOff>167584</xdr:rowOff>
    </xdr:from>
    <xdr:to>
      <xdr:col>6</xdr:col>
      <xdr:colOff>0</xdr:colOff>
      <xdr:row>7</xdr:row>
      <xdr:rowOff>28575</xdr:rowOff>
    </xdr:to>
    <xdr:sp macro="" textlink="">
      <xdr:nvSpPr>
        <xdr:cNvPr id="3" name="Rechteck 2"/>
        <xdr:cNvSpPr/>
      </xdr:nvSpPr>
      <xdr:spPr>
        <a:xfrm>
          <a:off x="3181350" y="1120084"/>
          <a:ext cx="1895475" cy="622991"/>
        </a:xfrm>
        <a:prstGeom prst="rect">
          <a:avLst/>
        </a:prstGeom>
        <a:noFill/>
        <a:ln w="38100" cap="flat" cmpd="sng" algn="ctr">
          <a:solidFill>
            <a:schemeClr val="bg1"/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tblMarkieren" displayName="tblMarkieren" ref="B5:F13" totalsRowCount="1" headerRowDxfId="56" dataDxfId="55">
  <autoFilter ref="B5:F12"/>
  <tableColumns count="5">
    <tableColumn id="2" name="Jahr" totalsRowLabel="Ergebnis" dataDxfId="54" totalsRowDxfId="53"/>
    <tableColumn id="4" name="Fläche" dataDxfId="52" totalsRowDxfId="51"/>
    <tableColumn id="7" name="Umsatz" totalsRowFunction="sum" dataDxfId="50" totalsRowDxfId="49"/>
    <tableColumn id="8" name="Kosten" totalsRowFunction="sum" dataDxfId="48" totalsRowDxfId="47"/>
    <tableColumn id="9" name="Gewinn" totalsRowFunction="sum" dataDxfId="46" totalsRowDxfId="45">
      <calculatedColumnFormula>tblMarkieren[[#This Row],[Umsatz]]-tblMarkieren[[#This Row],[Kosten]]</calculatedColumnFormula>
    </tableColumn>
  </tableColumns>
  <tableStyleInfo name="Grün mit Rahmen" showFirstColumn="0" showLastColumn="0" showRowStripes="1" showColumnStripes="0"/>
</table>
</file>

<file path=xl/tables/table2.xml><?xml version="1.0" encoding="utf-8"?>
<table xmlns="http://schemas.openxmlformats.org/spreadsheetml/2006/main" id="3" name="tblÜberschriften" displayName="tblÜberschriften" ref="B5:G106" totalsRowCount="1" headerRowDxfId="44" dataDxfId="43">
  <autoFilter ref="B5:G105"/>
  <tableColumns count="6">
    <tableColumn id="1" name="Stadt" totalsRowLabel="Ergebnis" dataDxfId="42" totalsRowDxfId="41"/>
    <tableColumn id="2" name="Region" dataDxfId="40" totalsRowDxfId="39"/>
    <tableColumn id="3" name="Datum" dataDxfId="38" totalsRowDxfId="37"/>
    <tableColumn id="7" name="Verkäufer" dataDxfId="36" totalsRowDxfId="35"/>
    <tableColumn id="8" name="Produktgruppe" dataDxfId="34" totalsRowDxfId="33"/>
    <tableColumn id="11" name="Umsatz" totalsRowFunction="sum" dataDxfId="32" totalsRowDxfId="31"/>
  </tableColumns>
  <tableStyleInfo name="Grün mit Rahmen" showFirstColumn="0" showLastColumn="0" showRowStripes="1" showColumnStripes="0"/>
</table>
</file>

<file path=xl/tables/table3.xml><?xml version="1.0" encoding="utf-8"?>
<table xmlns="http://schemas.openxmlformats.org/spreadsheetml/2006/main" id="4" name="tblVerkauf" displayName="tblVerkauf" ref="B5:G106" totalsRowCount="1" headerRowDxfId="30" dataDxfId="29">
  <autoFilter ref="B5:G105"/>
  <tableColumns count="6">
    <tableColumn id="3" name="Datum" totalsRowLabel="Ergebnis" dataDxfId="28" totalsRowDxfId="27"/>
    <tableColumn id="7" name="Verkäufer" dataDxfId="26" totalsRowDxfId="25"/>
    <tableColumn id="8" name="Produktgruppe" dataDxfId="24" totalsRowDxfId="23"/>
    <tableColumn id="9" name="Preis" dataDxfId="22" totalsRowDxfId="21"/>
    <tableColumn id="10" name="Menge" dataDxfId="20" totalsRowDxfId="19"/>
    <tableColumn id="11" name="Umsatz" totalsRowFunction="sum" dataDxfId="18" totalsRowDxfId="17"/>
  </tableColumns>
  <tableStyleInfo name="Grün mit Rahmen" showFirstColumn="0" showLastColumn="0" showRowStripes="1" showColumnStripes="0"/>
</table>
</file>

<file path=xl/tables/table4.xml><?xml version="1.0" encoding="utf-8"?>
<table xmlns="http://schemas.openxmlformats.org/spreadsheetml/2006/main" id="5" name="tblUmsatz" displayName="tblUmsatz" ref="B9:F69">
  <autoFilter ref="B9:F69">
    <filterColumn colId="1">
      <filters>
        <filter val="Süd"/>
        <filter val="West"/>
      </filters>
    </filterColumn>
  </autoFilter>
  <tableColumns count="5">
    <tableColumn id="2" name="Datum" totalsRowLabel="Ergebnis" dataDxfId="16" totalsRowDxfId="15"/>
    <tableColumn id="3" name="Region" dataDxfId="14" totalsRowDxfId="13"/>
    <tableColumn id="5" name="Firma" dataDxfId="12" totalsRowDxfId="11"/>
    <tableColumn id="6" name="Produkt" dataDxfId="10" totalsRowDxfId="9"/>
    <tableColumn id="7" name="Umsatz" totalsRowFunction="sum" dataDxfId="8" totalsRowDxfId="7" dataCellStyle="Währung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1" name="tblLieferanten" displayName="tblLieferanten" ref="B5:H15" totalsRowShown="0">
  <autoFilter ref="B5:H15"/>
  <tableColumns count="7">
    <tableColumn id="1" name="Lief.-Nr." dataDxfId="6"/>
    <tableColumn id="2" name="Firma" dataDxfId="5"/>
    <tableColumn id="3" name="Straße" dataDxfId="4"/>
    <tableColumn id="4" name="Nr" dataDxfId="3"/>
    <tableColumn id="5" name="PLZ" dataDxfId="2"/>
    <tableColumn id="6" name="Ort" dataDxfId="1"/>
    <tableColumn id="7" name="Umsatz" dataDxfId="0" dataCellStyle="K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0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52" t="s">
        <v>0</v>
      </c>
      <c r="C2" s="53"/>
      <c r="D2" s="53"/>
      <c r="E2" s="53"/>
      <c r="F2" s="53"/>
      <c r="G2" s="53"/>
      <c r="H2" s="5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5</v>
      </c>
      <c r="D6" s="15" t="s">
        <v>146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6</v>
      </c>
      <c r="D8" s="15" t="s">
        <v>63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7</v>
      </c>
      <c r="D10" s="15" t="s">
        <v>147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148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149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6" t="s">
        <v>3</v>
      </c>
      <c r="D16" s="15" t="s">
        <v>150</v>
      </c>
      <c r="E16" s="10"/>
      <c r="F16" s="10"/>
      <c r="G16" s="10"/>
      <c r="H16" s="10"/>
      <c r="I16" s="11"/>
      <c r="J16" s="12"/>
    </row>
    <row r="17" spans="1:11" ht="8.1" customHeight="1" x14ac:dyDescent="0.25"/>
    <row r="19" spans="1:11" x14ac:dyDescent="0.25">
      <c r="A19" s="3"/>
      <c r="B19" s="13" t="s">
        <v>4</v>
      </c>
      <c r="C19" s="8"/>
      <c r="D19" s="8"/>
      <c r="E19" s="9"/>
      <c r="F19" s="9"/>
      <c r="G19" s="9"/>
      <c r="H19" s="9"/>
      <c r="I19" s="9"/>
      <c r="J19" s="9"/>
      <c r="K19" s="9"/>
    </row>
    <row r="20" spans="1:11" x14ac:dyDescent="0.25">
      <c r="B20" s="54" t="s">
        <v>151</v>
      </c>
      <c r="C20" s="54"/>
      <c r="D20" s="54"/>
      <c r="E20" s="54"/>
      <c r="F20" s="54"/>
      <c r="G20" s="54"/>
      <c r="H20" s="54"/>
      <c r="I20" s="54"/>
      <c r="J20" s="54"/>
      <c r="K20" s="54"/>
    </row>
  </sheetData>
  <mergeCells count="1">
    <mergeCell ref="B2:H2"/>
  </mergeCells>
  <hyperlinks>
    <hyperlink ref="B20" r:id="rId1"/>
    <hyperlink ref="B20:K20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4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4.7109375" customWidth="1"/>
    <col min="3" max="3" width="7.5703125" customWidth="1"/>
    <col min="4" max="4" width="9.7109375" customWidth="1"/>
    <col min="5" max="7" width="14.7109375" customWidth="1"/>
    <col min="8" max="8" width="13.7109375" customWidth="1"/>
  </cols>
  <sheetData>
    <row r="1" spans="1:8" ht="45" customHeight="1" x14ac:dyDescent="0.7">
      <c r="A1" s="4"/>
      <c r="B1" s="14" t="s">
        <v>25</v>
      </c>
    </row>
    <row r="2" spans="1:8" x14ac:dyDescent="0.25">
      <c r="B2" t="s">
        <v>26</v>
      </c>
    </row>
    <row r="5" spans="1:8" x14ac:dyDescent="0.25">
      <c r="B5" s="17" t="s">
        <v>9</v>
      </c>
      <c r="C5" s="17" t="s">
        <v>10</v>
      </c>
      <c r="D5" s="17" t="s">
        <v>11</v>
      </c>
      <c r="E5" s="17" t="s">
        <v>12</v>
      </c>
      <c r="F5" s="17" t="s">
        <v>13</v>
      </c>
      <c r="G5" s="17" t="s">
        <v>14</v>
      </c>
      <c r="H5" s="17" t="s">
        <v>15</v>
      </c>
    </row>
    <row r="6" spans="1:8" x14ac:dyDescent="0.25">
      <c r="B6" s="18" t="s">
        <v>16</v>
      </c>
      <c r="C6">
        <v>12</v>
      </c>
      <c r="D6">
        <v>140</v>
      </c>
      <c r="E6">
        <v>258000</v>
      </c>
      <c r="F6">
        <v>238852</v>
      </c>
      <c r="G6">
        <f>F6-E6</f>
        <v>-19148</v>
      </c>
      <c r="H6">
        <f>F6/E6-1</f>
        <v>-7.421705426356584E-2</v>
      </c>
    </row>
    <row r="7" spans="1:8" x14ac:dyDescent="0.25">
      <c r="B7" s="18" t="s">
        <v>17</v>
      </c>
      <c r="C7">
        <v>6</v>
      </c>
      <c r="D7">
        <v>80</v>
      </c>
      <c r="E7">
        <v>65000</v>
      </c>
      <c r="F7">
        <v>61381</v>
      </c>
      <c r="G7">
        <f t="shared" ref="G7:G14" si="0">F7-E7</f>
        <v>-3619</v>
      </c>
      <c r="H7">
        <f t="shared" ref="H7:H14" si="1">F7/E7-1</f>
        <v>-5.5676923076923068E-2</v>
      </c>
    </row>
    <row r="8" spans="1:8" x14ac:dyDescent="0.25">
      <c r="B8" s="18" t="s">
        <v>18</v>
      </c>
      <c r="C8">
        <v>4</v>
      </c>
      <c r="D8">
        <v>120</v>
      </c>
      <c r="E8">
        <v>112000</v>
      </c>
      <c r="F8">
        <v>120469</v>
      </c>
      <c r="G8">
        <f t="shared" si="0"/>
        <v>8469</v>
      </c>
      <c r="H8">
        <f t="shared" si="1"/>
        <v>7.5616071428571408E-2</v>
      </c>
    </row>
    <row r="9" spans="1:8" x14ac:dyDescent="0.25">
      <c r="B9" s="18" t="s">
        <v>19</v>
      </c>
      <c r="C9">
        <v>3</v>
      </c>
      <c r="D9">
        <v>55</v>
      </c>
      <c r="E9">
        <v>34600</v>
      </c>
      <c r="F9">
        <v>32167</v>
      </c>
      <c r="G9">
        <f t="shared" si="0"/>
        <v>-2433</v>
      </c>
      <c r="H9">
        <f t="shared" si="1"/>
        <v>-7.0317919075144508E-2</v>
      </c>
    </row>
    <row r="10" spans="1:8" x14ac:dyDescent="0.25">
      <c r="B10" s="18" t="s">
        <v>20</v>
      </c>
      <c r="C10">
        <v>6</v>
      </c>
      <c r="D10">
        <v>90</v>
      </c>
      <c r="E10">
        <v>92600</v>
      </c>
      <c r="F10">
        <v>108268</v>
      </c>
      <c r="G10">
        <f t="shared" si="0"/>
        <v>15668</v>
      </c>
      <c r="H10">
        <f t="shared" si="1"/>
        <v>0.16920086393088551</v>
      </c>
    </row>
    <row r="11" spans="1:8" x14ac:dyDescent="0.25">
      <c r="B11" s="18" t="s">
        <v>21</v>
      </c>
      <c r="C11">
        <v>4</v>
      </c>
      <c r="D11">
        <v>160</v>
      </c>
      <c r="E11">
        <v>68400</v>
      </c>
      <c r="F11">
        <v>53346</v>
      </c>
      <c r="G11">
        <f t="shared" si="0"/>
        <v>-15054</v>
      </c>
      <c r="H11">
        <f t="shared" si="1"/>
        <v>-0.22008771929824567</v>
      </c>
    </row>
    <row r="12" spans="1:8" x14ac:dyDescent="0.25">
      <c r="B12" s="18" t="s">
        <v>22</v>
      </c>
      <c r="C12">
        <v>10</v>
      </c>
      <c r="D12">
        <v>250</v>
      </c>
      <c r="E12">
        <v>338600</v>
      </c>
      <c r="F12">
        <v>362453</v>
      </c>
      <c r="G12">
        <f t="shared" si="0"/>
        <v>23853</v>
      </c>
      <c r="H12">
        <f t="shared" si="1"/>
        <v>7.0445953927938509E-2</v>
      </c>
    </row>
    <row r="13" spans="1:8" x14ac:dyDescent="0.25">
      <c r="B13" s="18" t="s">
        <v>23</v>
      </c>
      <c r="C13">
        <v>8</v>
      </c>
      <c r="D13">
        <v>270</v>
      </c>
      <c r="E13">
        <v>149500</v>
      </c>
      <c r="F13">
        <v>160002</v>
      </c>
      <c r="G13">
        <f t="shared" si="0"/>
        <v>10502</v>
      </c>
      <c r="H13">
        <f t="shared" si="1"/>
        <v>7.0247491638796067E-2</v>
      </c>
    </row>
    <row r="14" spans="1:8" x14ac:dyDescent="0.25">
      <c r="B14" s="18" t="s">
        <v>24</v>
      </c>
      <c r="C14">
        <v>3</v>
      </c>
      <c r="D14">
        <v>80</v>
      </c>
      <c r="E14">
        <v>41500</v>
      </c>
      <c r="F14">
        <v>41013</v>
      </c>
      <c r="G14">
        <f t="shared" si="0"/>
        <v>-487</v>
      </c>
      <c r="H14">
        <f t="shared" si="1"/>
        <v>-1.1734939759036167E-2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0.7109375" customWidth="1"/>
    <col min="3" max="3" width="11.7109375" customWidth="1"/>
    <col min="4" max="6" width="15.7109375" customWidth="1"/>
    <col min="8" max="8" width="36.140625" customWidth="1"/>
  </cols>
  <sheetData>
    <row r="1" spans="1:8" ht="45" customHeight="1" x14ac:dyDescent="0.7">
      <c r="A1" s="4"/>
      <c r="B1" s="14" t="s">
        <v>63</v>
      </c>
    </row>
    <row r="2" spans="1:8" x14ac:dyDescent="0.25">
      <c r="B2" t="s">
        <v>64</v>
      </c>
    </row>
    <row r="5" spans="1:8" x14ac:dyDescent="0.25">
      <c r="B5" s="24" t="s">
        <v>65</v>
      </c>
      <c r="C5" s="17" t="s">
        <v>66</v>
      </c>
      <c r="D5" s="24" t="s">
        <v>35</v>
      </c>
      <c r="E5" s="24" t="s">
        <v>67</v>
      </c>
      <c r="F5" s="24" t="s">
        <v>68</v>
      </c>
      <c r="H5" s="25" t="s">
        <v>69</v>
      </c>
    </row>
    <row r="6" spans="1:8" x14ac:dyDescent="0.25">
      <c r="B6" s="26">
        <v>2008</v>
      </c>
      <c r="C6" s="27">
        <v>450</v>
      </c>
      <c r="D6" s="28">
        <v>475268</v>
      </c>
      <c r="E6" s="28">
        <v>520648</v>
      </c>
      <c r="F6" s="28">
        <f>tblMarkieren[[#This Row],[Umsatz]]-tblMarkieren[[#This Row],[Kosten]]</f>
        <v>-45380</v>
      </c>
      <c r="H6" s="29" t="s">
        <v>70</v>
      </c>
    </row>
    <row r="7" spans="1:8" x14ac:dyDescent="0.25">
      <c r="B7" s="26">
        <v>2009</v>
      </c>
      <c r="C7" s="27">
        <v>680</v>
      </c>
      <c r="D7" s="28">
        <v>723550</v>
      </c>
      <c r="E7" s="28">
        <v>736280</v>
      </c>
      <c r="F7" s="28">
        <f>tblMarkieren[[#This Row],[Umsatz]]-tblMarkieren[[#This Row],[Kosten]]</f>
        <v>-12730</v>
      </c>
      <c r="H7" s="29" t="s">
        <v>71</v>
      </c>
    </row>
    <row r="8" spans="1:8" x14ac:dyDescent="0.25">
      <c r="B8" s="26">
        <v>2010</v>
      </c>
      <c r="C8" s="27">
        <v>1475</v>
      </c>
      <c r="D8" s="28">
        <v>1620918</v>
      </c>
      <c r="E8" s="28">
        <v>1368726</v>
      </c>
      <c r="F8" s="28">
        <f>tblMarkieren[[#This Row],[Umsatz]]-tblMarkieren[[#This Row],[Kosten]]</f>
        <v>252192</v>
      </c>
      <c r="H8" s="29" t="s">
        <v>72</v>
      </c>
    </row>
    <row r="9" spans="1:8" x14ac:dyDescent="0.25">
      <c r="B9" s="26">
        <v>2011</v>
      </c>
      <c r="C9" s="27">
        <v>1475</v>
      </c>
      <c r="D9" s="28">
        <v>1814294</v>
      </c>
      <c r="E9" s="28">
        <v>1508692</v>
      </c>
      <c r="F9" s="28">
        <f>tblMarkieren[[#This Row],[Umsatz]]-tblMarkieren[[#This Row],[Kosten]]</f>
        <v>305602</v>
      </c>
      <c r="H9" s="29" t="s">
        <v>73</v>
      </c>
    </row>
    <row r="10" spans="1:8" x14ac:dyDescent="0.25">
      <c r="B10" s="26">
        <v>2012</v>
      </c>
      <c r="C10" s="27">
        <v>2180</v>
      </c>
      <c r="D10" s="28">
        <v>2720386</v>
      </c>
      <c r="E10" s="28">
        <v>2258600</v>
      </c>
      <c r="F10" s="28">
        <f>tblMarkieren[[#This Row],[Umsatz]]-tblMarkieren[[#This Row],[Kosten]]</f>
        <v>461786</v>
      </c>
    </row>
    <row r="11" spans="1:8" x14ac:dyDescent="0.25">
      <c r="B11" s="26">
        <v>2013</v>
      </c>
      <c r="C11" s="27">
        <v>2400</v>
      </c>
      <c r="D11" s="28">
        <v>3125428</v>
      </c>
      <c r="E11" s="28">
        <v>2604942</v>
      </c>
      <c r="F11" s="28">
        <f>tblMarkieren[[#This Row],[Umsatz]]-tblMarkieren[[#This Row],[Kosten]]</f>
        <v>520486</v>
      </c>
    </row>
    <row r="12" spans="1:8" x14ac:dyDescent="0.25">
      <c r="B12" s="26">
        <v>2014</v>
      </c>
      <c r="C12" s="27">
        <v>3000</v>
      </c>
      <c r="D12" s="28">
        <v>3906250</v>
      </c>
      <c r="E12" s="28">
        <v>3270698</v>
      </c>
      <c r="F12" s="28">
        <f>tblMarkieren[[#This Row],[Umsatz]]-tblMarkieren[[#This Row],[Kosten]]</f>
        <v>635552</v>
      </c>
    </row>
    <row r="13" spans="1:8" x14ac:dyDescent="0.25">
      <c r="B13" s="30" t="s">
        <v>74</v>
      </c>
      <c r="C13" s="21"/>
      <c r="D13" s="31">
        <f>SUBTOTAL(109,tblMarkieren[Umsatz])</f>
        <v>14386094</v>
      </c>
      <c r="E13" s="31">
        <f>SUBTOTAL(109,tblMarkieren[Kosten])</f>
        <v>12268586</v>
      </c>
      <c r="F13" s="31">
        <f>SUBTOTAL(109,tblMarkieren[Gewinn])</f>
        <v>2117508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140625" customWidth="1"/>
    <col min="3" max="3" width="11" customWidth="1"/>
    <col min="4" max="4" width="14" customWidth="1"/>
    <col min="5" max="5" width="15.7109375" customWidth="1"/>
    <col min="6" max="6" width="17.85546875" customWidth="1"/>
    <col min="7" max="7" width="11.140625" bestFit="1" customWidth="1"/>
    <col min="9" max="9" width="35.140625" bestFit="1" customWidth="1"/>
  </cols>
  <sheetData>
    <row r="1" spans="1:9" ht="45" customHeight="1" x14ac:dyDescent="0.7">
      <c r="A1" s="4"/>
      <c r="B1" s="14" t="s">
        <v>75</v>
      </c>
    </row>
    <row r="2" spans="1:9" x14ac:dyDescent="0.25">
      <c r="B2" t="s">
        <v>76</v>
      </c>
    </row>
    <row r="5" spans="1:9" x14ac:dyDescent="0.25">
      <c r="B5" s="17" t="s">
        <v>77</v>
      </c>
      <c r="C5" s="17" t="s">
        <v>78</v>
      </c>
      <c r="D5" s="17" t="s">
        <v>79</v>
      </c>
      <c r="E5" s="17" t="s">
        <v>80</v>
      </c>
      <c r="F5" s="17" t="s">
        <v>81</v>
      </c>
      <c r="G5" s="17" t="s">
        <v>35</v>
      </c>
      <c r="I5" s="25" t="s">
        <v>69</v>
      </c>
    </row>
    <row r="6" spans="1:9" x14ac:dyDescent="0.25">
      <c r="B6" s="32" t="s">
        <v>82</v>
      </c>
      <c r="C6" s="32" t="s">
        <v>83</v>
      </c>
      <c r="D6" s="33">
        <v>40554</v>
      </c>
      <c r="E6" s="32" t="s">
        <v>84</v>
      </c>
      <c r="F6" s="32" t="s">
        <v>85</v>
      </c>
      <c r="G6" s="28">
        <v>26</v>
      </c>
      <c r="I6" s="29" t="s">
        <v>86</v>
      </c>
    </row>
    <row r="7" spans="1:9" x14ac:dyDescent="0.25">
      <c r="B7" s="32" t="s">
        <v>87</v>
      </c>
      <c r="C7" s="32" t="s">
        <v>88</v>
      </c>
      <c r="D7" s="33">
        <v>40705</v>
      </c>
      <c r="E7" s="32" t="s">
        <v>89</v>
      </c>
      <c r="F7" s="32" t="s">
        <v>90</v>
      </c>
      <c r="G7" s="28">
        <v>702</v>
      </c>
      <c r="I7" s="29" t="s">
        <v>91</v>
      </c>
    </row>
    <row r="8" spans="1:9" x14ac:dyDescent="0.25">
      <c r="B8" s="32" t="s">
        <v>92</v>
      </c>
      <c r="C8" s="32" t="s">
        <v>93</v>
      </c>
      <c r="D8" s="33">
        <v>40613</v>
      </c>
      <c r="E8" s="32" t="s">
        <v>94</v>
      </c>
      <c r="F8" s="32" t="s">
        <v>95</v>
      </c>
      <c r="G8" s="28">
        <v>310</v>
      </c>
      <c r="I8" s="29" t="s">
        <v>96</v>
      </c>
    </row>
    <row r="9" spans="1:9" x14ac:dyDescent="0.25">
      <c r="B9" s="32" t="s">
        <v>92</v>
      </c>
      <c r="C9" s="32" t="s">
        <v>93</v>
      </c>
      <c r="D9" s="33">
        <v>41010</v>
      </c>
      <c r="E9" s="32" t="s">
        <v>94</v>
      </c>
      <c r="F9" s="32" t="s">
        <v>90</v>
      </c>
      <c r="G9" s="28">
        <v>798</v>
      </c>
      <c r="I9" s="29" t="s">
        <v>97</v>
      </c>
    </row>
    <row r="10" spans="1:9" x14ac:dyDescent="0.25">
      <c r="B10" s="32" t="s">
        <v>82</v>
      </c>
      <c r="C10" s="32" t="s">
        <v>83</v>
      </c>
      <c r="D10" s="33">
        <v>41380</v>
      </c>
      <c r="E10" s="32" t="s">
        <v>84</v>
      </c>
      <c r="F10" s="32" t="s">
        <v>98</v>
      </c>
      <c r="G10" s="28">
        <v>11400</v>
      </c>
      <c r="I10" s="29" t="s">
        <v>99</v>
      </c>
    </row>
    <row r="11" spans="1:9" x14ac:dyDescent="0.25">
      <c r="B11" s="32" t="s">
        <v>100</v>
      </c>
      <c r="C11" s="32" t="s">
        <v>101</v>
      </c>
      <c r="D11" s="33">
        <v>41231</v>
      </c>
      <c r="E11" s="32" t="s">
        <v>102</v>
      </c>
      <c r="F11" s="32" t="s">
        <v>103</v>
      </c>
      <c r="G11" s="28">
        <v>480</v>
      </c>
    </row>
    <row r="12" spans="1:9" x14ac:dyDescent="0.25">
      <c r="B12" s="32" t="s">
        <v>100</v>
      </c>
      <c r="C12" s="32" t="s">
        <v>101</v>
      </c>
      <c r="D12" s="33">
        <v>41283</v>
      </c>
      <c r="E12" s="32" t="s">
        <v>104</v>
      </c>
      <c r="F12" s="32" t="s">
        <v>98</v>
      </c>
      <c r="G12" s="28">
        <v>1167</v>
      </c>
    </row>
    <row r="13" spans="1:9" x14ac:dyDescent="0.25">
      <c r="B13" s="32" t="s">
        <v>105</v>
      </c>
      <c r="C13" s="32" t="s">
        <v>83</v>
      </c>
      <c r="D13" s="33">
        <v>40197</v>
      </c>
      <c r="E13" s="32" t="s">
        <v>106</v>
      </c>
      <c r="F13" s="32" t="s">
        <v>107</v>
      </c>
      <c r="G13" s="28">
        <v>900</v>
      </c>
    </row>
    <row r="14" spans="1:9" x14ac:dyDescent="0.25">
      <c r="B14" s="32" t="s">
        <v>82</v>
      </c>
      <c r="C14" s="32" t="s">
        <v>83</v>
      </c>
      <c r="D14" s="33">
        <v>40614</v>
      </c>
      <c r="E14" s="32" t="s">
        <v>84</v>
      </c>
      <c r="F14" s="32" t="s">
        <v>107</v>
      </c>
      <c r="G14" s="28">
        <v>1648</v>
      </c>
    </row>
    <row r="15" spans="1:9" x14ac:dyDescent="0.25">
      <c r="B15" s="32" t="s">
        <v>108</v>
      </c>
      <c r="C15" s="32" t="s">
        <v>101</v>
      </c>
      <c r="D15" s="33">
        <v>41079</v>
      </c>
      <c r="E15" s="32" t="s">
        <v>109</v>
      </c>
      <c r="F15" s="32" t="s">
        <v>85</v>
      </c>
      <c r="G15" s="28">
        <v>540</v>
      </c>
    </row>
    <row r="16" spans="1:9" x14ac:dyDescent="0.25">
      <c r="B16" s="32" t="s">
        <v>105</v>
      </c>
      <c r="C16" s="32" t="s">
        <v>83</v>
      </c>
      <c r="D16" s="33">
        <v>40606</v>
      </c>
      <c r="E16" s="32" t="s">
        <v>110</v>
      </c>
      <c r="F16" s="32" t="s">
        <v>111</v>
      </c>
      <c r="G16" s="28">
        <v>276</v>
      </c>
    </row>
    <row r="17" spans="2:7" x14ac:dyDescent="0.25">
      <c r="B17" s="32" t="s">
        <v>87</v>
      </c>
      <c r="C17" s="32" t="s">
        <v>88</v>
      </c>
      <c r="D17" s="33">
        <v>40260</v>
      </c>
      <c r="E17" s="32" t="s">
        <v>89</v>
      </c>
      <c r="F17" s="32" t="s">
        <v>111</v>
      </c>
      <c r="G17" s="28">
        <v>1056</v>
      </c>
    </row>
    <row r="18" spans="2:7" x14ac:dyDescent="0.25">
      <c r="B18" s="32" t="s">
        <v>82</v>
      </c>
      <c r="C18" s="32" t="s">
        <v>83</v>
      </c>
      <c r="D18" s="33">
        <v>41635</v>
      </c>
      <c r="E18" s="32" t="s">
        <v>112</v>
      </c>
      <c r="F18" s="32" t="s">
        <v>111</v>
      </c>
      <c r="G18" s="28">
        <v>4648</v>
      </c>
    </row>
    <row r="19" spans="2:7" x14ac:dyDescent="0.25">
      <c r="B19" s="32" t="s">
        <v>105</v>
      </c>
      <c r="C19" s="32" t="s">
        <v>83</v>
      </c>
      <c r="D19" s="33">
        <v>40231</v>
      </c>
      <c r="E19" s="32" t="s">
        <v>110</v>
      </c>
      <c r="F19" s="32" t="s">
        <v>90</v>
      </c>
      <c r="G19" s="28">
        <v>390</v>
      </c>
    </row>
    <row r="20" spans="2:7" x14ac:dyDescent="0.25">
      <c r="B20" s="32" t="s">
        <v>87</v>
      </c>
      <c r="C20" s="32" t="s">
        <v>88</v>
      </c>
      <c r="D20" s="33">
        <v>41129</v>
      </c>
      <c r="E20" s="32" t="s">
        <v>113</v>
      </c>
      <c r="F20" s="32" t="s">
        <v>114</v>
      </c>
      <c r="G20" s="28">
        <v>408</v>
      </c>
    </row>
    <row r="21" spans="2:7" x14ac:dyDescent="0.25">
      <c r="B21" s="32" t="s">
        <v>105</v>
      </c>
      <c r="C21" s="32" t="s">
        <v>83</v>
      </c>
      <c r="D21" s="33">
        <v>41495</v>
      </c>
      <c r="E21" s="32" t="s">
        <v>106</v>
      </c>
      <c r="F21" s="32" t="s">
        <v>111</v>
      </c>
      <c r="G21" s="28">
        <v>2394</v>
      </c>
    </row>
    <row r="22" spans="2:7" x14ac:dyDescent="0.25">
      <c r="B22" s="32" t="s">
        <v>100</v>
      </c>
      <c r="C22" s="32" t="s">
        <v>101</v>
      </c>
      <c r="D22" s="33">
        <v>41465</v>
      </c>
      <c r="E22" s="32" t="s">
        <v>104</v>
      </c>
      <c r="F22" s="32" t="s">
        <v>95</v>
      </c>
      <c r="G22" s="28">
        <v>204</v>
      </c>
    </row>
    <row r="23" spans="2:7" x14ac:dyDescent="0.25">
      <c r="B23" s="32" t="s">
        <v>87</v>
      </c>
      <c r="C23" s="32" t="s">
        <v>88</v>
      </c>
      <c r="D23" s="33">
        <v>40368</v>
      </c>
      <c r="E23" s="32" t="s">
        <v>89</v>
      </c>
      <c r="F23" s="32" t="s">
        <v>107</v>
      </c>
      <c r="G23" s="28">
        <v>1404</v>
      </c>
    </row>
    <row r="24" spans="2:7" x14ac:dyDescent="0.25">
      <c r="B24" s="32" t="s">
        <v>108</v>
      </c>
      <c r="C24" s="32" t="s">
        <v>101</v>
      </c>
      <c r="D24" s="33">
        <v>41410</v>
      </c>
      <c r="E24" s="32" t="s">
        <v>115</v>
      </c>
      <c r="F24" s="32" t="s">
        <v>107</v>
      </c>
      <c r="G24" s="28">
        <v>180</v>
      </c>
    </row>
    <row r="25" spans="2:7" x14ac:dyDescent="0.25">
      <c r="B25" s="32" t="s">
        <v>105</v>
      </c>
      <c r="C25" s="32" t="s">
        <v>83</v>
      </c>
      <c r="D25" s="33">
        <v>40486</v>
      </c>
      <c r="E25" s="32" t="s">
        <v>110</v>
      </c>
      <c r="F25" s="32" t="s">
        <v>95</v>
      </c>
      <c r="G25" s="28">
        <v>552</v>
      </c>
    </row>
    <row r="26" spans="2:7" x14ac:dyDescent="0.25">
      <c r="B26" s="32" t="s">
        <v>116</v>
      </c>
      <c r="C26" s="32" t="s">
        <v>88</v>
      </c>
      <c r="D26" s="33">
        <v>40918</v>
      </c>
      <c r="E26" s="32" t="s">
        <v>117</v>
      </c>
      <c r="F26" s="32" t="s">
        <v>98</v>
      </c>
      <c r="G26" s="28">
        <v>17280</v>
      </c>
    </row>
    <row r="27" spans="2:7" x14ac:dyDescent="0.25">
      <c r="B27" s="32" t="s">
        <v>105</v>
      </c>
      <c r="C27" s="32" t="s">
        <v>83</v>
      </c>
      <c r="D27" s="33">
        <v>40965</v>
      </c>
      <c r="E27" s="32" t="s">
        <v>110</v>
      </c>
      <c r="F27" s="32" t="s">
        <v>95</v>
      </c>
      <c r="G27" s="28">
        <v>1092</v>
      </c>
    </row>
    <row r="28" spans="2:7" x14ac:dyDescent="0.25">
      <c r="B28" s="32" t="s">
        <v>105</v>
      </c>
      <c r="C28" s="32" t="s">
        <v>83</v>
      </c>
      <c r="D28" s="33">
        <v>40424</v>
      </c>
      <c r="E28" s="32" t="s">
        <v>110</v>
      </c>
      <c r="F28" s="32" t="s">
        <v>90</v>
      </c>
      <c r="G28" s="28">
        <v>224</v>
      </c>
    </row>
    <row r="29" spans="2:7" x14ac:dyDescent="0.25">
      <c r="B29" s="32" t="s">
        <v>116</v>
      </c>
      <c r="C29" s="32" t="s">
        <v>88</v>
      </c>
      <c r="D29" s="33">
        <v>41301</v>
      </c>
      <c r="E29" s="32" t="s">
        <v>117</v>
      </c>
      <c r="F29" s="32" t="s">
        <v>90</v>
      </c>
      <c r="G29" s="28">
        <v>720</v>
      </c>
    </row>
    <row r="30" spans="2:7" x14ac:dyDescent="0.25">
      <c r="B30" s="32" t="s">
        <v>87</v>
      </c>
      <c r="C30" s="32" t="s">
        <v>88</v>
      </c>
      <c r="D30" s="33">
        <v>41120</v>
      </c>
      <c r="E30" s="32" t="s">
        <v>113</v>
      </c>
      <c r="F30" s="32" t="s">
        <v>103</v>
      </c>
      <c r="G30" s="28">
        <v>996</v>
      </c>
    </row>
    <row r="31" spans="2:7" x14ac:dyDescent="0.25">
      <c r="B31" s="32" t="s">
        <v>108</v>
      </c>
      <c r="C31" s="32" t="s">
        <v>101</v>
      </c>
      <c r="D31" s="33">
        <v>40360</v>
      </c>
      <c r="E31" s="32" t="s">
        <v>115</v>
      </c>
      <c r="F31" s="32" t="s">
        <v>85</v>
      </c>
      <c r="G31" s="28">
        <v>66</v>
      </c>
    </row>
    <row r="32" spans="2:7" x14ac:dyDescent="0.25">
      <c r="B32" s="32" t="s">
        <v>118</v>
      </c>
      <c r="C32" s="32" t="s">
        <v>93</v>
      </c>
      <c r="D32" s="33">
        <v>41559</v>
      </c>
      <c r="E32" s="32" t="s">
        <v>119</v>
      </c>
      <c r="F32" s="32" t="s">
        <v>111</v>
      </c>
      <c r="G32" s="28">
        <v>176</v>
      </c>
    </row>
    <row r="33" spans="2:7" x14ac:dyDescent="0.25">
      <c r="B33" s="32" t="s">
        <v>108</v>
      </c>
      <c r="C33" s="32" t="s">
        <v>101</v>
      </c>
      <c r="D33" s="33">
        <v>40818</v>
      </c>
      <c r="E33" s="32" t="s">
        <v>115</v>
      </c>
      <c r="F33" s="32" t="s">
        <v>107</v>
      </c>
      <c r="G33" s="28">
        <v>2214</v>
      </c>
    </row>
    <row r="34" spans="2:7" x14ac:dyDescent="0.25">
      <c r="B34" s="32" t="s">
        <v>116</v>
      </c>
      <c r="C34" s="32" t="s">
        <v>88</v>
      </c>
      <c r="D34" s="33">
        <v>41043</v>
      </c>
      <c r="E34" s="32" t="s">
        <v>117</v>
      </c>
      <c r="F34" s="32" t="s">
        <v>85</v>
      </c>
      <c r="G34" s="28">
        <v>280</v>
      </c>
    </row>
    <row r="35" spans="2:7" x14ac:dyDescent="0.25">
      <c r="B35" s="32" t="s">
        <v>118</v>
      </c>
      <c r="C35" s="32" t="s">
        <v>93</v>
      </c>
      <c r="D35" s="33">
        <v>41567</v>
      </c>
      <c r="E35" s="32" t="s">
        <v>119</v>
      </c>
      <c r="F35" s="32" t="s">
        <v>103</v>
      </c>
      <c r="G35" s="28">
        <v>672</v>
      </c>
    </row>
    <row r="36" spans="2:7" x14ac:dyDescent="0.25">
      <c r="B36" s="32" t="s">
        <v>92</v>
      </c>
      <c r="C36" s="32" t="s">
        <v>93</v>
      </c>
      <c r="D36" s="33">
        <v>41415</v>
      </c>
      <c r="E36" s="32" t="s">
        <v>94</v>
      </c>
      <c r="F36" s="32" t="s">
        <v>85</v>
      </c>
      <c r="G36" s="28">
        <v>154</v>
      </c>
    </row>
    <row r="37" spans="2:7" x14ac:dyDescent="0.25">
      <c r="B37" s="32" t="s">
        <v>118</v>
      </c>
      <c r="C37" s="32" t="s">
        <v>93</v>
      </c>
      <c r="D37" s="33">
        <v>41091</v>
      </c>
      <c r="E37" s="32" t="s">
        <v>120</v>
      </c>
      <c r="F37" s="32" t="s">
        <v>95</v>
      </c>
      <c r="G37" s="28">
        <v>1312</v>
      </c>
    </row>
    <row r="38" spans="2:7" x14ac:dyDescent="0.25">
      <c r="B38" s="32" t="s">
        <v>87</v>
      </c>
      <c r="C38" s="32" t="s">
        <v>88</v>
      </c>
      <c r="D38" s="33">
        <v>40204</v>
      </c>
      <c r="E38" s="32" t="s">
        <v>89</v>
      </c>
      <c r="F38" s="32" t="s">
        <v>103</v>
      </c>
      <c r="G38" s="28">
        <v>237</v>
      </c>
    </row>
    <row r="39" spans="2:7" x14ac:dyDescent="0.25">
      <c r="B39" s="32" t="s">
        <v>82</v>
      </c>
      <c r="C39" s="32" t="s">
        <v>83</v>
      </c>
      <c r="D39" s="33">
        <v>41319</v>
      </c>
      <c r="E39" s="32" t="s">
        <v>112</v>
      </c>
      <c r="F39" s="32" t="s">
        <v>111</v>
      </c>
      <c r="G39" s="28">
        <v>6048</v>
      </c>
    </row>
    <row r="40" spans="2:7" x14ac:dyDescent="0.25">
      <c r="B40" s="32" t="s">
        <v>92</v>
      </c>
      <c r="C40" s="32" t="s">
        <v>93</v>
      </c>
      <c r="D40" s="33">
        <v>40282</v>
      </c>
      <c r="E40" s="32" t="s">
        <v>121</v>
      </c>
      <c r="F40" s="32" t="s">
        <v>114</v>
      </c>
      <c r="G40" s="28">
        <v>140</v>
      </c>
    </row>
    <row r="41" spans="2:7" x14ac:dyDescent="0.25">
      <c r="B41" s="32" t="s">
        <v>92</v>
      </c>
      <c r="C41" s="32" t="s">
        <v>93</v>
      </c>
      <c r="D41" s="33">
        <v>40523</v>
      </c>
      <c r="E41" s="32" t="s">
        <v>94</v>
      </c>
      <c r="F41" s="32" t="s">
        <v>107</v>
      </c>
      <c r="G41" s="28">
        <v>510</v>
      </c>
    </row>
    <row r="42" spans="2:7" x14ac:dyDescent="0.25">
      <c r="B42" s="32" t="s">
        <v>116</v>
      </c>
      <c r="C42" s="32" t="s">
        <v>88</v>
      </c>
      <c r="D42" s="33">
        <v>40590</v>
      </c>
      <c r="E42" s="32" t="s">
        <v>117</v>
      </c>
      <c r="F42" s="32" t="s">
        <v>98</v>
      </c>
      <c r="G42" s="28">
        <v>4848</v>
      </c>
    </row>
    <row r="43" spans="2:7" x14ac:dyDescent="0.25">
      <c r="B43" s="32" t="s">
        <v>116</v>
      </c>
      <c r="C43" s="32" t="s">
        <v>88</v>
      </c>
      <c r="D43" s="33">
        <v>40251</v>
      </c>
      <c r="E43" s="32" t="s">
        <v>122</v>
      </c>
      <c r="F43" s="32" t="s">
        <v>90</v>
      </c>
      <c r="G43" s="28">
        <v>1332</v>
      </c>
    </row>
    <row r="44" spans="2:7" x14ac:dyDescent="0.25">
      <c r="B44" s="32" t="s">
        <v>92</v>
      </c>
      <c r="C44" s="32" t="s">
        <v>93</v>
      </c>
      <c r="D44" s="33">
        <v>40241</v>
      </c>
      <c r="E44" s="32" t="s">
        <v>121</v>
      </c>
      <c r="F44" s="32" t="s">
        <v>103</v>
      </c>
      <c r="G44" s="28">
        <v>68</v>
      </c>
    </row>
    <row r="45" spans="2:7" x14ac:dyDescent="0.25">
      <c r="B45" s="32" t="s">
        <v>100</v>
      </c>
      <c r="C45" s="32" t="s">
        <v>101</v>
      </c>
      <c r="D45" s="33">
        <v>40249</v>
      </c>
      <c r="E45" s="32" t="s">
        <v>102</v>
      </c>
      <c r="F45" s="32" t="s">
        <v>95</v>
      </c>
      <c r="G45" s="28">
        <v>244</v>
      </c>
    </row>
    <row r="46" spans="2:7" x14ac:dyDescent="0.25">
      <c r="B46" s="32" t="s">
        <v>92</v>
      </c>
      <c r="C46" s="32" t="s">
        <v>93</v>
      </c>
      <c r="D46" s="33">
        <v>41438</v>
      </c>
      <c r="E46" s="32" t="s">
        <v>121</v>
      </c>
      <c r="F46" s="32" t="s">
        <v>90</v>
      </c>
      <c r="G46" s="28">
        <v>372</v>
      </c>
    </row>
    <row r="47" spans="2:7" x14ac:dyDescent="0.25">
      <c r="B47" s="32" t="s">
        <v>100</v>
      </c>
      <c r="C47" s="32" t="s">
        <v>101</v>
      </c>
      <c r="D47" s="33">
        <v>41354</v>
      </c>
      <c r="E47" s="32" t="s">
        <v>104</v>
      </c>
      <c r="F47" s="32" t="s">
        <v>111</v>
      </c>
      <c r="G47" s="28">
        <v>2475</v>
      </c>
    </row>
    <row r="48" spans="2:7" x14ac:dyDescent="0.25">
      <c r="B48" s="32" t="s">
        <v>82</v>
      </c>
      <c r="C48" s="32" t="s">
        <v>83</v>
      </c>
      <c r="D48" s="33">
        <v>40463</v>
      </c>
      <c r="E48" s="32" t="s">
        <v>84</v>
      </c>
      <c r="F48" s="32" t="s">
        <v>111</v>
      </c>
      <c r="G48" s="28">
        <v>320</v>
      </c>
    </row>
    <row r="49" spans="2:7" x14ac:dyDescent="0.25">
      <c r="B49" s="32" t="s">
        <v>87</v>
      </c>
      <c r="C49" s="32" t="s">
        <v>88</v>
      </c>
      <c r="D49" s="33">
        <v>41251</v>
      </c>
      <c r="E49" s="32" t="s">
        <v>89</v>
      </c>
      <c r="F49" s="32" t="s">
        <v>95</v>
      </c>
      <c r="G49" s="28">
        <v>414</v>
      </c>
    </row>
    <row r="50" spans="2:7" x14ac:dyDescent="0.25">
      <c r="B50" s="32" t="s">
        <v>116</v>
      </c>
      <c r="C50" s="32" t="s">
        <v>88</v>
      </c>
      <c r="D50" s="33">
        <v>41310</v>
      </c>
      <c r="E50" s="32" t="s">
        <v>117</v>
      </c>
      <c r="F50" s="32" t="s">
        <v>111</v>
      </c>
      <c r="G50" s="28">
        <v>5600</v>
      </c>
    </row>
    <row r="51" spans="2:7" x14ac:dyDescent="0.25">
      <c r="B51" s="32" t="s">
        <v>116</v>
      </c>
      <c r="C51" s="32" t="s">
        <v>88</v>
      </c>
      <c r="D51" s="33">
        <v>41522</v>
      </c>
      <c r="E51" s="32" t="s">
        <v>117</v>
      </c>
      <c r="F51" s="32" t="s">
        <v>103</v>
      </c>
      <c r="G51" s="28">
        <v>816</v>
      </c>
    </row>
    <row r="52" spans="2:7" x14ac:dyDescent="0.25">
      <c r="B52" s="32" t="s">
        <v>82</v>
      </c>
      <c r="C52" s="32" t="s">
        <v>83</v>
      </c>
      <c r="D52" s="33">
        <v>41074</v>
      </c>
      <c r="E52" s="32" t="s">
        <v>112</v>
      </c>
      <c r="F52" s="32" t="s">
        <v>85</v>
      </c>
      <c r="G52" s="28">
        <v>495</v>
      </c>
    </row>
    <row r="53" spans="2:7" x14ac:dyDescent="0.25">
      <c r="B53" s="32" t="s">
        <v>87</v>
      </c>
      <c r="C53" s="32" t="s">
        <v>88</v>
      </c>
      <c r="D53" s="33">
        <v>40565</v>
      </c>
      <c r="E53" s="32" t="s">
        <v>89</v>
      </c>
      <c r="F53" s="32" t="s">
        <v>98</v>
      </c>
      <c r="G53" s="28">
        <v>9180</v>
      </c>
    </row>
    <row r="54" spans="2:7" x14ac:dyDescent="0.25">
      <c r="B54" s="32" t="s">
        <v>87</v>
      </c>
      <c r="C54" s="32" t="s">
        <v>88</v>
      </c>
      <c r="D54" s="33">
        <v>40769</v>
      </c>
      <c r="E54" s="32" t="s">
        <v>113</v>
      </c>
      <c r="F54" s="32" t="s">
        <v>85</v>
      </c>
      <c r="G54" s="28">
        <v>945</v>
      </c>
    </row>
    <row r="55" spans="2:7" x14ac:dyDescent="0.25">
      <c r="B55" s="32" t="s">
        <v>118</v>
      </c>
      <c r="C55" s="32" t="s">
        <v>93</v>
      </c>
      <c r="D55" s="33">
        <v>41056</v>
      </c>
      <c r="E55" s="32" t="s">
        <v>119</v>
      </c>
      <c r="F55" s="32" t="s">
        <v>85</v>
      </c>
      <c r="G55" s="28">
        <v>672</v>
      </c>
    </row>
    <row r="56" spans="2:7" x14ac:dyDescent="0.25">
      <c r="B56" s="32" t="s">
        <v>100</v>
      </c>
      <c r="C56" s="32" t="s">
        <v>101</v>
      </c>
      <c r="D56" s="33">
        <v>40699</v>
      </c>
      <c r="E56" s="32" t="s">
        <v>102</v>
      </c>
      <c r="F56" s="32" t="s">
        <v>103</v>
      </c>
      <c r="G56" s="28">
        <v>459</v>
      </c>
    </row>
    <row r="57" spans="2:7" x14ac:dyDescent="0.25">
      <c r="B57" s="32" t="s">
        <v>87</v>
      </c>
      <c r="C57" s="32" t="s">
        <v>88</v>
      </c>
      <c r="D57" s="33">
        <v>41303</v>
      </c>
      <c r="E57" s="32" t="s">
        <v>113</v>
      </c>
      <c r="F57" s="32" t="s">
        <v>111</v>
      </c>
      <c r="G57" s="28">
        <v>1896</v>
      </c>
    </row>
    <row r="58" spans="2:7" x14ac:dyDescent="0.25">
      <c r="B58" s="32" t="s">
        <v>118</v>
      </c>
      <c r="C58" s="32" t="s">
        <v>93</v>
      </c>
      <c r="D58" s="33">
        <v>41470</v>
      </c>
      <c r="E58" s="32" t="s">
        <v>120</v>
      </c>
      <c r="F58" s="32" t="s">
        <v>103</v>
      </c>
      <c r="G58" s="28">
        <v>192</v>
      </c>
    </row>
    <row r="59" spans="2:7" x14ac:dyDescent="0.25">
      <c r="B59" s="32" t="s">
        <v>118</v>
      </c>
      <c r="C59" s="32" t="s">
        <v>93</v>
      </c>
      <c r="D59" s="33">
        <v>41568</v>
      </c>
      <c r="E59" s="32" t="s">
        <v>120</v>
      </c>
      <c r="F59" s="32" t="s">
        <v>95</v>
      </c>
      <c r="G59" s="28">
        <v>738</v>
      </c>
    </row>
    <row r="60" spans="2:7" x14ac:dyDescent="0.25">
      <c r="B60" s="32" t="s">
        <v>82</v>
      </c>
      <c r="C60" s="32" t="s">
        <v>83</v>
      </c>
      <c r="D60" s="33">
        <v>40496</v>
      </c>
      <c r="E60" s="32" t="s">
        <v>112</v>
      </c>
      <c r="F60" s="32" t="s">
        <v>85</v>
      </c>
      <c r="G60" s="28">
        <v>80</v>
      </c>
    </row>
    <row r="61" spans="2:7" x14ac:dyDescent="0.25">
      <c r="B61" s="32" t="s">
        <v>82</v>
      </c>
      <c r="C61" s="32" t="s">
        <v>83</v>
      </c>
      <c r="D61" s="33">
        <v>41150</v>
      </c>
      <c r="E61" s="32" t="s">
        <v>84</v>
      </c>
      <c r="F61" s="32" t="s">
        <v>95</v>
      </c>
      <c r="G61" s="28">
        <v>1566</v>
      </c>
    </row>
    <row r="62" spans="2:7" x14ac:dyDescent="0.25">
      <c r="B62" s="32" t="s">
        <v>92</v>
      </c>
      <c r="C62" s="32" t="s">
        <v>93</v>
      </c>
      <c r="D62" s="33">
        <v>40330</v>
      </c>
      <c r="E62" s="32" t="s">
        <v>121</v>
      </c>
      <c r="F62" s="32" t="s">
        <v>95</v>
      </c>
      <c r="G62" s="28">
        <v>62</v>
      </c>
    </row>
    <row r="63" spans="2:7" x14ac:dyDescent="0.25">
      <c r="B63" s="32" t="s">
        <v>100</v>
      </c>
      <c r="C63" s="32" t="s">
        <v>101</v>
      </c>
      <c r="D63" s="33">
        <v>41617</v>
      </c>
      <c r="E63" s="32" t="s">
        <v>104</v>
      </c>
      <c r="F63" s="32" t="s">
        <v>85</v>
      </c>
      <c r="G63" s="28">
        <v>87</v>
      </c>
    </row>
    <row r="64" spans="2:7" x14ac:dyDescent="0.25">
      <c r="B64" s="32" t="s">
        <v>118</v>
      </c>
      <c r="C64" s="32" t="s">
        <v>93</v>
      </c>
      <c r="D64" s="33">
        <v>41457</v>
      </c>
      <c r="E64" s="32" t="s">
        <v>119</v>
      </c>
      <c r="F64" s="32" t="s">
        <v>107</v>
      </c>
      <c r="G64" s="28">
        <v>1746</v>
      </c>
    </row>
    <row r="65" spans="2:7" x14ac:dyDescent="0.25">
      <c r="B65" s="32" t="s">
        <v>108</v>
      </c>
      <c r="C65" s="32" t="s">
        <v>101</v>
      </c>
      <c r="D65" s="33">
        <v>40889</v>
      </c>
      <c r="E65" s="32" t="s">
        <v>109</v>
      </c>
      <c r="F65" s="32" t="s">
        <v>114</v>
      </c>
      <c r="G65" s="28">
        <v>696</v>
      </c>
    </row>
    <row r="66" spans="2:7" x14ac:dyDescent="0.25">
      <c r="B66" s="32" t="s">
        <v>87</v>
      </c>
      <c r="C66" s="32" t="s">
        <v>88</v>
      </c>
      <c r="D66" s="33">
        <v>41052</v>
      </c>
      <c r="E66" s="32" t="s">
        <v>89</v>
      </c>
      <c r="F66" s="32" t="s">
        <v>90</v>
      </c>
      <c r="G66" s="28">
        <v>504</v>
      </c>
    </row>
    <row r="67" spans="2:7" x14ac:dyDescent="0.25">
      <c r="B67" s="32" t="s">
        <v>92</v>
      </c>
      <c r="C67" s="32" t="s">
        <v>93</v>
      </c>
      <c r="D67" s="33">
        <v>40195</v>
      </c>
      <c r="E67" s="32" t="s">
        <v>94</v>
      </c>
      <c r="F67" s="32" t="s">
        <v>85</v>
      </c>
      <c r="G67" s="28">
        <v>272</v>
      </c>
    </row>
    <row r="68" spans="2:7" x14ac:dyDescent="0.25">
      <c r="B68" s="32" t="s">
        <v>100</v>
      </c>
      <c r="C68" s="32" t="s">
        <v>101</v>
      </c>
      <c r="D68" s="33">
        <v>41487</v>
      </c>
      <c r="E68" s="32" t="s">
        <v>102</v>
      </c>
      <c r="F68" s="32" t="s">
        <v>95</v>
      </c>
      <c r="G68" s="28">
        <v>672</v>
      </c>
    </row>
    <row r="69" spans="2:7" x14ac:dyDescent="0.25">
      <c r="B69" s="32" t="s">
        <v>105</v>
      </c>
      <c r="C69" s="32" t="s">
        <v>83</v>
      </c>
      <c r="D69" s="33">
        <v>40661</v>
      </c>
      <c r="E69" s="32" t="s">
        <v>106</v>
      </c>
      <c r="F69" s="32" t="s">
        <v>85</v>
      </c>
      <c r="G69" s="28">
        <v>888</v>
      </c>
    </row>
    <row r="70" spans="2:7" x14ac:dyDescent="0.25">
      <c r="B70" s="32" t="s">
        <v>92</v>
      </c>
      <c r="C70" s="32" t="s">
        <v>93</v>
      </c>
      <c r="D70" s="33">
        <v>40215</v>
      </c>
      <c r="E70" s="32" t="s">
        <v>121</v>
      </c>
      <c r="F70" s="32" t="s">
        <v>103</v>
      </c>
      <c r="G70" s="28">
        <v>768</v>
      </c>
    </row>
    <row r="71" spans="2:7" x14ac:dyDescent="0.25">
      <c r="B71" s="32" t="s">
        <v>116</v>
      </c>
      <c r="C71" s="32" t="s">
        <v>88</v>
      </c>
      <c r="D71" s="33">
        <v>40833</v>
      </c>
      <c r="E71" s="32" t="s">
        <v>122</v>
      </c>
      <c r="F71" s="32" t="s">
        <v>98</v>
      </c>
      <c r="G71" s="28">
        <v>22016</v>
      </c>
    </row>
    <row r="72" spans="2:7" x14ac:dyDescent="0.25">
      <c r="B72" s="32" t="s">
        <v>82</v>
      </c>
      <c r="C72" s="32" t="s">
        <v>83</v>
      </c>
      <c r="D72" s="33">
        <v>40669</v>
      </c>
      <c r="E72" s="32" t="s">
        <v>84</v>
      </c>
      <c r="F72" s="32" t="s">
        <v>103</v>
      </c>
      <c r="G72" s="28">
        <v>480</v>
      </c>
    </row>
    <row r="73" spans="2:7" x14ac:dyDescent="0.25">
      <c r="B73" s="32" t="s">
        <v>108</v>
      </c>
      <c r="C73" s="32" t="s">
        <v>101</v>
      </c>
      <c r="D73" s="33">
        <v>41245</v>
      </c>
      <c r="E73" s="32" t="s">
        <v>115</v>
      </c>
      <c r="F73" s="32" t="s">
        <v>95</v>
      </c>
      <c r="G73" s="28">
        <v>840</v>
      </c>
    </row>
    <row r="74" spans="2:7" x14ac:dyDescent="0.25">
      <c r="B74" s="32" t="s">
        <v>116</v>
      </c>
      <c r="C74" s="32" t="s">
        <v>88</v>
      </c>
      <c r="D74" s="33">
        <v>40636</v>
      </c>
      <c r="E74" s="32" t="s">
        <v>117</v>
      </c>
      <c r="F74" s="32" t="s">
        <v>103</v>
      </c>
      <c r="G74" s="28">
        <v>2720</v>
      </c>
    </row>
    <row r="75" spans="2:7" x14ac:dyDescent="0.25">
      <c r="B75" s="32" t="s">
        <v>116</v>
      </c>
      <c r="C75" s="32" t="s">
        <v>88</v>
      </c>
      <c r="D75" s="33">
        <v>40316</v>
      </c>
      <c r="E75" s="32" t="s">
        <v>122</v>
      </c>
      <c r="F75" s="32" t="s">
        <v>90</v>
      </c>
      <c r="G75" s="28">
        <v>1152</v>
      </c>
    </row>
    <row r="76" spans="2:7" x14ac:dyDescent="0.25">
      <c r="B76" s="32" t="s">
        <v>92</v>
      </c>
      <c r="C76" s="32" t="s">
        <v>93</v>
      </c>
      <c r="D76" s="33">
        <v>40572</v>
      </c>
      <c r="E76" s="32" t="s">
        <v>121</v>
      </c>
      <c r="F76" s="32" t="s">
        <v>90</v>
      </c>
      <c r="G76" s="28">
        <v>644</v>
      </c>
    </row>
    <row r="77" spans="2:7" x14ac:dyDescent="0.25">
      <c r="B77" s="32" t="s">
        <v>100</v>
      </c>
      <c r="C77" s="32" t="s">
        <v>101</v>
      </c>
      <c r="D77" s="33">
        <v>41556</v>
      </c>
      <c r="E77" s="32" t="s">
        <v>104</v>
      </c>
      <c r="F77" s="32" t="s">
        <v>114</v>
      </c>
      <c r="G77" s="28">
        <v>162</v>
      </c>
    </row>
    <row r="78" spans="2:7" x14ac:dyDescent="0.25">
      <c r="B78" s="32" t="s">
        <v>92</v>
      </c>
      <c r="C78" s="32" t="s">
        <v>93</v>
      </c>
      <c r="D78" s="33">
        <v>40682</v>
      </c>
      <c r="E78" s="32" t="s">
        <v>121</v>
      </c>
      <c r="F78" s="32" t="s">
        <v>98</v>
      </c>
      <c r="G78" s="28">
        <v>6840</v>
      </c>
    </row>
    <row r="79" spans="2:7" x14ac:dyDescent="0.25">
      <c r="B79" s="32" t="s">
        <v>105</v>
      </c>
      <c r="C79" s="32" t="s">
        <v>83</v>
      </c>
      <c r="D79" s="33">
        <v>40777</v>
      </c>
      <c r="E79" s="32" t="s">
        <v>110</v>
      </c>
      <c r="F79" s="32" t="s">
        <v>111</v>
      </c>
      <c r="G79" s="28">
        <v>606</v>
      </c>
    </row>
    <row r="80" spans="2:7" x14ac:dyDescent="0.25">
      <c r="B80" s="32" t="s">
        <v>108</v>
      </c>
      <c r="C80" s="32" t="s">
        <v>101</v>
      </c>
      <c r="D80" s="33">
        <v>41047</v>
      </c>
      <c r="E80" s="32" t="s">
        <v>109</v>
      </c>
      <c r="F80" s="32" t="s">
        <v>85</v>
      </c>
      <c r="G80" s="28">
        <v>216</v>
      </c>
    </row>
    <row r="81" spans="2:7" x14ac:dyDescent="0.25">
      <c r="B81" s="32" t="s">
        <v>118</v>
      </c>
      <c r="C81" s="32" t="s">
        <v>93</v>
      </c>
      <c r="D81" s="33">
        <v>40743</v>
      </c>
      <c r="E81" s="32" t="s">
        <v>120</v>
      </c>
      <c r="F81" s="32" t="s">
        <v>98</v>
      </c>
      <c r="G81" s="28">
        <v>16528</v>
      </c>
    </row>
    <row r="82" spans="2:7" x14ac:dyDescent="0.25">
      <c r="B82" s="32" t="s">
        <v>108</v>
      </c>
      <c r="C82" s="32" t="s">
        <v>101</v>
      </c>
      <c r="D82" s="33">
        <v>40306</v>
      </c>
      <c r="E82" s="32" t="s">
        <v>109</v>
      </c>
      <c r="F82" s="32" t="s">
        <v>107</v>
      </c>
      <c r="G82" s="28">
        <v>924</v>
      </c>
    </row>
    <row r="83" spans="2:7" x14ac:dyDescent="0.25">
      <c r="B83" s="32" t="s">
        <v>87</v>
      </c>
      <c r="C83" s="32" t="s">
        <v>88</v>
      </c>
      <c r="D83" s="33">
        <v>40775</v>
      </c>
      <c r="E83" s="32" t="s">
        <v>89</v>
      </c>
      <c r="F83" s="32" t="s">
        <v>114</v>
      </c>
      <c r="G83" s="28">
        <v>84</v>
      </c>
    </row>
    <row r="84" spans="2:7" x14ac:dyDescent="0.25">
      <c r="B84" s="32" t="s">
        <v>100</v>
      </c>
      <c r="C84" s="32" t="s">
        <v>101</v>
      </c>
      <c r="D84" s="33">
        <v>41161</v>
      </c>
      <c r="E84" s="32" t="s">
        <v>102</v>
      </c>
      <c r="F84" s="32" t="s">
        <v>98</v>
      </c>
      <c r="G84" s="28">
        <v>1316</v>
      </c>
    </row>
    <row r="85" spans="2:7" x14ac:dyDescent="0.25">
      <c r="B85" s="32" t="s">
        <v>105</v>
      </c>
      <c r="C85" s="32" t="s">
        <v>83</v>
      </c>
      <c r="D85" s="33">
        <v>41320</v>
      </c>
      <c r="E85" s="32" t="s">
        <v>106</v>
      </c>
      <c r="F85" s="32" t="s">
        <v>111</v>
      </c>
      <c r="G85" s="28">
        <v>675</v>
      </c>
    </row>
    <row r="86" spans="2:7" x14ac:dyDescent="0.25">
      <c r="B86" s="32" t="s">
        <v>100</v>
      </c>
      <c r="C86" s="32" t="s">
        <v>101</v>
      </c>
      <c r="D86" s="33">
        <v>41131</v>
      </c>
      <c r="E86" s="32" t="s">
        <v>102</v>
      </c>
      <c r="F86" s="32" t="s">
        <v>114</v>
      </c>
      <c r="G86" s="28">
        <v>406</v>
      </c>
    </row>
    <row r="87" spans="2:7" x14ac:dyDescent="0.25">
      <c r="B87" s="32" t="s">
        <v>82</v>
      </c>
      <c r="C87" s="32" t="s">
        <v>83</v>
      </c>
      <c r="D87" s="33">
        <v>40850</v>
      </c>
      <c r="E87" s="32" t="s">
        <v>84</v>
      </c>
      <c r="F87" s="32" t="s">
        <v>98</v>
      </c>
      <c r="G87" s="28">
        <v>736</v>
      </c>
    </row>
    <row r="88" spans="2:7" x14ac:dyDescent="0.25">
      <c r="B88" s="32" t="s">
        <v>116</v>
      </c>
      <c r="C88" s="32" t="s">
        <v>88</v>
      </c>
      <c r="D88" s="33">
        <v>40225</v>
      </c>
      <c r="E88" s="32" t="s">
        <v>122</v>
      </c>
      <c r="F88" s="32" t="s">
        <v>114</v>
      </c>
      <c r="G88" s="28">
        <v>186</v>
      </c>
    </row>
    <row r="89" spans="2:7" x14ac:dyDescent="0.25">
      <c r="B89" s="32" t="s">
        <v>82</v>
      </c>
      <c r="C89" s="32" t="s">
        <v>83</v>
      </c>
      <c r="D89" s="33">
        <v>41089</v>
      </c>
      <c r="E89" s="32" t="s">
        <v>112</v>
      </c>
      <c r="F89" s="32" t="s">
        <v>98</v>
      </c>
      <c r="G89" s="28">
        <v>19683</v>
      </c>
    </row>
    <row r="90" spans="2:7" x14ac:dyDescent="0.25">
      <c r="B90" s="32" t="s">
        <v>100</v>
      </c>
      <c r="C90" s="32" t="s">
        <v>101</v>
      </c>
      <c r="D90" s="33">
        <v>40989</v>
      </c>
      <c r="E90" s="32" t="s">
        <v>102</v>
      </c>
      <c r="F90" s="32" t="s">
        <v>85</v>
      </c>
      <c r="G90" s="28">
        <v>306</v>
      </c>
    </row>
    <row r="91" spans="2:7" x14ac:dyDescent="0.25">
      <c r="B91" s="32" t="s">
        <v>92</v>
      </c>
      <c r="C91" s="32" t="s">
        <v>93</v>
      </c>
      <c r="D91" s="33">
        <v>40214</v>
      </c>
      <c r="E91" s="32" t="s">
        <v>121</v>
      </c>
      <c r="F91" s="32" t="s">
        <v>98</v>
      </c>
      <c r="G91" s="28">
        <v>3176</v>
      </c>
    </row>
    <row r="92" spans="2:7" x14ac:dyDescent="0.25">
      <c r="B92" s="32" t="s">
        <v>87</v>
      </c>
      <c r="C92" s="32" t="s">
        <v>88</v>
      </c>
      <c r="D92" s="33">
        <v>41319</v>
      </c>
      <c r="E92" s="32" t="s">
        <v>89</v>
      </c>
      <c r="F92" s="32" t="s">
        <v>85</v>
      </c>
      <c r="G92" s="28">
        <v>576</v>
      </c>
    </row>
    <row r="93" spans="2:7" x14ac:dyDescent="0.25">
      <c r="B93" s="32" t="s">
        <v>82</v>
      </c>
      <c r="C93" s="32" t="s">
        <v>83</v>
      </c>
      <c r="D93" s="33">
        <v>40761</v>
      </c>
      <c r="E93" s="32" t="s">
        <v>112</v>
      </c>
      <c r="F93" s="32" t="s">
        <v>85</v>
      </c>
      <c r="G93" s="28">
        <v>360</v>
      </c>
    </row>
    <row r="94" spans="2:7" x14ac:dyDescent="0.25">
      <c r="B94" s="32" t="s">
        <v>118</v>
      </c>
      <c r="C94" s="32" t="s">
        <v>93</v>
      </c>
      <c r="D94" s="33">
        <v>40743</v>
      </c>
      <c r="E94" s="32" t="s">
        <v>120</v>
      </c>
      <c r="F94" s="32" t="s">
        <v>98</v>
      </c>
      <c r="G94" s="28">
        <v>19089</v>
      </c>
    </row>
    <row r="95" spans="2:7" x14ac:dyDescent="0.25">
      <c r="B95" s="32" t="s">
        <v>87</v>
      </c>
      <c r="C95" s="32" t="s">
        <v>88</v>
      </c>
      <c r="D95" s="33">
        <v>41389</v>
      </c>
      <c r="E95" s="32" t="s">
        <v>89</v>
      </c>
      <c r="F95" s="32" t="s">
        <v>114</v>
      </c>
      <c r="G95" s="28">
        <v>1008</v>
      </c>
    </row>
    <row r="96" spans="2:7" x14ac:dyDescent="0.25">
      <c r="B96" s="32" t="s">
        <v>92</v>
      </c>
      <c r="C96" s="32" t="s">
        <v>93</v>
      </c>
      <c r="D96" s="33">
        <v>40192</v>
      </c>
      <c r="E96" s="32" t="s">
        <v>121</v>
      </c>
      <c r="F96" s="32" t="s">
        <v>95</v>
      </c>
      <c r="G96" s="28">
        <v>264</v>
      </c>
    </row>
    <row r="97" spans="2:7" x14ac:dyDescent="0.25">
      <c r="B97" s="32" t="s">
        <v>116</v>
      </c>
      <c r="C97" s="32" t="s">
        <v>88</v>
      </c>
      <c r="D97" s="33">
        <v>40970</v>
      </c>
      <c r="E97" s="32" t="s">
        <v>122</v>
      </c>
      <c r="F97" s="32" t="s">
        <v>95</v>
      </c>
      <c r="G97" s="28">
        <v>736</v>
      </c>
    </row>
    <row r="98" spans="2:7" x14ac:dyDescent="0.25">
      <c r="B98" s="32" t="s">
        <v>105</v>
      </c>
      <c r="C98" s="32" t="s">
        <v>83</v>
      </c>
      <c r="D98" s="33">
        <v>40354</v>
      </c>
      <c r="E98" s="32" t="s">
        <v>106</v>
      </c>
      <c r="F98" s="32" t="s">
        <v>111</v>
      </c>
      <c r="G98" s="28">
        <v>520</v>
      </c>
    </row>
    <row r="99" spans="2:7" x14ac:dyDescent="0.25">
      <c r="B99" s="32" t="s">
        <v>105</v>
      </c>
      <c r="C99" s="32" t="s">
        <v>83</v>
      </c>
      <c r="D99" s="33">
        <v>41326</v>
      </c>
      <c r="E99" s="32" t="s">
        <v>106</v>
      </c>
      <c r="F99" s="32" t="s">
        <v>98</v>
      </c>
      <c r="G99" s="28">
        <v>8688</v>
      </c>
    </row>
    <row r="100" spans="2:7" x14ac:dyDescent="0.25">
      <c r="B100" s="32" t="s">
        <v>118</v>
      </c>
      <c r="C100" s="32" t="s">
        <v>93</v>
      </c>
      <c r="D100" s="33">
        <v>40796</v>
      </c>
      <c r="E100" s="32" t="s">
        <v>119</v>
      </c>
      <c r="F100" s="32" t="s">
        <v>98</v>
      </c>
      <c r="G100" s="28">
        <v>2094</v>
      </c>
    </row>
    <row r="101" spans="2:7" x14ac:dyDescent="0.25">
      <c r="B101" s="32" t="s">
        <v>92</v>
      </c>
      <c r="C101" s="32" t="s">
        <v>93</v>
      </c>
      <c r="D101" s="33">
        <v>40573</v>
      </c>
      <c r="E101" s="32" t="s">
        <v>94</v>
      </c>
      <c r="F101" s="32" t="s">
        <v>85</v>
      </c>
      <c r="G101" s="28">
        <v>72</v>
      </c>
    </row>
    <row r="102" spans="2:7" x14ac:dyDescent="0.25">
      <c r="B102" s="32" t="s">
        <v>116</v>
      </c>
      <c r="C102" s="32" t="s">
        <v>88</v>
      </c>
      <c r="D102" s="33">
        <v>40514</v>
      </c>
      <c r="E102" s="32" t="s">
        <v>117</v>
      </c>
      <c r="F102" s="32" t="s">
        <v>111</v>
      </c>
      <c r="G102" s="28">
        <v>558</v>
      </c>
    </row>
    <row r="103" spans="2:7" x14ac:dyDescent="0.25">
      <c r="B103" s="32" t="s">
        <v>87</v>
      </c>
      <c r="C103" s="32" t="s">
        <v>88</v>
      </c>
      <c r="D103" s="33">
        <v>40579</v>
      </c>
      <c r="E103" s="32" t="s">
        <v>113</v>
      </c>
      <c r="F103" s="32" t="s">
        <v>85</v>
      </c>
      <c r="G103" s="28">
        <v>624</v>
      </c>
    </row>
    <row r="104" spans="2:7" x14ac:dyDescent="0.25">
      <c r="B104" s="32" t="s">
        <v>87</v>
      </c>
      <c r="C104" s="32" t="s">
        <v>88</v>
      </c>
      <c r="D104" s="33">
        <v>40468</v>
      </c>
      <c r="E104" s="32" t="s">
        <v>113</v>
      </c>
      <c r="F104" s="32" t="s">
        <v>95</v>
      </c>
      <c r="G104" s="28">
        <v>522</v>
      </c>
    </row>
    <row r="105" spans="2:7" x14ac:dyDescent="0.25">
      <c r="B105" s="32" t="s">
        <v>118</v>
      </c>
      <c r="C105" s="32" t="s">
        <v>93</v>
      </c>
      <c r="D105" s="33">
        <v>41507</v>
      </c>
      <c r="E105" s="32" t="s">
        <v>120</v>
      </c>
      <c r="F105" s="32" t="s">
        <v>111</v>
      </c>
      <c r="G105" s="28">
        <v>3108</v>
      </c>
    </row>
    <row r="106" spans="2:7" x14ac:dyDescent="0.25">
      <c r="B106" s="34" t="s">
        <v>74</v>
      </c>
      <c r="C106" s="34"/>
      <c r="D106" s="34"/>
      <c r="E106" s="34"/>
      <c r="F106" s="34"/>
      <c r="G106" s="35">
        <f>SUBTOTAL(109,tblÜberschriften[Umsatz])</f>
        <v>217926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1.42578125" customWidth="1"/>
    <col min="3" max="3" width="13.42578125" customWidth="1"/>
    <col min="4" max="4" width="17.85546875" customWidth="1"/>
    <col min="5" max="5" width="9" customWidth="1"/>
    <col min="6" max="6" width="10.85546875" customWidth="1"/>
    <col min="7" max="7" width="11.140625" customWidth="1"/>
    <col min="8" max="8" width="5.7109375" customWidth="1"/>
    <col min="9" max="9" width="22" customWidth="1"/>
    <col min="10" max="10" width="20.5703125" bestFit="1" customWidth="1"/>
  </cols>
  <sheetData>
    <row r="1" spans="1:10" ht="45" customHeight="1" x14ac:dyDescent="0.7">
      <c r="A1" s="4"/>
      <c r="B1" s="14" t="s">
        <v>123</v>
      </c>
    </row>
    <row r="2" spans="1:10" x14ac:dyDescent="0.25">
      <c r="B2" t="s">
        <v>124</v>
      </c>
    </row>
    <row r="5" spans="1:10" x14ac:dyDescent="0.25">
      <c r="B5" s="17" t="s">
        <v>79</v>
      </c>
      <c r="C5" s="17" t="s">
        <v>80</v>
      </c>
      <c r="D5" s="17" t="s">
        <v>81</v>
      </c>
      <c r="E5" s="17" t="s">
        <v>125</v>
      </c>
      <c r="F5" s="17" t="s">
        <v>126</v>
      </c>
      <c r="G5" s="17" t="s">
        <v>35</v>
      </c>
      <c r="I5" s="36" t="s">
        <v>127</v>
      </c>
      <c r="J5" s="36"/>
    </row>
    <row r="6" spans="1:10" x14ac:dyDescent="0.25">
      <c r="B6" s="33">
        <v>40554</v>
      </c>
      <c r="C6" s="32" t="s">
        <v>84</v>
      </c>
      <c r="D6" s="32" t="s">
        <v>85</v>
      </c>
      <c r="E6" s="28">
        <v>13</v>
      </c>
      <c r="F6" s="37">
        <v>2</v>
      </c>
      <c r="G6" s="38"/>
    </row>
    <row r="7" spans="1:10" x14ac:dyDescent="0.25">
      <c r="B7" s="33">
        <v>40705</v>
      </c>
      <c r="C7" s="32" t="s">
        <v>89</v>
      </c>
      <c r="D7" s="32" t="s">
        <v>90</v>
      </c>
      <c r="E7" s="28">
        <v>78</v>
      </c>
      <c r="F7" s="37">
        <v>9</v>
      </c>
      <c r="G7" s="38"/>
      <c r="I7" s="39" t="s">
        <v>128</v>
      </c>
      <c r="J7" s="40"/>
    </row>
    <row r="8" spans="1:10" x14ac:dyDescent="0.25">
      <c r="B8" s="33">
        <v>40613</v>
      </c>
      <c r="C8" s="32" t="s">
        <v>94</v>
      </c>
      <c r="D8" s="32" t="s">
        <v>95</v>
      </c>
      <c r="E8" s="28">
        <v>31</v>
      </c>
      <c r="F8" s="37">
        <v>10</v>
      </c>
      <c r="G8" s="38"/>
    </row>
    <row r="9" spans="1:10" x14ac:dyDescent="0.25">
      <c r="B9" s="33">
        <v>41010</v>
      </c>
      <c r="C9" s="32" t="s">
        <v>94</v>
      </c>
      <c r="D9" s="32" t="s">
        <v>90</v>
      </c>
      <c r="E9" s="28">
        <v>38</v>
      </c>
      <c r="F9" s="37">
        <v>21</v>
      </c>
      <c r="G9" s="38"/>
      <c r="I9" s="39" t="s">
        <v>129</v>
      </c>
      <c r="J9" s="40"/>
    </row>
    <row r="10" spans="1:10" x14ac:dyDescent="0.25">
      <c r="B10" s="33">
        <v>41380</v>
      </c>
      <c r="C10" s="32" t="s">
        <v>84</v>
      </c>
      <c r="D10" s="32" t="s">
        <v>98</v>
      </c>
      <c r="E10" s="28">
        <v>570</v>
      </c>
      <c r="F10" s="37">
        <v>20</v>
      </c>
      <c r="G10" s="38"/>
      <c r="I10" s="39" t="s">
        <v>106</v>
      </c>
      <c r="J10" s="40"/>
    </row>
    <row r="11" spans="1:10" x14ac:dyDescent="0.25">
      <c r="B11" s="33">
        <v>41231</v>
      </c>
      <c r="C11" s="32" t="s">
        <v>102</v>
      </c>
      <c r="D11" s="32" t="s">
        <v>103</v>
      </c>
      <c r="E11" s="28">
        <v>60</v>
      </c>
      <c r="F11" s="37">
        <v>8</v>
      </c>
      <c r="G11" s="38"/>
      <c r="I11" s="39" t="s">
        <v>122</v>
      </c>
      <c r="J11" s="40"/>
    </row>
    <row r="12" spans="1:10" x14ac:dyDescent="0.25">
      <c r="B12" s="33">
        <v>41283</v>
      </c>
      <c r="C12" s="32" t="s">
        <v>104</v>
      </c>
      <c r="D12" s="32" t="s">
        <v>98</v>
      </c>
      <c r="E12" s="28">
        <v>389</v>
      </c>
      <c r="F12" s="37">
        <v>3</v>
      </c>
      <c r="G12" s="38"/>
    </row>
    <row r="13" spans="1:10" x14ac:dyDescent="0.25">
      <c r="B13" s="33">
        <v>40197</v>
      </c>
      <c r="C13" s="32" t="s">
        <v>122</v>
      </c>
      <c r="D13" s="32" t="s">
        <v>107</v>
      </c>
      <c r="E13" s="28">
        <v>150</v>
      </c>
      <c r="F13" s="37">
        <v>6</v>
      </c>
      <c r="G13" s="38"/>
      <c r="I13" s="39" t="s">
        <v>130</v>
      </c>
      <c r="J13" s="40"/>
    </row>
    <row r="14" spans="1:10" x14ac:dyDescent="0.25">
      <c r="B14" s="33">
        <v>40614</v>
      </c>
      <c r="C14" s="32" t="s">
        <v>84</v>
      </c>
      <c r="D14" s="32" t="s">
        <v>107</v>
      </c>
      <c r="E14" s="28">
        <v>206</v>
      </c>
      <c r="F14" s="37">
        <v>8</v>
      </c>
      <c r="G14" s="38"/>
    </row>
    <row r="15" spans="1:10" x14ac:dyDescent="0.25">
      <c r="B15" s="33">
        <v>41079</v>
      </c>
      <c r="C15" s="32" t="s">
        <v>109</v>
      </c>
      <c r="D15" s="32" t="s">
        <v>85</v>
      </c>
      <c r="E15" s="28">
        <v>30</v>
      </c>
      <c r="F15" s="37">
        <v>18</v>
      </c>
      <c r="G15" s="38"/>
    </row>
    <row r="16" spans="1:10" x14ac:dyDescent="0.25">
      <c r="B16" s="33">
        <v>40606</v>
      </c>
      <c r="C16" s="32" t="s">
        <v>110</v>
      </c>
      <c r="D16" s="32" t="s">
        <v>111</v>
      </c>
      <c r="E16" s="28">
        <v>92</v>
      </c>
      <c r="F16" s="37">
        <v>3</v>
      </c>
      <c r="G16" s="38"/>
    </row>
    <row r="17" spans="2:7" x14ac:dyDescent="0.25">
      <c r="B17" s="33">
        <v>40260</v>
      </c>
      <c r="C17" s="32" t="s">
        <v>89</v>
      </c>
      <c r="D17" s="32" t="s">
        <v>111</v>
      </c>
      <c r="E17" s="28">
        <v>88</v>
      </c>
      <c r="F17" s="37">
        <v>12</v>
      </c>
      <c r="G17" s="38"/>
    </row>
    <row r="18" spans="2:7" x14ac:dyDescent="0.25">
      <c r="B18" s="33">
        <v>41635</v>
      </c>
      <c r="C18" s="32" t="s">
        <v>112</v>
      </c>
      <c r="D18" s="32" t="s">
        <v>111</v>
      </c>
      <c r="E18" s="28">
        <v>166</v>
      </c>
      <c r="F18" s="37">
        <v>28</v>
      </c>
      <c r="G18" s="38"/>
    </row>
    <row r="19" spans="2:7" x14ac:dyDescent="0.25">
      <c r="B19" s="33">
        <v>40231</v>
      </c>
      <c r="C19" s="32" t="s">
        <v>110</v>
      </c>
      <c r="D19" s="32" t="s">
        <v>90</v>
      </c>
      <c r="E19" s="28">
        <v>65</v>
      </c>
      <c r="F19" s="37">
        <v>6</v>
      </c>
      <c r="G19" s="38"/>
    </row>
    <row r="20" spans="2:7" x14ac:dyDescent="0.25">
      <c r="B20" s="33">
        <v>41129</v>
      </c>
      <c r="C20" s="32" t="s">
        <v>113</v>
      </c>
      <c r="D20" s="32" t="s">
        <v>114</v>
      </c>
      <c r="E20" s="28">
        <v>17</v>
      </c>
      <c r="F20" s="37">
        <v>24</v>
      </c>
      <c r="G20" s="38"/>
    </row>
    <row r="21" spans="2:7" x14ac:dyDescent="0.25">
      <c r="B21" s="33">
        <v>41495</v>
      </c>
      <c r="C21" s="32" t="s">
        <v>122</v>
      </c>
      <c r="D21" s="32" t="s">
        <v>111</v>
      </c>
      <c r="E21" s="28">
        <v>266</v>
      </c>
      <c r="F21" s="37">
        <v>9</v>
      </c>
      <c r="G21" s="38"/>
    </row>
    <row r="22" spans="2:7" x14ac:dyDescent="0.25">
      <c r="B22" s="33">
        <v>41465</v>
      </c>
      <c r="C22" s="32" t="s">
        <v>104</v>
      </c>
      <c r="D22" s="32" t="s">
        <v>95</v>
      </c>
      <c r="E22" s="28">
        <v>34</v>
      </c>
      <c r="F22" s="37">
        <v>6</v>
      </c>
      <c r="G22" s="38"/>
    </row>
    <row r="23" spans="2:7" x14ac:dyDescent="0.25">
      <c r="B23" s="33">
        <v>40368</v>
      </c>
      <c r="C23" s="32" t="s">
        <v>89</v>
      </c>
      <c r="D23" s="32" t="s">
        <v>107</v>
      </c>
      <c r="E23" s="28">
        <v>156</v>
      </c>
      <c r="F23" s="37">
        <v>9</v>
      </c>
      <c r="G23" s="38"/>
    </row>
    <row r="24" spans="2:7" x14ac:dyDescent="0.25">
      <c r="B24" s="33">
        <v>41410</v>
      </c>
      <c r="C24" s="32" t="s">
        <v>115</v>
      </c>
      <c r="D24" s="32" t="s">
        <v>107</v>
      </c>
      <c r="E24" s="28">
        <v>60</v>
      </c>
      <c r="F24" s="37">
        <v>3</v>
      </c>
      <c r="G24" s="38"/>
    </row>
    <row r="25" spans="2:7" x14ac:dyDescent="0.25">
      <c r="B25" s="33">
        <v>40486</v>
      </c>
      <c r="C25" s="32" t="s">
        <v>110</v>
      </c>
      <c r="D25" s="32" t="s">
        <v>95</v>
      </c>
      <c r="E25" s="28">
        <v>46</v>
      </c>
      <c r="F25" s="37">
        <v>12</v>
      </c>
      <c r="G25" s="38"/>
    </row>
    <row r="26" spans="2:7" x14ac:dyDescent="0.25">
      <c r="B26" s="33">
        <v>40918</v>
      </c>
      <c r="C26" s="32" t="s">
        <v>117</v>
      </c>
      <c r="D26" s="32" t="s">
        <v>98</v>
      </c>
      <c r="E26" s="28">
        <v>540</v>
      </c>
      <c r="F26" s="37">
        <v>32</v>
      </c>
      <c r="G26" s="38"/>
    </row>
    <row r="27" spans="2:7" x14ac:dyDescent="0.25">
      <c r="B27" s="33">
        <v>40965</v>
      </c>
      <c r="C27" s="32" t="s">
        <v>110</v>
      </c>
      <c r="D27" s="32" t="s">
        <v>95</v>
      </c>
      <c r="E27" s="28">
        <v>39</v>
      </c>
      <c r="F27" s="37">
        <v>28</v>
      </c>
      <c r="G27" s="38"/>
    </row>
    <row r="28" spans="2:7" x14ac:dyDescent="0.25">
      <c r="B28" s="33">
        <v>40424</v>
      </c>
      <c r="C28" s="32" t="s">
        <v>110</v>
      </c>
      <c r="D28" s="32" t="s">
        <v>90</v>
      </c>
      <c r="E28" s="28">
        <v>28</v>
      </c>
      <c r="F28" s="37">
        <v>8</v>
      </c>
      <c r="G28" s="38"/>
    </row>
    <row r="29" spans="2:7" x14ac:dyDescent="0.25">
      <c r="B29" s="33">
        <v>41301</v>
      </c>
      <c r="C29" s="32" t="s">
        <v>117</v>
      </c>
      <c r="D29" s="32" t="s">
        <v>90</v>
      </c>
      <c r="E29" s="28">
        <v>60</v>
      </c>
      <c r="F29" s="37">
        <v>12</v>
      </c>
      <c r="G29" s="38"/>
    </row>
    <row r="30" spans="2:7" x14ac:dyDescent="0.25">
      <c r="B30" s="33">
        <v>41120</v>
      </c>
      <c r="C30" s="32" t="s">
        <v>113</v>
      </c>
      <c r="D30" s="32" t="s">
        <v>103</v>
      </c>
      <c r="E30" s="28">
        <v>83</v>
      </c>
      <c r="F30" s="37">
        <v>12</v>
      </c>
      <c r="G30" s="38"/>
    </row>
    <row r="31" spans="2:7" x14ac:dyDescent="0.25">
      <c r="B31" s="33">
        <v>40360</v>
      </c>
      <c r="C31" s="32" t="s">
        <v>115</v>
      </c>
      <c r="D31" s="32" t="s">
        <v>85</v>
      </c>
      <c r="E31" s="28">
        <v>22</v>
      </c>
      <c r="F31" s="37">
        <v>3</v>
      </c>
      <c r="G31" s="38"/>
    </row>
    <row r="32" spans="2:7" x14ac:dyDescent="0.25">
      <c r="B32" s="33">
        <v>41559</v>
      </c>
      <c r="C32" s="32" t="s">
        <v>119</v>
      </c>
      <c r="D32" s="32" t="s">
        <v>111</v>
      </c>
      <c r="E32" s="28">
        <v>22</v>
      </c>
      <c r="F32" s="37">
        <v>8</v>
      </c>
      <c r="G32" s="38"/>
    </row>
    <row r="33" spans="2:7" x14ac:dyDescent="0.25">
      <c r="B33" s="33">
        <v>40818</v>
      </c>
      <c r="C33" s="32" t="s">
        <v>115</v>
      </c>
      <c r="D33" s="32" t="s">
        <v>107</v>
      </c>
      <c r="E33" s="28">
        <v>82</v>
      </c>
      <c r="F33" s="37">
        <v>27</v>
      </c>
      <c r="G33" s="38"/>
    </row>
    <row r="34" spans="2:7" x14ac:dyDescent="0.25">
      <c r="B34" s="33">
        <v>41043</v>
      </c>
      <c r="C34" s="32" t="s">
        <v>117</v>
      </c>
      <c r="D34" s="32" t="s">
        <v>85</v>
      </c>
      <c r="E34" s="28">
        <v>14</v>
      </c>
      <c r="F34" s="37">
        <v>20</v>
      </c>
      <c r="G34" s="38"/>
    </row>
    <row r="35" spans="2:7" x14ac:dyDescent="0.25">
      <c r="B35" s="33">
        <v>41567</v>
      </c>
      <c r="C35" s="32" t="s">
        <v>119</v>
      </c>
      <c r="D35" s="32" t="s">
        <v>103</v>
      </c>
      <c r="E35" s="28">
        <v>56</v>
      </c>
      <c r="F35" s="37">
        <v>12</v>
      </c>
      <c r="G35" s="38"/>
    </row>
    <row r="36" spans="2:7" x14ac:dyDescent="0.25">
      <c r="B36" s="33">
        <v>41415</v>
      </c>
      <c r="C36" s="32" t="s">
        <v>94</v>
      </c>
      <c r="D36" s="32" t="s">
        <v>85</v>
      </c>
      <c r="E36" s="28">
        <v>22</v>
      </c>
      <c r="F36" s="37">
        <v>7</v>
      </c>
      <c r="G36" s="38"/>
    </row>
    <row r="37" spans="2:7" x14ac:dyDescent="0.25">
      <c r="B37" s="33">
        <v>41091</v>
      </c>
      <c r="C37" s="32" t="s">
        <v>120</v>
      </c>
      <c r="D37" s="32" t="s">
        <v>95</v>
      </c>
      <c r="E37" s="28">
        <v>41</v>
      </c>
      <c r="F37" s="37">
        <v>32</v>
      </c>
      <c r="G37" s="38"/>
    </row>
    <row r="38" spans="2:7" x14ac:dyDescent="0.25">
      <c r="B38" s="33">
        <v>40204</v>
      </c>
      <c r="C38" s="32" t="s">
        <v>89</v>
      </c>
      <c r="D38" s="32" t="s">
        <v>103</v>
      </c>
      <c r="E38" s="28">
        <v>79</v>
      </c>
      <c r="F38" s="37">
        <v>3</v>
      </c>
      <c r="G38" s="38"/>
    </row>
    <row r="39" spans="2:7" x14ac:dyDescent="0.25">
      <c r="B39" s="33">
        <v>41319</v>
      </c>
      <c r="C39" s="32" t="s">
        <v>112</v>
      </c>
      <c r="D39" s="32" t="s">
        <v>111</v>
      </c>
      <c r="E39" s="28">
        <v>216</v>
      </c>
      <c r="F39" s="37">
        <v>28</v>
      </c>
      <c r="G39" s="38"/>
    </row>
    <row r="40" spans="2:7" x14ac:dyDescent="0.25">
      <c r="B40" s="33">
        <v>40282</v>
      </c>
      <c r="C40" s="32" t="s">
        <v>121</v>
      </c>
      <c r="D40" s="32" t="s">
        <v>114</v>
      </c>
      <c r="E40" s="28">
        <v>10</v>
      </c>
      <c r="F40" s="37">
        <v>14</v>
      </c>
      <c r="G40" s="38"/>
    </row>
    <row r="41" spans="2:7" x14ac:dyDescent="0.25">
      <c r="B41" s="33">
        <v>40523</v>
      </c>
      <c r="C41" s="32" t="s">
        <v>94</v>
      </c>
      <c r="D41" s="32" t="s">
        <v>107</v>
      </c>
      <c r="E41" s="28">
        <v>85</v>
      </c>
      <c r="F41" s="37">
        <v>6</v>
      </c>
      <c r="G41" s="38"/>
    </row>
    <row r="42" spans="2:7" x14ac:dyDescent="0.25">
      <c r="B42" s="33">
        <v>40590</v>
      </c>
      <c r="C42" s="32" t="s">
        <v>117</v>
      </c>
      <c r="D42" s="32" t="s">
        <v>98</v>
      </c>
      <c r="E42" s="28">
        <v>606</v>
      </c>
      <c r="F42" s="37">
        <v>8</v>
      </c>
      <c r="G42" s="38"/>
    </row>
    <row r="43" spans="2:7" x14ac:dyDescent="0.25">
      <c r="B43" s="33">
        <v>40251</v>
      </c>
      <c r="C43" s="32" t="s">
        <v>106</v>
      </c>
      <c r="D43" s="32" t="s">
        <v>90</v>
      </c>
      <c r="E43" s="28">
        <v>74</v>
      </c>
      <c r="F43" s="37">
        <v>18</v>
      </c>
      <c r="G43" s="38"/>
    </row>
    <row r="44" spans="2:7" x14ac:dyDescent="0.25">
      <c r="B44" s="33">
        <v>40241</v>
      </c>
      <c r="C44" s="32" t="s">
        <v>121</v>
      </c>
      <c r="D44" s="32" t="s">
        <v>103</v>
      </c>
      <c r="E44" s="28">
        <v>34</v>
      </c>
      <c r="F44" s="37">
        <v>2</v>
      </c>
      <c r="G44" s="38"/>
    </row>
    <row r="45" spans="2:7" x14ac:dyDescent="0.25">
      <c r="B45" s="33">
        <v>40249</v>
      </c>
      <c r="C45" s="32" t="s">
        <v>102</v>
      </c>
      <c r="D45" s="32" t="s">
        <v>95</v>
      </c>
      <c r="E45" s="28">
        <v>61</v>
      </c>
      <c r="F45" s="37">
        <v>4</v>
      </c>
      <c r="G45" s="38"/>
    </row>
    <row r="46" spans="2:7" x14ac:dyDescent="0.25">
      <c r="B46" s="33">
        <v>41438</v>
      </c>
      <c r="C46" s="32" t="s">
        <v>121</v>
      </c>
      <c r="D46" s="32" t="s">
        <v>90</v>
      </c>
      <c r="E46" s="28">
        <v>62</v>
      </c>
      <c r="F46" s="37">
        <v>6</v>
      </c>
      <c r="G46" s="38"/>
    </row>
    <row r="47" spans="2:7" x14ac:dyDescent="0.25">
      <c r="B47" s="33">
        <v>41354</v>
      </c>
      <c r="C47" s="32" t="s">
        <v>104</v>
      </c>
      <c r="D47" s="32" t="s">
        <v>111</v>
      </c>
      <c r="E47" s="28">
        <v>165</v>
      </c>
      <c r="F47" s="37">
        <v>15</v>
      </c>
      <c r="G47" s="38"/>
    </row>
    <row r="48" spans="2:7" x14ac:dyDescent="0.25">
      <c r="B48" s="33">
        <v>40463</v>
      </c>
      <c r="C48" s="32" t="s">
        <v>84</v>
      </c>
      <c r="D48" s="32" t="s">
        <v>111</v>
      </c>
      <c r="E48" s="28">
        <v>64</v>
      </c>
      <c r="F48" s="37">
        <v>5</v>
      </c>
      <c r="G48" s="38"/>
    </row>
    <row r="49" spans="2:7" x14ac:dyDescent="0.25">
      <c r="B49" s="33">
        <v>41251</v>
      </c>
      <c r="C49" s="32" t="s">
        <v>89</v>
      </c>
      <c r="D49" s="32" t="s">
        <v>95</v>
      </c>
      <c r="E49" s="28">
        <v>69</v>
      </c>
      <c r="F49" s="37">
        <v>6</v>
      </c>
      <c r="G49" s="38"/>
    </row>
    <row r="50" spans="2:7" x14ac:dyDescent="0.25">
      <c r="B50" s="33">
        <v>41310</v>
      </c>
      <c r="C50" s="32" t="s">
        <v>117</v>
      </c>
      <c r="D50" s="32" t="s">
        <v>111</v>
      </c>
      <c r="E50" s="28">
        <v>200</v>
      </c>
      <c r="F50" s="37">
        <v>28</v>
      </c>
      <c r="G50" s="38"/>
    </row>
    <row r="51" spans="2:7" x14ac:dyDescent="0.25">
      <c r="B51" s="33">
        <v>41522</v>
      </c>
      <c r="C51" s="32" t="s">
        <v>117</v>
      </c>
      <c r="D51" s="32" t="s">
        <v>103</v>
      </c>
      <c r="E51" s="28">
        <v>34</v>
      </c>
      <c r="F51" s="37">
        <v>24</v>
      </c>
      <c r="G51" s="38"/>
    </row>
    <row r="52" spans="2:7" x14ac:dyDescent="0.25">
      <c r="B52" s="33">
        <v>41074</v>
      </c>
      <c r="C52" s="32" t="s">
        <v>112</v>
      </c>
      <c r="D52" s="32" t="s">
        <v>85</v>
      </c>
      <c r="E52" s="28">
        <v>33</v>
      </c>
      <c r="F52" s="37">
        <v>15</v>
      </c>
      <c r="G52" s="38"/>
    </row>
    <row r="53" spans="2:7" x14ac:dyDescent="0.25">
      <c r="B53" s="33">
        <v>40565</v>
      </c>
      <c r="C53" s="32" t="s">
        <v>89</v>
      </c>
      <c r="D53" s="32" t="s">
        <v>98</v>
      </c>
      <c r="E53" s="28">
        <v>340</v>
      </c>
      <c r="F53" s="37">
        <v>27</v>
      </c>
      <c r="G53" s="38"/>
    </row>
    <row r="54" spans="2:7" x14ac:dyDescent="0.25">
      <c r="B54" s="33">
        <v>40769</v>
      </c>
      <c r="C54" s="32" t="s">
        <v>113</v>
      </c>
      <c r="D54" s="32" t="s">
        <v>85</v>
      </c>
      <c r="E54" s="28">
        <v>35</v>
      </c>
      <c r="F54" s="37">
        <v>27</v>
      </c>
      <c r="G54" s="38"/>
    </row>
    <row r="55" spans="2:7" x14ac:dyDescent="0.25">
      <c r="B55" s="33">
        <v>41056</v>
      </c>
      <c r="C55" s="32" t="s">
        <v>119</v>
      </c>
      <c r="D55" s="32" t="s">
        <v>85</v>
      </c>
      <c r="E55" s="28">
        <v>21</v>
      </c>
      <c r="F55" s="37">
        <v>32</v>
      </c>
      <c r="G55" s="38"/>
    </row>
    <row r="56" spans="2:7" x14ac:dyDescent="0.25">
      <c r="B56" s="33">
        <v>40699</v>
      </c>
      <c r="C56" s="32" t="s">
        <v>102</v>
      </c>
      <c r="D56" s="32" t="s">
        <v>103</v>
      </c>
      <c r="E56" s="28">
        <v>51</v>
      </c>
      <c r="F56" s="37">
        <v>9</v>
      </c>
      <c r="G56" s="38"/>
    </row>
    <row r="57" spans="2:7" x14ac:dyDescent="0.25">
      <c r="B57" s="33">
        <v>41303</v>
      </c>
      <c r="C57" s="32" t="s">
        <v>113</v>
      </c>
      <c r="D57" s="32" t="s">
        <v>111</v>
      </c>
      <c r="E57" s="28">
        <v>237</v>
      </c>
      <c r="F57" s="37">
        <v>8</v>
      </c>
      <c r="G57" s="38"/>
    </row>
    <row r="58" spans="2:7" x14ac:dyDescent="0.25">
      <c r="B58" s="33">
        <v>41470</v>
      </c>
      <c r="C58" s="32" t="s">
        <v>120</v>
      </c>
      <c r="D58" s="32" t="s">
        <v>103</v>
      </c>
      <c r="E58" s="28">
        <v>32</v>
      </c>
      <c r="F58" s="37">
        <v>6</v>
      </c>
      <c r="G58" s="38"/>
    </row>
    <row r="59" spans="2:7" x14ac:dyDescent="0.25">
      <c r="B59" s="33">
        <v>41568</v>
      </c>
      <c r="C59" s="32" t="s">
        <v>120</v>
      </c>
      <c r="D59" s="32" t="s">
        <v>95</v>
      </c>
      <c r="E59" s="28">
        <v>41</v>
      </c>
      <c r="F59" s="37">
        <v>18</v>
      </c>
      <c r="G59" s="38"/>
    </row>
    <row r="60" spans="2:7" x14ac:dyDescent="0.25">
      <c r="B60" s="33">
        <v>40496</v>
      </c>
      <c r="C60" s="32" t="s">
        <v>112</v>
      </c>
      <c r="D60" s="32" t="s">
        <v>85</v>
      </c>
      <c r="E60" s="28">
        <v>20</v>
      </c>
      <c r="F60" s="37">
        <v>4</v>
      </c>
      <c r="G60" s="38"/>
    </row>
    <row r="61" spans="2:7" x14ac:dyDescent="0.25">
      <c r="B61" s="33">
        <v>41150</v>
      </c>
      <c r="C61" s="32" t="s">
        <v>84</v>
      </c>
      <c r="D61" s="32" t="s">
        <v>95</v>
      </c>
      <c r="E61" s="28">
        <v>58</v>
      </c>
      <c r="F61" s="37">
        <v>27</v>
      </c>
      <c r="G61" s="38"/>
    </row>
    <row r="62" spans="2:7" x14ac:dyDescent="0.25">
      <c r="B62" s="33">
        <v>40330</v>
      </c>
      <c r="C62" s="32" t="s">
        <v>121</v>
      </c>
      <c r="D62" s="32" t="s">
        <v>95</v>
      </c>
      <c r="E62" s="28">
        <v>31</v>
      </c>
      <c r="F62" s="37">
        <v>2</v>
      </c>
      <c r="G62" s="38"/>
    </row>
    <row r="63" spans="2:7" x14ac:dyDescent="0.25">
      <c r="B63" s="33">
        <v>41617</v>
      </c>
      <c r="C63" s="32" t="s">
        <v>104</v>
      </c>
      <c r="D63" s="32" t="s">
        <v>85</v>
      </c>
      <c r="E63" s="28">
        <v>29</v>
      </c>
      <c r="F63" s="37">
        <v>3</v>
      </c>
      <c r="G63" s="38"/>
    </row>
    <row r="64" spans="2:7" x14ac:dyDescent="0.25">
      <c r="B64" s="33">
        <v>41457</v>
      </c>
      <c r="C64" s="32" t="s">
        <v>119</v>
      </c>
      <c r="D64" s="32" t="s">
        <v>107</v>
      </c>
      <c r="E64" s="28">
        <v>97</v>
      </c>
      <c r="F64" s="37">
        <v>18</v>
      </c>
      <c r="G64" s="38"/>
    </row>
    <row r="65" spans="2:7" x14ac:dyDescent="0.25">
      <c r="B65" s="33">
        <v>40889</v>
      </c>
      <c r="C65" s="32" t="s">
        <v>109</v>
      </c>
      <c r="D65" s="32" t="s">
        <v>114</v>
      </c>
      <c r="E65" s="28">
        <v>29</v>
      </c>
      <c r="F65" s="37">
        <v>24</v>
      </c>
      <c r="G65" s="38"/>
    </row>
    <row r="66" spans="2:7" x14ac:dyDescent="0.25">
      <c r="B66" s="33">
        <v>41052</v>
      </c>
      <c r="C66" s="32" t="s">
        <v>89</v>
      </c>
      <c r="D66" s="32" t="s">
        <v>90</v>
      </c>
      <c r="E66" s="28">
        <v>42</v>
      </c>
      <c r="F66" s="37">
        <v>12</v>
      </c>
      <c r="G66" s="38"/>
    </row>
    <row r="67" spans="2:7" x14ac:dyDescent="0.25">
      <c r="B67" s="33">
        <v>40195</v>
      </c>
      <c r="C67" s="32" t="s">
        <v>94</v>
      </c>
      <c r="D67" s="32" t="s">
        <v>85</v>
      </c>
      <c r="E67" s="28">
        <v>17</v>
      </c>
      <c r="F67" s="37">
        <v>16</v>
      </c>
      <c r="G67" s="38"/>
    </row>
    <row r="68" spans="2:7" x14ac:dyDescent="0.25">
      <c r="B68" s="33">
        <v>41487</v>
      </c>
      <c r="C68" s="32" t="s">
        <v>102</v>
      </c>
      <c r="D68" s="32" t="s">
        <v>95</v>
      </c>
      <c r="E68" s="28">
        <v>32</v>
      </c>
      <c r="F68" s="37">
        <v>21</v>
      </c>
      <c r="G68" s="38"/>
    </row>
    <row r="69" spans="2:7" x14ac:dyDescent="0.25">
      <c r="B69" s="33">
        <v>40661</v>
      </c>
      <c r="C69" s="32" t="s">
        <v>122</v>
      </c>
      <c r="D69" s="32" t="s">
        <v>85</v>
      </c>
      <c r="E69" s="28">
        <v>37</v>
      </c>
      <c r="F69" s="37">
        <v>24</v>
      </c>
      <c r="G69" s="38"/>
    </row>
    <row r="70" spans="2:7" x14ac:dyDescent="0.25">
      <c r="B70" s="33">
        <v>40215</v>
      </c>
      <c r="C70" s="32" t="s">
        <v>121</v>
      </c>
      <c r="D70" s="32" t="s">
        <v>103</v>
      </c>
      <c r="E70" s="28">
        <v>48</v>
      </c>
      <c r="F70" s="37">
        <v>16</v>
      </c>
      <c r="G70" s="38"/>
    </row>
    <row r="71" spans="2:7" x14ac:dyDescent="0.25">
      <c r="B71" s="33">
        <v>40833</v>
      </c>
      <c r="C71" s="32" t="s">
        <v>106</v>
      </c>
      <c r="D71" s="32" t="s">
        <v>98</v>
      </c>
      <c r="E71" s="28">
        <v>688</v>
      </c>
      <c r="F71" s="37">
        <v>32</v>
      </c>
      <c r="G71" s="38"/>
    </row>
    <row r="72" spans="2:7" x14ac:dyDescent="0.25">
      <c r="B72" s="33">
        <v>40669</v>
      </c>
      <c r="C72" s="32" t="s">
        <v>84</v>
      </c>
      <c r="D72" s="32" t="s">
        <v>103</v>
      </c>
      <c r="E72" s="28">
        <v>48</v>
      </c>
      <c r="F72" s="37">
        <v>10</v>
      </c>
      <c r="G72" s="38"/>
    </row>
    <row r="73" spans="2:7" x14ac:dyDescent="0.25">
      <c r="B73" s="33">
        <v>41245</v>
      </c>
      <c r="C73" s="32" t="s">
        <v>115</v>
      </c>
      <c r="D73" s="32" t="s">
        <v>95</v>
      </c>
      <c r="E73" s="28">
        <v>56</v>
      </c>
      <c r="F73" s="37">
        <v>15</v>
      </c>
      <c r="G73" s="38"/>
    </row>
    <row r="74" spans="2:7" x14ac:dyDescent="0.25">
      <c r="B74" s="33">
        <v>40636</v>
      </c>
      <c r="C74" s="32" t="s">
        <v>117</v>
      </c>
      <c r="D74" s="32" t="s">
        <v>103</v>
      </c>
      <c r="E74" s="28">
        <v>85</v>
      </c>
      <c r="F74" s="37">
        <v>32</v>
      </c>
      <c r="G74" s="38"/>
    </row>
    <row r="75" spans="2:7" x14ac:dyDescent="0.25">
      <c r="B75" s="33">
        <v>40316</v>
      </c>
      <c r="C75" s="32" t="s">
        <v>106</v>
      </c>
      <c r="D75" s="32" t="s">
        <v>90</v>
      </c>
      <c r="E75" s="28">
        <v>64</v>
      </c>
      <c r="F75" s="37">
        <v>18</v>
      </c>
      <c r="G75" s="38"/>
    </row>
    <row r="76" spans="2:7" x14ac:dyDescent="0.25">
      <c r="B76" s="33">
        <v>40572</v>
      </c>
      <c r="C76" s="32" t="s">
        <v>121</v>
      </c>
      <c r="D76" s="32" t="s">
        <v>90</v>
      </c>
      <c r="E76" s="28">
        <v>46</v>
      </c>
      <c r="F76" s="37">
        <v>14</v>
      </c>
      <c r="G76" s="38"/>
    </row>
    <row r="77" spans="2:7" x14ac:dyDescent="0.25">
      <c r="B77" s="33">
        <v>41556</v>
      </c>
      <c r="C77" s="32" t="s">
        <v>104</v>
      </c>
      <c r="D77" s="32" t="s">
        <v>114</v>
      </c>
      <c r="E77" s="28">
        <v>18</v>
      </c>
      <c r="F77" s="37">
        <v>9</v>
      </c>
      <c r="G77" s="38"/>
    </row>
    <row r="78" spans="2:7" x14ac:dyDescent="0.25">
      <c r="B78" s="33">
        <v>40682</v>
      </c>
      <c r="C78" s="32" t="s">
        <v>121</v>
      </c>
      <c r="D78" s="32" t="s">
        <v>98</v>
      </c>
      <c r="E78" s="28">
        <v>684</v>
      </c>
      <c r="F78" s="37">
        <v>10</v>
      </c>
      <c r="G78" s="38"/>
    </row>
    <row r="79" spans="2:7" x14ac:dyDescent="0.25">
      <c r="B79" s="33">
        <v>40777</v>
      </c>
      <c r="C79" s="32" t="s">
        <v>110</v>
      </c>
      <c r="D79" s="32" t="s">
        <v>111</v>
      </c>
      <c r="E79" s="28">
        <v>101</v>
      </c>
      <c r="F79" s="37">
        <v>6</v>
      </c>
      <c r="G79" s="38"/>
    </row>
    <row r="80" spans="2:7" x14ac:dyDescent="0.25">
      <c r="B80" s="33">
        <v>41047</v>
      </c>
      <c r="C80" s="32" t="s">
        <v>109</v>
      </c>
      <c r="D80" s="32" t="s">
        <v>85</v>
      </c>
      <c r="E80" s="28">
        <v>24</v>
      </c>
      <c r="F80" s="37">
        <v>9</v>
      </c>
      <c r="G80" s="38"/>
    </row>
    <row r="81" spans="2:7" x14ac:dyDescent="0.25">
      <c r="B81" s="33">
        <v>41334</v>
      </c>
      <c r="C81" s="32" t="s">
        <v>109</v>
      </c>
      <c r="D81" s="32" t="s">
        <v>98</v>
      </c>
      <c r="E81" s="28">
        <v>387</v>
      </c>
      <c r="F81" s="37">
        <v>12</v>
      </c>
      <c r="G81" s="38"/>
    </row>
    <row r="82" spans="2:7" x14ac:dyDescent="0.25">
      <c r="B82" s="33">
        <v>40306</v>
      </c>
      <c r="C82" s="32" t="s">
        <v>109</v>
      </c>
      <c r="D82" s="32" t="s">
        <v>107</v>
      </c>
      <c r="E82" s="28">
        <v>154</v>
      </c>
      <c r="F82" s="37">
        <v>6</v>
      </c>
      <c r="G82" s="38"/>
    </row>
    <row r="83" spans="2:7" x14ac:dyDescent="0.25">
      <c r="B83" s="33">
        <v>40775</v>
      </c>
      <c r="C83" s="32" t="s">
        <v>89</v>
      </c>
      <c r="D83" s="32" t="s">
        <v>114</v>
      </c>
      <c r="E83" s="28">
        <v>14</v>
      </c>
      <c r="F83" s="37">
        <v>6</v>
      </c>
      <c r="G83" s="38"/>
    </row>
    <row r="84" spans="2:7" x14ac:dyDescent="0.25">
      <c r="B84" s="33">
        <v>41161</v>
      </c>
      <c r="C84" s="32" t="s">
        <v>102</v>
      </c>
      <c r="D84" s="32" t="s">
        <v>98</v>
      </c>
      <c r="E84" s="28">
        <v>329</v>
      </c>
      <c r="F84" s="37">
        <v>4</v>
      </c>
      <c r="G84" s="38"/>
    </row>
    <row r="85" spans="2:7" x14ac:dyDescent="0.25">
      <c r="B85" s="33">
        <v>41320</v>
      </c>
      <c r="C85" s="32" t="s">
        <v>122</v>
      </c>
      <c r="D85" s="32" t="s">
        <v>111</v>
      </c>
      <c r="E85" s="28">
        <v>225</v>
      </c>
      <c r="F85" s="37">
        <v>3</v>
      </c>
      <c r="G85" s="38"/>
    </row>
    <row r="86" spans="2:7" x14ac:dyDescent="0.25">
      <c r="B86" s="33">
        <v>41131</v>
      </c>
      <c r="C86" s="32" t="s">
        <v>102</v>
      </c>
      <c r="D86" s="32" t="s">
        <v>114</v>
      </c>
      <c r="E86" s="28">
        <v>29</v>
      </c>
      <c r="F86" s="37">
        <v>14</v>
      </c>
      <c r="G86" s="38"/>
    </row>
    <row r="87" spans="2:7" x14ac:dyDescent="0.25">
      <c r="B87" s="33">
        <v>40850</v>
      </c>
      <c r="C87" s="32" t="s">
        <v>84</v>
      </c>
      <c r="D87" s="32" t="s">
        <v>98</v>
      </c>
      <c r="E87" s="28">
        <v>368</v>
      </c>
      <c r="F87" s="37">
        <v>2</v>
      </c>
      <c r="G87" s="38"/>
    </row>
    <row r="88" spans="2:7" x14ac:dyDescent="0.25">
      <c r="B88" s="33">
        <v>40225</v>
      </c>
      <c r="C88" s="32" t="s">
        <v>106</v>
      </c>
      <c r="D88" s="32" t="s">
        <v>114</v>
      </c>
      <c r="E88" s="28">
        <v>31</v>
      </c>
      <c r="F88" s="37">
        <v>6</v>
      </c>
      <c r="G88" s="38"/>
    </row>
    <row r="89" spans="2:7" x14ac:dyDescent="0.25">
      <c r="B89" s="33">
        <v>41089</v>
      </c>
      <c r="C89" s="32" t="s">
        <v>112</v>
      </c>
      <c r="D89" s="32" t="s">
        <v>98</v>
      </c>
      <c r="E89" s="28">
        <v>729</v>
      </c>
      <c r="F89" s="37">
        <v>27</v>
      </c>
      <c r="G89" s="38"/>
    </row>
    <row r="90" spans="2:7" x14ac:dyDescent="0.25">
      <c r="B90" s="33">
        <v>40989</v>
      </c>
      <c r="C90" s="32" t="s">
        <v>102</v>
      </c>
      <c r="D90" s="32" t="s">
        <v>85</v>
      </c>
      <c r="E90" s="28">
        <v>17</v>
      </c>
      <c r="F90" s="37">
        <v>18</v>
      </c>
      <c r="G90" s="38"/>
    </row>
    <row r="91" spans="2:7" x14ac:dyDescent="0.25">
      <c r="B91" s="33">
        <v>40214</v>
      </c>
      <c r="C91" s="32" t="s">
        <v>121</v>
      </c>
      <c r="D91" s="32" t="s">
        <v>98</v>
      </c>
      <c r="E91" s="28">
        <v>397</v>
      </c>
      <c r="F91" s="37">
        <v>8</v>
      </c>
      <c r="G91" s="38"/>
    </row>
    <row r="92" spans="2:7" x14ac:dyDescent="0.25">
      <c r="B92" s="33">
        <v>41319</v>
      </c>
      <c r="C92" s="32" t="s">
        <v>89</v>
      </c>
      <c r="D92" s="32" t="s">
        <v>85</v>
      </c>
      <c r="E92" s="28">
        <v>36</v>
      </c>
      <c r="F92" s="37">
        <v>16</v>
      </c>
      <c r="G92" s="38"/>
    </row>
    <row r="93" spans="2:7" x14ac:dyDescent="0.25">
      <c r="B93" s="33">
        <v>40761</v>
      </c>
      <c r="C93" s="32" t="s">
        <v>112</v>
      </c>
      <c r="D93" s="32" t="s">
        <v>85</v>
      </c>
      <c r="E93" s="28">
        <v>20</v>
      </c>
      <c r="F93" s="37">
        <v>18</v>
      </c>
      <c r="G93" s="38"/>
    </row>
    <row r="94" spans="2:7" x14ac:dyDescent="0.25">
      <c r="B94" s="33">
        <v>40743</v>
      </c>
      <c r="C94" s="32" t="s">
        <v>120</v>
      </c>
      <c r="D94" s="32" t="s">
        <v>98</v>
      </c>
      <c r="E94" s="28">
        <v>707</v>
      </c>
      <c r="F94" s="37">
        <v>27</v>
      </c>
      <c r="G94" s="38"/>
    </row>
    <row r="95" spans="2:7" x14ac:dyDescent="0.25">
      <c r="B95" s="33">
        <v>41389</v>
      </c>
      <c r="C95" s="32" t="s">
        <v>89</v>
      </c>
      <c r="D95" s="32" t="s">
        <v>114</v>
      </c>
      <c r="E95" s="28">
        <v>36</v>
      </c>
      <c r="F95" s="37">
        <v>28</v>
      </c>
      <c r="G95" s="38"/>
    </row>
    <row r="96" spans="2:7" x14ac:dyDescent="0.25">
      <c r="B96" s="33">
        <v>40192</v>
      </c>
      <c r="C96" s="32" t="s">
        <v>121</v>
      </c>
      <c r="D96" s="32" t="s">
        <v>95</v>
      </c>
      <c r="E96" s="28">
        <v>66</v>
      </c>
      <c r="F96" s="37">
        <v>4</v>
      </c>
      <c r="G96" s="38"/>
    </row>
    <row r="97" spans="2:7" x14ac:dyDescent="0.25">
      <c r="B97" s="33">
        <v>40970</v>
      </c>
      <c r="C97" s="32" t="s">
        <v>106</v>
      </c>
      <c r="D97" s="32" t="s">
        <v>95</v>
      </c>
      <c r="E97" s="28">
        <v>23</v>
      </c>
      <c r="F97" s="37">
        <v>32</v>
      </c>
      <c r="G97" s="38"/>
    </row>
    <row r="98" spans="2:7" x14ac:dyDescent="0.25">
      <c r="B98" s="33">
        <v>40354</v>
      </c>
      <c r="C98" s="32" t="s">
        <v>122</v>
      </c>
      <c r="D98" s="32" t="s">
        <v>111</v>
      </c>
      <c r="E98" s="28">
        <v>130</v>
      </c>
      <c r="F98" s="37">
        <v>4</v>
      </c>
      <c r="G98" s="38"/>
    </row>
    <row r="99" spans="2:7" x14ac:dyDescent="0.25">
      <c r="B99" s="33">
        <v>41326</v>
      </c>
      <c r="C99" s="32" t="s">
        <v>122</v>
      </c>
      <c r="D99" s="32" t="s">
        <v>98</v>
      </c>
      <c r="E99" s="28">
        <v>362</v>
      </c>
      <c r="F99" s="37">
        <v>24</v>
      </c>
      <c r="G99" s="38"/>
    </row>
    <row r="100" spans="2:7" x14ac:dyDescent="0.25">
      <c r="B100" s="33">
        <v>40796</v>
      </c>
      <c r="C100" s="32" t="s">
        <v>119</v>
      </c>
      <c r="D100" s="32" t="s">
        <v>98</v>
      </c>
      <c r="E100" s="28">
        <v>349</v>
      </c>
      <c r="F100" s="37">
        <v>6</v>
      </c>
      <c r="G100" s="38"/>
    </row>
    <row r="101" spans="2:7" x14ac:dyDescent="0.25">
      <c r="B101" s="33">
        <v>40573</v>
      </c>
      <c r="C101" s="32" t="s">
        <v>94</v>
      </c>
      <c r="D101" s="32" t="s">
        <v>85</v>
      </c>
      <c r="E101" s="28">
        <v>18</v>
      </c>
      <c r="F101" s="37">
        <v>4</v>
      </c>
      <c r="G101" s="38"/>
    </row>
    <row r="102" spans="2:7" x14ac:dyDescent="0.25">
      <c r="B102" s="33">
        <v>40514</v>
      </c>
      <c r="C102" s="32" t="s">
        <v>117</v>
      </c>
      <c r="D102" s="32" t="s">
        <v>111</v>
      </c>
      <c r="E102" s="28">
        <v>31</v>
      </c>
      <c r="F102" s="37">
        <v>18</v>
      </c>
      <c r="G102" s="38"/>
    </row>
    <row r="103" spans="2:7" x14ac:dyDescent="0.25">
      <c r="B103" s="33">
        <v>40579</v>
      </c>
      <c r="C103" s="32" t="s">
        <v>113</v>
      </c>
      <c r="D103" s="32" t="s">
        <v>85</v>
      </c>
      <c r="E103" s="28">
        <v>26</v>
      </c>
      <c r="F103" s="37">
        <v>24</v>
      </c>
      <c r="G103" s="38"/>
    </row>
    <row r="104" spans="2:7" x14ac:dyDescent="0.25">
      <c r="B104" s="33">
        <v>40468</v>
      </c>
      <c r="C104" s="32" t="s">
        <v>113</v>
      </c>
      <c r="D104" s="32" t="s">
        <v>95</v>
      </c>
      <c r="E104" s="28">
        <v>29</v>
      </c>
      <c r="F104" s="37">
        <v>18</v>
      </c>
      <c r="G104" s="38"/>
    </row>
    <row r="105" spans="2:7" x14ac:dyDescent="0.25">
      <c r="B105" s="33">
        <v>41507</v>
      </c>
      <c r="C105" s="32" t="s">
        <v>120</v>
      </c>
      <c r="D105" s="32" t="s">
        <v>111</v>
      </c>
      <c r="E105" s="28">
        <v>259</v>
      </c>
      <c r="F105" s="37">
        <v>12</v>
      </c>
      <c r="G105" s="38"/>
    </row>
    <row r="106" spans="2:7" x14ac:dyDescent="0.25">
      <c r="B106" s="34" t="s">
        <v>74</v>
      </c>
      <c r="C106" s="34"/>
      <c r="D106" s="34"/>
      <c r="E106" s="41"/>
      <c r="F106" s="41"/>
      <c r="G106" s="42">
        <f>SUBTOTAL(109,tblVerkauf[Umsatz])</f>
        <v>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2.7109375" customWidth="1"/>
    <col min="3" max="3" width="10.7109375" customWidth="1"/>
    <col min="4" max="5" width="15.7109375" customWidth="1"/>
    <col min="6" max="6" width="12.7109375" customWidth="1"/>
    <col min="7" max="7" width="5.28515625" style="43" customWidth="1"/>
    <col min="8" max="8" width="33.140625" customWidth="1"/>
    <col min="9" max="9" width="1.7109375" customWidth="1"/>
    <col min="10" max="10" width="20.140625" customWidth="1"/>
  </cols>
  <sheetData>
    <row r="1" spans="1:7" ht="45" customHeight="1" x14ac:dyDescent="0.7">
      <c r="A1" s="4"/>
      <c r="B1" s="14" t="s">
        <v>131</v>
      </c>
    </row>
    <row r="2" spans="1:7" x14ac:dyDescent="0.25">
      <c r="B2" t="s">
        <v>132</v>
      </c>
    </row>
    <row r="5" spans="1:7" x14ac:dyDescent="0.25">
      <c r="E5" s="44" t="s">
        <v>35</v>
      </c>
      <c r="F5" s="45"/>
      <c r="G5" s="46"/>
    </row>
    <row r="6" spans="1:7" x14ac:dyDescent="0.25">
      <c r="E6" s="47" t="s">
        <v>133</v>
      </c>
      <c r="F6" s="48"/>
      <c r="G6" s="49"/>
    </row>
    <row r="7" spans="1:7" x14ac:dyDescent="0.25">
      <c r="E7" s="44" t="s">
        <v>129</v>
      </c>
      <c r="F7" s="45"/>
      <c r="G7" s="46"/>
    </row>
    <row r="9" spans="1:7" x14ac:dyDescent="0.25">
      <c r="B9" s="18" t="s">
        <v>79</v>
      </c>
      <c r="C9" s="18" t="s">
        <v>78</v>
      </c>
      <c r="D9" s="18" t="s">
        <v>30</v>
      </c>
      <c r="E9" s="18" t="s">
        <v>134</v>
      </c>
      <c r="F9" t="s">
        <v>35</v>
      </c>
    </row>
    <row r="10" spans="1:7" x14ac:dyDescent="0.25">
      <c r="B10" s="33">
        <v>41627</v>
      </c>
      <c r="C10" s="18" t="s">
        <v>88</v>
      </c>
      <c r="D10" s="18" t="s">
        <v>135</v>
      </c>
      <c r="E10" s="18" t="s">
        <v>136</v>
      </c>
      <c r="F10" s="50">
        <v>9744</v>
      </c>
      <c r="G10" s="50"/>
    </row>
    <row r="11" spans="1:7" x14ac:dyDescent="0.25">
      <c r="B11" s="33">
        <v>41303</v>
      </c>
      <c r="C11" s="18" t="s">
        <v>83</v>
      </c>
      <c r="D11" s="18" t="s">
        <v>137</v>
      </c>
      <c r="E11" s="18" t="s">
        <v>138</v>
      </c>
      <c r="F11" s="50">
        <v>973</v>
      </c>
      <c r="G11" s="50"/>
    </row>
    <row r="12" spans="1:7" hidden="1" x14ac:dyDescent="0.25">
      <c r="B12" s="33">
        <v>41606</v>
      </c>
      <c r="C12" s="18" t="s">
        <v>93</v>
      </c>
      <c r="D12" s="18" t="s">
        <v>120</v>
      </c>
      <c r="E12" s="18" t="s">
        <v>139</v>
      </c>
      <c r="F12" s="50">
        <v>5246</v>
      </c>
      <c r="G12" s="50"/>
    </row>
    <row r="13" spans="1:7" hidden="1" x14ac:dyDescent="0.25">
      <c r="B13" s="33">
        <v>41411</v>
      </c>
      <c r="C13" s="18" t="s">
        <v>101</v>
      </c>
      <c r="D13" s="18" t="s">
        <v>109</v>
      </c>
      <c r="E13" s="18" t="s">
        <v>140</v>
      </c>
      <c r="F13" s="50">
        <v>19567</v>
      </c>
      <c r="G13" s="51"/>
    </row>
    <row r="14" spans="1:7" hidden="1" x14ac:dyDescent="0.25">
      <c r="B14" s="33">
        <v>41319</v>
      </c>
      <c r="C14" s="18" t="s">
        <v>101</v>
      </c>
      <c r="D14" s="18" t="s">
        <v>109</v>
      </c>
      <c r="E14" s="18" t="s">
        <v>141</v>
      </c>
      <c r="F14" s="50">
        <v>8886</v>
      </c>
      <c r="G14" s="51"/>
    </row>
    <row r="15" spans="1:7" hidden="1" x14ac:dyDescent="0.25">
      <c r="B15" s="33">
        <v>41444</v>
      </c>
      <c r="C15" s="18" t="s">
        <v>101</v>
      </c>
      <c r="D15" s="18" t="s">
        <v>109</v>
      </c>
      <c r="E15" s="18" t="s">
        <v>141</v>
      </c>
      <c r="F15" s="50">
        <v>9970</v>
      </c>
      <c r="G15" s="51"/>
    </row>
    <row r="16" spans="1:7" x14ac:dyDescent="0.25">
      <c r="B16" s="33">
        <v>41376</v>
      </c>
      <c r="C16" s="18" t="s">
        <v>83</v>
      </c>
      <c r="D16" s="18" t="s">
        <v>137</v>
      </c>
      <c r="E16" s="18" t="s">
        <v>142</v>
      </c>
      <c r="F16" s="50">
        <v>14710</v>
      </c>
      <c r="G16" s="50"/>
    </row>
    <row r="17" spans="2:7" hidden="1" x14ac:dyDescent="0.25">
      <c r="B17" s="33">
        <v>41399</v>
      </c>
      <c r="C17" s="18" t="s">
        <v>93</v>
      </c>
      <c r="D17" s="18" t="s">
        <v>94</v>
      </c>
      <c r="E17" s="18" t="s">
        <v>139</v>
      </c>
      <c r="F17" s="50">
        <v>8716</v>
      </c>
      <c r="G17" s="50"/>
    </row>
    <row r="18" spans="2:7" x14ac:dyDescent="0.25">
      <c r="B18" s="33">
        <v>41594</v>
      </c>
      <c r="C18" s="18" t="s">
        <v>83</v>
      </c>
      <c r="D18" s="18" t="s">
        <v>143</v>
      </c>
      <c r="E18" s="18" t="s">
        <v>142</v>
      </c>
      <c r="F18" s="50">
        <v>18752</v>
      </c>
      <c r="G18" s="50"/>
    </row>
    <row r="19" spans="2:7" hidden="1" x14ac:dyDescent="0.25">
      <c r="B19" s="33">
        <v>41485</v>
      </c>
      <c r="C19" s="18" t="s">
        <v>93</v>
      </c>
      <c r="D19" s="18" t="s">
        <v>94</v>
      </c>
      <c r="E19" s="18" t="s">
        <v>140</v>
      </c>
      <c r="F19" s="50">
        <v>11927</v>
      </c>
      <c r="G19" s="50"/>
    </row>
    <row r="20" spans="2:7" hidden="1" x14ac:dyDescent="0.25">
      <c r="B20" s="33">
        <v>41389</v>
      </c>
      <c r="C20" s="18" t="s">
        <v>93</v>
      </c>
      <c r="D20" s="18" t="s">
        <v>120</v>
      </c>
      <c r="E20" s="18" t="s">
        <v>144</v>
      </c>
      <c r="F20" s="50">
        <v>17031</v>
      </c>
      <c r="G20" s="50"/>
    </row>
    <row r="21" spans="2:7" hidden="1" x14ac:dyDescent="0.25">
      <c r="B21" s="33">
        <v>41424</v>
      </c>
      <c r="C21" s="18" t="s">
        <v>93</v>
      </c>
      <c r="D21" s="18" t="s">
        <v>94</v>
      </c>
      <c r="E21" s="18" t="s">
        <v>142</v>
      </c>
      <c r="F21" s="50">
        <v>8587</v>
      </c>
      <c r="G21" s="50"/>
    </row>
    <row r="22" spans="2:7" x14ac:dyDescent="0.25">
      <c r="B22" s="33">
        <v>41453</v>
      </c>
      <c r="C22" s="18" t="s">
        <v>83</v>
      </c>
      <c r="D22" s="18" t="s">
        <v>143</v>
      </c>
      <c r="E22" s="18" t="s">
        <v>139</v>
      </c>
      <c r="F22" s="50">
        <v>8144</v>
      </c>
      <c r="G22" s="50"/>
    </row>
    <row r="23" spans="2:7" x14ac:dyDescent="0.25">
      <c r="B23" s="33">
        <v>41399</v>
      </c>
      <c r="C23" s="18" t="s">
        <v>88</v>
      </c>
      <c r="D23" s="18" t="s">
        <v>145</v>
      </c>
      <c r="E23" s="18" t="s">
        <v>144</v>
      </c>
      <c r="F23" s="50">
        <v>17739</v>
      </c>
      <c r="G23" s="50"/>
    </row>
    <row r="24" spans="2:7" hidden="1" x14ac:dyDescent="0.25">
      <c r="B24" s="33">
        <v>41409</v>
      </c>
      <c r="C24" s="18" t="s">
        <v>101</v>
      </c>
      <c r="D24" s="18" t="s">
        <v>109</v>
      </c>
      <c r="E24" s="18" t="s">
        <v>138</v>
      </c>
      <c r="F24" s="50">
        <v>19025</v>
      </c>
      <c r="G24" s="51"/>
    </row>
    <row r="25" spans="2:7" hidden="1" x14ac:dyDescent="0.25">
      <c r="B25" s="33">
        <v>41527</v>
      </c>
      <c r="C25" s="18" t="s">
        <v>101</v>
      </c>
      <c r="D25" s="18" t="s">
        <v>109</v>
      </c>
      <c r="E25" s="18" t="s">
        <v>144</v>
      </c>
      <c r="F25" s="50">
        <v>1721</v>
      </c>
      <c r="G25" s="51"/>
    </row>
    <row r="26" spans="2:7" x14ac:dyDescent="0.25">
      <c r="B26" s="33">
        <v>41301</v>
      </c>
      <c r="C26" s="18" t="s">
        <v>88</v>
      </c>
      <c r="D26" s="18" t="s">
        <v>145</v>
      </c>
      <c r="E26" s="18" t="s">
        <v>139</v>
      </c>
      <c r="F26" s="50">
        <v>13237</v>
      </c>
      <c r="G26" s="50"/>
    </row>
    <row r="27" spans="2:7" x14ac:dyDescent="0.25">
      <c r="B27" s="33">
        <v>41427</v>
      </c>
      <c r="C27" s="18" t="s">
        <v>83</v>
      </c>
      <c r="D27" s="18" t="s">
        <v>143</v>
      </c>
      <c r="E27" s="18" t="s">
        <v>138</v>
      </c>
      <c r="F27" s="50">
        <v>5611</v>
      </c>
      <c r="G27" s="50"/>
    </row>
    <row r="28" spans="2:7" x14ac:dyDescent="0.25">
      <c r="B28" s="33">
        <v>41297</v>
      </c>
      <c r="C28" s="18" t="s">
        <v>88</v>
      </c>
      <c r="D28" s="18" t="s">
        <v>135</v>
      </c>
      <c r="E28" s="18" t="s">
        <v>138</v>
      </c>
      <c r="F28" s="50">
        <v>17234</v>
      </c>
      <c r="G28" s="50"/>
    </row>
    <row r="29" spans="2:7" x14ac:dyDescent="0.25">
      <c r="B29" s="33">
        <v>41381</v>
      </c>
      <c r="C29" s="18" t="s">
        <v>83</v>
      </c>
      <c r="D29" s="18" t="s">
        <v>137</v>
      </c>
      <c r="E29" s="18" t="s">
        <v>142</v>
      </c>
      <c r="F29" s="50">
        <v>10786</v>
      </c>
      <c r="G29" s="50"/>
    </row>
    <row r="30" spans="2:7" x14ac:dyDescent="0.25">
      <c r="B30" s="33">
        <v>41369</v>
      </c>
      <c r="C30" s="18" t="s">
        <v>83</v>
      </c>
      <c r="D30" s="18" t="s">
        <v>143</v>
      </c>
      <c r="E30" s="18" t="s">
        <v>144</v>
      </c>
      <c r="F30" s="50">
        <v>626</v>
      </c>
      <c r="G30" s="50"/>
    </row>
    <row r="31" spans="2:7" x14ac:dyDescent="0.25">
      <c r="B31" s="33">
        <v>41559</v>
      </c>
      <c r="C31" s="18" t="s">
        <v>83</v>
      </c>
      <c r="D31" s="18" t="s">
        <v>143</v>
      </c>
      <c r="E31" s="18" t="s">
        <v>139</v>
      </c>
      <c r="F31" s="50">
        <v>9482</v>
      </c>
      <c r="G31" s="50"/>
    </row>
    <row r="32" spans="2:7" x14ac:dyDescent="0.25">
      <c r="B32" s="33">
        <v>41476</v>
      </c>
      <c r="C32" s="18" t="s">
        <v>88</v>
      </c>
      <c r="D32" s="18" t="s">
        <v>135</v>
      </c>
      <c r="E32" s="18" t="s">
        <v>142</v>
      </c>
      <c r="F32" s="50">
        <v>6249</v>
      </c>
      <c r="G32" s="50"/>
    </row>
    <row r="33" spans="2:7" x14ac:dyDescent="0.25">
      <c r="B33" s="33">
        <v>41507</v>
      </c>
      <c r="C33" s="18" t="s">
        <v>88</v>
      </c>
      <c r="D33" s="18" t="s">
        <v>135</v>
      </c>
      <c r="E33" s="18" t="s">
        <v>138</v>
      </c>
      <c r="F33" s="50">
        <v>13970</v>
      </c>
      <c r="G33" s="50"/>
    </row>
    <row r="34" spans="2:7" hidden="1" x14ac:dyDescent="0.25">
      <c r="B34" s="33">
        <v>41367</v>
      </c>
      <c r="C34" s="18" t="s">
        <v>101</v>
      </c>
      <c r="D34" s="18" t="s">
        <v>109</v>
      </c>
      <c r="E34" s="18" t="s">
        <v>136</v>
      </c>
      <c r="F34" s="50">
        <v>9991</v>
      </c>
      <c r="G34" s="51"/>
    </row>
    <row r="35" spans="2:7" x14ac:dyDescent="0.25">
      <c r="B35" s="33">
        <v>41306</v>
      </c>
      <c r="C35" s="18" t="s">
        <v>83</v>
      </c>
      <c r="D35" s="18" t="s">
        <v>137</v>
      </c>
      <c r="E35" s="18" t="s">
        <v>138</v>
      </c>
      <c r="F35" s="50">
        <v>18848</v>
      </c>
      <c r="G35" s="50"/>
    </row>
    <row r="36" spans="2:7" hidden="1" x14ac:dyDescent="0.25">
      <c r="B36" s="33">
        <v>41345</v>
      </c>
      <c r="C36" s="18" t="s">
        <v>93</v>
      </c>
      <c r="D36" s="18" t="s">
        <v>94</v>
      </c>
      <c r="E36" s="18" t="s">
        <v>142</v>
      </c>
      <c r="F36" s="50">
        <v>15065</v>
      </c>
      <c r="G36" s="50"/>
    </row>
    <row r="37" spans="2:7" hidden="1" x14ac:dyDescent="0.25">
      <c r="B37" s="33">
        <v>41510</v>
      </c>
      <c r="C37" s="18" t="s">
        <v>93</v>
      </c>
      <c r="D37" s="18" t="s">
        <v>120</v>
      </c>
      <c r="E37" s="18" t="s">
        <v>139</v>
      </c>
      <c r="F37" s="50">
        <v>12880</v>
      </c>
      <c r="G37" s="50"/>
    </row>
    <row r="38" spans="2:7" x14ac:dyDescent="0.25">
      <c r="B38" s="33">
        <v>41411</v>
      </c>
      <c r="C38" s="18" t="s">
        <v>88</v>
      </c>
      <c r="D38" s="18" t="s">
        <v>135</v>
      </c>
      <c r="E38" s="18" t="s">
        <v>142</v>
      </c>
      <c r="F38" s="50">
        <v>13232</v>
      </c>
      <c r="G38" s="50"/>
    </row>
    <row r="39" spans="2:7" x14ac:dyDescent="0.25">
      <c r="B39" s="33">
        <v>41628</v>
      </c>
      <c r="C39" s="18" t="s">
        <v>83</v>
      </c>
      <c r="D39" s="18" t="s">
        <v>143</v>
      </c>
      <c r="E39" s="18" t="s">
        <v>139</v>
      </c>
      <c r="F39" s="50">
        <v>903</v>
      </c>
      <c r="G39" s="50"/>
    </row>
    <row r="40" spans="2:7" x14ac:dyDescent="0.25">
      <c r="B40" s="33">
        <v>41539</v>
      </c>
      <c r="C40" s="18" t="s">
        <v>83</v>
      </c>
      <c r="D40" s="18" t="s">
        <v>143</v>
      </c>
      <c r="E40" s="18" t="s">
        <v>136</v>
      </c>
      <c r="F40" s="50">
        <v>2422</v>
      </c>
      <c r="G40" s="50"/>
    </row>
    <row r="41" spans="2:7" x14ac:dyDescent="0.25">
      <c r="B41" s="33">
        <v>41570</v>
      </c>
      <c r="C41" s="18" t="s">
        <v>83</v>
      </c>
      <c r="D41" s="18" t="s">
        <v>137</v>
      </c>
      <c r="E41" s="18" t="s">
        <v>144</v>
      </c>
      <c r="F41" s="50">
        <v>1173</v>
      </c>
      <c r="G41" s="50"/>
    </row>
    <row r="42" spans="2:7" x14ac:dyDescent="0.25">
      <c r="B42" s="33">
        <v>41584</v>
      </c>
      <c r="C42" s="18" t="s">
        <v>83</v>
      </c>
      <c r="D42" s="18" t="s">
        <v>143</v>
      </c>
      <c r="E42" s="18" t="s">
        <v>144</v>
      </c>
      <c r="F42" s="50">
        <v>15012</v>
      </c>
      <c r="G42" s="50"/>
    </row>
    <row r="43" spans="2:7" x14ac:dyDescent="0.25">
      <c r="B43" s="33">
        <v>41510</v>
      </c>
      <c r="C43" s="18" t="s">
        <v>83</v>
      </c>
      <c r="D43" s="18" t="s">
        <v>137</v>
      </c>
      <c r="E43" s="18" t="s">
        <v>144</v>
      </c>
      <c r="F43" s="50">
        <v>6179</v>
      </c>
      <c r="G43" s="50"/>
    </row>
    <row r="44" spans="2:7" x14ac:dyDescent="0.25">
      <c r="B44" s="33">
        <v>41342</v>
      </c>
      <c r="C44" s="18" t="s">
        <v>83</v>
      </c>
      <c r="D44" s="18" t="s">
        <v>143</v>
      </c>
      <c r="E44" s="18" t="s">
        <v>144</v>
      </c>
      <c r="F44" s="50">
        <v>11858</v>
      </c>
      <c r="G44" s="50"/>
    </row>
    <row r="45" spans="2:7" hidden="1" x14ac:dyDescent="0.25">
      <c r="B45" s="33">
        <v>41621</v>
      </c>
      <c r="C45" s="18" t="s">
        <v>93</v>
      </c>
      <c r="D45" s="18" t="s">
        <v>94</v>
      </c>
      <c r="E45" s="18" t="s">
        <v>144</v>
      </c>
      <c r="F45" s="50">
        <v>1614</v>
      </c>
      <c r="G45" s="50"/>
    </row>
    <row r="46" spans="2:7" hidden="1" x14ac:dyDescent="0.25">
      <c r="B46" s="33">
        <v>41475</v>
      </c>
      <c r="C46" s="18" t="s">
        <v>101</v>
      </c>
      <c r="D46" s="18" t="s">
        <v>109</v>
      </c>
      <c r="E46" s="18" t="s">
        <v>138</v>
      </c>
      <c r="F46" s="50">
        <v>1781</v>
      </c>
      <c r="G46" s="51"/>
    </row>
    <row r="47" spans="2:7" hidden="1" x14ac:dyDescent="0.25">
      <c r="B47" s="33">
        <v>41573</v>
      </c>
      <c r="C47" s="18" t="s">
        <v>93</v>
      </c>
      <c r="D47" s="18" t="s">
        <v>120</v>
      </c>
      <c r="E47" s="18" t="s">
        <v>140</v>
      </c>
      <c r="F47" s="50">
        <v>8385</v>
      </c>
      <c r="G47" s="50"/>
    </row>
    <row r="48" spans="2:7" hidden="1" x14ac:dyDescent="0.25">
      <c r="B48" s="33">
        <v>41281</v>
      </c>
      <c r="C48" s="18" t="s">
        <v>93</v>
      </c>
      <c r="D48" s="18" t="s">
        <v>94</v>
      </c>
      <c r="E48" s="18" t="s">
        <v>136</v>
      </c>
      <c r="F48" s="50">
        <v>8582</v>
      </c>
      <c r="G48" s="50"/>
    </row>
    <row r="49" spans="2:7" x14ac:dyDescent="0.25">
      <c r="B49" s="33">
        <v>41590</v>
      </c>
      <c r="C49" s="18" t="s">
        <v>88</v>
      </c>
      <c r="D49" s="18" t="s">
        <v>145</v>
      </c>
      <c r="E49" s="18" t="s">
        <v>136</v>
      </c>
      <c r="F49" s="50">
        <v>16650</v>
      </c>
      <c r="G49" s="50"/>
    </row>
    <row r="50" spans="2:7" x14ac:dyDescent="0.25">
      <c r="B50" s="33">
        <v>41558</v>
      </c>
      <c r="C50" s="18" t="s">
        <v>88</v>
      </c>
      <c r="D50" s="18" t="s">
        <v>145</v>
      </c>
      <c r="E50" s="18" t="s">
        <v>144</v>
      </c>
      <c r="F50" s="50">
        <v>2286</v>
      </c>
      <c r="G50" s="50"/>
    </row>
    <row r="51" spans="2:7" hidden="1" x14ac:dyDescent="0.25">
      <c r="B51" s="33">
        <v>41388</v>
      </c>
      <c r="C51" s="18" t="s">
        <v>93</v>
      </c>
      <c r="D51" s="18" t="s">
        <v>120</v>
      </c>
      <c r="E51" s="18" t="s">
        <v>136</v>
      </c>
      <c r="F51" s="50">
        <v>13321</v>
      </c>
      <c r="G51" s="50"/>
    </row>
    <row r="52" spans="2:7" x14ac:dyDescent="0.25">
      <c r="B52" s="33">
        <v>41336</v>
      </c>
      <c r="C52" s="18" t="s">
        <v>88</v>
      </c>
      <c r="D52" s="18" t="s">
        <v>135</v>
      </c>
      <c r="E52" s="18" t="s">
        <v>144</v>
      </c>
      <c r="F52" s="50">
        <v>1350</v>
      </c>
      <c r="G52" s="50"/>
    </row>
    <row r="53" spans="2:7" x14ac:dyDescent="0.25">
      <c r="B53" s="33">
        <v>41376</v>
      </c>
      <c r="C53" s="18" t="s">
        <v>83</v>
      </c>
      <c r="D53" s="18" t="s">
        <v>137</v>
      </c>
      <c r="E53" s="18" t="s">
        <v>144</v>
      </c>
      <c r="F53" s="50">
        <v>8366</v>
      </c>
      <c r="G53" s="50"/>
    </row>
    <row r="54" spans="2:7" x14ac:dyDescent="0.25">
      <c r="B54" s="33">
        <v>41310</v>
      </c>
      <c r="C54" s="18" t="s">
        <v>88</v>
      </c>
      <c r="D54" s="18" t="s">
        <v>135</v>
      </c>
      <c r="E54" s="18" t="s">
        <v>142</v>
      </c>
      <c r="F54" s="50">
        <v>18218</v>
      </c>
      <c r="G54" s="50"/>
    </row>
    <row r="55" spans="2:7" hidden="1" x14ac:dyDescent="0.25">
      <c r="B55" s="33">
        <v>41479</v>
      </c>
      <c r="C55" s="18" t="s">
        <v>93</v>
      </c>
      <c r="D55" s="18" t="s">
        <v>94</v>
      </c>
      <c r="E55" s="18" t="s">
        <v>144</v>
      </c>
      <c r="F55" s="50">
        <v>6083</v>
      </c>
      <c r="G55" s="50"/>
    </row>
    <row r="56" spans="2:7" hidden="1" x14ac:dyDescent="0.25">
      <c r="B56" s="33">
        <v>41443</v>
      </c>
      <c r="C56" s="18" t="s">
        <v>101</v>
      </c>
      <c r="D56" s="18" t="s">
        <v>109</v>
      </c>
      <c r="E56" s="18" t="s">
        <v>144</v>
      </c>
      <c r="F56" s="50">
        <v>16254</v>
      </c>
      <c r="G56" s="51"/>
    </row>
    <row r="57" spans="2:7" hidden="1" x14ac:dyDescent="0.25">
      <c r="B57" s="33">
        <v>41319</v>
      </c>
      <c r="C57" s="18" t="s">
        <v>93</v>
      </c>
      <c r="D57" s="18" t="s">
        <v>94</v>
      </c>
      <c r="E57" s="18" t="s">
        <v>141</v>
      </c>
      <c r="F57" s="50">
        <v>13348</v>
      </c>
      <c r="G57" s="50"/>
    </row>
    <row r="58" spans="2:7" x14ac:dyDescent="0.25">
      <c r="B58" s="33">
        <v>41401</v>
      </c>
      <c r="C58" s="18" t="s">
        <v>83</v>
      </c>
      <c r="D58" s="18" t="s">
        <v>137</v>
      </c>
      <c r="E58" s="18" t="s">
        <v>144</v>
      </c>
      <c r="F58" s="50">
        <v>11214</v>
      </c>
      <c r="G58" s="50"/>
    </row>
    <row r="59" spans="2:7" hidden="1" x14ac:dyDescent="0.25">
      <c r="B59" s="33">
        <v>41364</v>
      </c>
      <c r="C59" s="18" t="s">
        <v>101</v>
      </c>
      <c r="D59" s="18" t="s">
        <v>109</v>
      </c>
      <c r="E59" s="18" t="s">
        <v>144</v>
      </c>
      <c r="F59" s="50">
        <v>5334</v>
      </c>
      <c r="G59" s="51"/>
    </row>
    <row r="60" spans="2:7" hidden="1" x14ac:dyDescent="0.25">
      <c r="B60" s="33">
        <v>41275</v>
      </c>
      <c r="C60" s="18" t="s">
        <v>93</v>
      </c>
      <c r="D60" s="18" t="s">
        <v>120</v>
      </c>
      <c r="E60" s="18" t="s">
        <v>138</v>
      </c>
      <c r="F60" s="50">
        <v>330</v>
      </c>
      <c r="G60" s="50"/>
    </row>
    <row r="61" spans="2:7" hidden="1" x14ac:dyDescent="0.25">
      <c r="B61" s="33">
        <v>41287</v>
      </c>
      <c r="C61" s="18" t="s">
        <v>93</v>
      </c>
      <c r="D61" s="18" t="s">
        <v>94</v>
      </c>
      <c r="E61" s="18" t="s">
        <v>136</v>
      </c>
      <c r="F61" s="50">
        <v>10300</v>
      </c>
      <c r="G61" s="50"/>
    </row>
    <row r="62" spans="2:7" hidden="1" x14ac:dyDescent="0.25">
      <c r="B62" s="33">
        <v>41305</v>
      </c>
      <c r="C62" s="18" t="s">
        <v>93</v>
      </c>
      <c r="D62" s="18" t="s">
        <v>120</v>
      </c>
      <c r="E62" s="18" t="s">
        <v>139</v>
      </c>
      <c r="F62" s="50">
        <v>3592</v>
      </c>
      <c r="G62" s="50"/>
    </row>
    <row r="63" spans="2:7" hidden="1" x14ac:dyDescent="0.25">
      <c r="B63" s="33">
        <v>41477</v>
      </c>
      <c r="C63" s="18" t="s">
        <v>101</v>
      </c>
      <c r="D63" s="18" t="s">
        <v>109</v>
      </c>
      <c r="E63" s="18" t="s">
        <v>140</v>
      </c>
      <c r="F63" s="50">
        <v>7635</v>
      </c>
      <c r="G63" s="51"/>
    </row>
    <row r="64" spans="2:7" x14ac:dyDescent="0.25">
      <c r="B64" s="33">
        <v>41525</v>
      </c>
      <c r="C64" s="18" t="s">
        <v>88</v>
      </c>
      <c r="D64" s="18" t="s">
        <v>135</v>
      </c>
      <c r="E64" s="18" t="s">
        <v>144</v>
      </c>
      <c r="F64" s="50">
        <v>2765</v>
      </c>
      <c r="G64" s="50"/>
    </row>
    <row r="65" spans="2:7" hidden="1" x14ac:dyDescent="0.25">
      <c r="B65" s="33">
        <v>41608</v>
      </c>
      <c r="C65" s="18" t="s">
        <v>101</v>
      </c>
      <c r="D65" s="18" t="s">
        <v>104</v>
      </c>
      <c r="E65" s="18" t="s">
        <v>141</v>
      </c>
      <c r="F65" s="50">
        <v>7856</v>
      </c>
      <c r="G65" s="51"/>
    </row>
    <row r="66" spans="2:7" hidden="1" x14ac:dyDescent="0.25">
      <c r="B66" s="33">
        <v>41398</v>
      </c>
      <c r="C66" s="18" t="s">
        <v>101</v>
      </c>
      <c r="D66" s="18" t="s">
        <v>109</v>
      </c>
      <c r="E66" s="18" t="s">
        <v>136</v>
      </c>
      <c r="F66" s="50">
        <v>6057</v>
      </c>
      <c r="G66" s="51"/>
    </row>
    <row r="67" spans="2:7" hidden="1" x14ac:dyDescent="0.25">
      <c r="B67" s="33">
        <v>41587</v>
      </c>
      <c r="C67" s="18" t="s">
        <v>101</v>
      </c>
      <c r="D67" s="18" t="s">
        <v>104</v>
      </c>
      <c r="E67" s="18" t="s">
        <v>136</v>
      </c>
      <c r="F67" s="50">
        <v>5797</v>
      </c>
      <c r="G67" s="51"/>
    </row>
    <row r="68" spans="2:7" x14ac:dyDescent="0.25">
      <c r="B68" s="33">
        <v>41377</v>
      </c>
      <c r="C68" s="18" t="s">
        <v>83</v>
      </c>
      <c r="D68" s="18" t="s">
        <v>143</v>
      </c>
      <c r="E68" s="18" t="s">
        <v>142</v>
      </c>
      <c r="F68" s="50">
        <v>4099</v>
      </c>
      <c r="G68" s="50"/>
    </row>
    <row r="69" spans="2:7" hidden="1" x14ac:dyDescent="0.25">
      <c r="B69" s="33">
        <v>41612</v>
      </c>
      <c r="C69" s="18" t="s">
        <v>93</v>
      </c>
      <c r="D69" s="18" t="s">
        <v>120</v>
      </c>
      <c r="E69" s="18" t="s">
        <v>141</v>
      </c>
      <c r="F69" s="50">
        <v>1056</v>
      </c>
      <c r="G69" s="50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1.7109375" customWidth="1"/>
    <col min="3" max="3" width="14.28515625" bestFit="1" customWidth="1"/>
    <col min="4" max="4" width="22.28515625" bestFit="1" customWidth="1"/>
    <col min="5" max="5" width="5.7109375" customWidth="1"/>
    <col min="6" max="6" width="10.7109375" style="19" customWidth="1"/>
    <col min="7" max="7" width="16.140625" bestFit="1" customWidth="1"/>
    <col min="8" max="8" width="10.7109375" customWidth="1"/>
  </cols>
  <sheetData>
    <row r="1" spans="1:8" ht="45" customHeight="1" x14ac:dyDescent="0.7">
      <c r="A1" s="4"/>
      <c r="B1" s="14" t="s">
        <v>27</v>
      </c>
    </row>
    <row r="2" spans="1:8" x14ac:dyDescent="0.25">
      <c r="B2" t="s">
        <v>28</v>
      </c>
    </row>
    <row r="5" spans="1:8" x14ac:dyDescent="0.25">
      <c r="B5" s="18" t="s">
        <v>29</v>
      </c>
      <c r="C5" s="18" t="s">
        <v>30</v>
      </c>
      <c r="D5" s="18" t="s">
        <v>31</v>
      </c>
      <c r="E5" s="19" t="s">
        <v>32</v>
      </c>
      <c r="F5" s="19" t="s">
        <v>33</v>
      </c>
      <c r="G5" s="18" t="s">
        <v>34</v>
      </c>
      <c r="H5" s="20" t="s">
        <v>35</v>
      </c>
    </row>
    <row r="6" spans="1:8" x14ac:dyDescent="0.25">
      <c r="B6" s="18" t="s">
        <v>36</v>
      </c>
      <c r="C6" s="18" t="s">
        <v>37</v>
      </c>
      <c r="D6" s="18" t="s">
        <v>38</v>
      </c>
      <c r="E6" s="21">
        <v>37</v>
      </c>
      <c r="F6" s="22">
        <v>73667</v>
      </c>
      <c r="G6" s="18" t="s">
        <v>39</v>
      </c>
      <c r="H6" s="23">
        <v>82486</v>
      </c>
    </row>
    <row r="7" spans="1:8" x14ac:dyDescent="0.25">
      <c r="B7" s="18" t="s">
        <v>40</v>
      </c>
      <c r="C7" s="18" t="s">
        <v>41</v>
      </c>
      <c r="D7" s="18" t="s">
        <v>42</v>
      </c>
      <c r="E7" s="21">
        <v>10</v>
      </c>
      <c r="F7" s="22">
        <v>54421</v>
      </c>
      <c r="G7" s="18" t="s">
        <v>43</v>
      </c>
      <c r="H7" s="23">
        <v>389955</v>
      </c>
    </row>
    <row r="8" spans="1:8" x14ac:dyDescent="0.25">
      <c r="B8" s="18" t="s">
        <v>44</v>
      </c>
      <c r="C8" s="18" t="s">
        <v>45</v>
      </c>
      <c r="D8" s="18" t="s">
        <v>46</v>
      </c>
      <c r="E8" s="21">
        <v>32</v>
      </c>
      <c r="F8" s="22">
        <v>97337</v>
      </c>
      <c r="G8" s="18" t="s">
        <v>47</v>
      </c>
      <c r="H8" s="23">
        <v>97352</v>
      </c>
    </row>
    <row r="9" spans="1:8" x14ac:dyDescent="0.25">
      <c r="B9" s="18" t="s">
        <v>40</v>
      </c>
      <c r="C9" s="18" t="s">
        <v>41</v>
      </c>
      <c r="D9" s="18" t="s">
        <v>42</v>
      </c>
      <c r="E9" s="21">
        <v>10</v>
      </c>
      <c r="F9" s="22">
        <v>54421</v>
      </c>
      <c r="G9" s="18" t="s">
        <v>43</v>
      </c>
      <c r="H9" s="23">
        <v>389955</v>
      </c>
    </row>
    <row r="10" spans="1:8" x14ac:dyDescent="0.25">
      <c r="B10" s="18" t="s">
        <v>48</v>
      </c>
      <c r="C10" s="18" t="s">
        <v>49</v>
      </c>
      <c r="D10" s="18" t="s">
        <v>50</v>
      </c>
      <c r="E10" s="21">
        <v>16</v>
      </c>
      <c r="F10" s="22">
        <v>99958</v>
      </c>
      <c r="G10" s="18" t="s">
        <v>51</v>
      </c>
      <c r="H10" s="23">
        <v>368594</v>
      </c>
    </row>
    <row r="11" spans="1:8" x14ac:dyDescent="0.25">
      <c r="B11" s="18" t="s">
        <v>52</v>
      </c>
      <c r="C11" s="18" t="s">
        <v>53</v>
      </c>
      <c r="D11" s="18" t="s">
        <v>54</v>
      </c>
      <c r="E11" s="21">
        <v>3</v>
      </c>
      <c r="F11" s="22">
        <v>14929</v>
      </c>
      <c r="G11" s="18" t="s">
        <v>55</v>
      </c>
      <c r="H11" s="23">
        <v>82465</v>
      </c>
    </row>
    <row r="12" spans="1:8" x14ac:dyDescent="0.25">
      <c r="B12" s="18" t="s">
        <v>56</v>
      </c>
      <c r="C12" s="18" t="s">
        <v>57</v>
      </c>
      <c r="D12" s="18" t="s">
        <v>58</v>
      </c>
      <c r="E12" s="21">
        <v>18</v>
      </c>
      <c r="F12" s="22">
        <v>2827</v>
      </c>
      <c r="G12" s="18" t="s">
        <v>59</v>
      </c>
      <c r="H12" s="23">
        <v>125684</v>
      </c>
    </row>
    <row r="13" spans="1:8" x14ac:dyDescent="0.25">
      <c r="B13" s="18" t="s">
        <v>48</v>
      </c>
      <c r="C13" s="18" t="s">
        <v>49</v>
      </c>
      <c r="D13" s="18" t="s">
        <v>50</v>
      </c>
      <c r="E13" s="21">
        <v>16</v>
      </c>
      <c r="F13" s="22">
        <v>99958</v>
      </c>
      <c r="G13" s="18" t="s">
        <v>51</v>
      </c>
      <c r="H13" s="23">
        <v>368594</v>
      </c>
    </row>
    <row r="14" spans="1:8" x14ac:dyDescent="0.25">
      <c r="B14" s="18" t="s">
        <v>48</v>
      </c>
      <c r="C14" s="18" t="s">
        <v>49</v>
      </c>
      <c r="D14" s="18" t="s">
        <v>50</v>
      </c>
      <c r="E14" s="21">
        <v>16</v>
      </c>
      <c r="F14" s="22">
        <v>99958</v>
      </c>
      <c r="G14" s="18" t="s">
        <v>51</v>
      </c>
      <c r="H14" s="23">
        <v>368594</v>
      </c>
    </row>
    <row r="15" spans="1:8" x14ac:dyDescent="0.25">
      <c r="B15" s="18" t="s">
        <v>60</v>
      </c>
      <c r="C15" s="18" t="s">
        <v>61</v>
      </c>
      <c r="D15" s="18" t="s">
        <v>46</v>
      </c>
      <c r="E15" s="21">
        <v>54</v>
      </c>
      <c r="F15" s="22">
        <v>97342</v>
      </c>
      <c r="G15" s="18" t="s">
        <v>62</v>
      </c>
      <c r="H15" s="23">
        <v>65915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Projektliste</vt:lpstr>
      <vt:lpstr>Markieren</vt:lpstr>
      <vt:lpstr>Überschriften</vt:lpstr>
      <vt:lpstr>Verkaufszahlen</vt:lpstr>
      <vt:lpstr>Datenschnitt</vt:lpstr>
      <vt:lpstr>Lieferanten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13 - Namen und intelligente Tabellen verwenden</dc:subject>
  <dc:creator>Dietmar Gieringer</dc:creator>
  <dc:description>www.gieringer.de_x000d_
www.office-performance.de</dc:description>
  <cp:lastModifiedBy>Dietmar Gieringer</cp:lastModifiedBy>
  <cp:revision>1</cp:revision>
  <cp:lastPrinted>2013-08-23T17:15:43Z</cp:lastPrinted>
  <dcterms:created xsi:type="dcterms:W3CDTF">2013-01-04T11:19:10Z</dcterms:created>
  <dcterms:modified xsi:type="dcterms:W3CDTF">2013-12-09T14:19:45Z</dcterms:modified>
  <cp:category>Excel-Übungsdatei</cp:category>
</cp:coreProperties>
</file>