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eB\Desktop\__Excel 2013 HB\5158_Beispieldateien\Kap21\"/>
    </mc:Choice>
  </mc:AlternateContent>
  <bookViews>
    <workbookView xWindow="0" yWindow="0" windowWidth="16260" windowHeight="8100" activeTab="5"/>
  </bookViews>
  <sheets>
    <sheet name="Info" sheetId="1" r:id="rId1"/>
    <sheet name="Liste" sheetId="4" r:id="rId2"/>
    <sheet name="Liste1" sheetId="7" r:id="rId3"/>
    <sheet name="Liste2" sheetId="8" r:id="rId4"/>
    <sheet name="Liste3" sheetId="9" r:id="rId5"/>
    <sheet name="Verkauf" sheetId="6" r:id="rId6"/>
  </sheets>
  <definedNames>
    <definedName name="UmsatzProdukte" localSheetId="5">Verkauf!#REF!</definedName>
  </definedNames>
  <calcPr calcId="152511"/>
</workbook>
</file>

<file path=xl/calcChain.xml><?xml version="1.0" encoding="utf-8"?>
<calcChain xmlns="http://schemas.openxmlformats.org/spreadsheetml/2006/main">
  <c r="I11" i="9" l="1"/>
  <c r="K1" i="9"/>
  <c r="I24" i="8"/>
  <c r="J19" i="7" l="1"/>
  <c r="L4" i="4" l="1"/>
  <c r="L5" i="4"/>
  <c r="L6" i="4"/>
  <c r="L7" i="4"/>
  <c r="L8" i="4"/>
  <c r="L3" i="4"/>
  <c r="I10" i="4"/>
  <c r="I16" i="4"/>
  <c r="I15" i="4"/>
  <c r="I13" i="4"/>
  <c r="I11" i="4"/>
  <c r="I17" i="4" l="1"/>
</calcChain>
</file>

<file path=xl/sharedStrings.xml><?xml version="1.0" encoding="utf-8"?>
<sst xmlns="http://schemas.openxmlformats.org/spreadsheetml/2006/main" count="559" uniqueCount="131">
  <si>
    <t xml:space="preserve">
Excel 2013 – Das Handbuch</t>
  </si>
  <si>
    <t>A</t>
  </si>
  <si>
    <t>B</t>
  </si>
  <si>
    <t>C</t>
  </si>
  <si>
    <t>D</t>
  </si>
  <si>
    <t>E</t>
  </si>
  <si>
    <t>Autor</t>
  </si>
  <si>
    <t>Helmut Schuster</t>
  </si>
  <si>
    <t>Kapitel 21</t>
  </si>
  <si>
    <t>Zeigen Sie übersichtlich die wichtigen Ergebnisse</t>
  </si>
  <si>
    <t>NAME</t>
  </si>
  <si>
    <t>VORNAME</t>
  </si>
  <si>
    <t>ABT</t>
  </si>
  <si>
    <t>GEHALT</t>
  </si>
  <si>
    <t>Meier</t>
  </si>
  <si>
    <t>Heinz</t>
  </si>
  <si>
    <t>BH</t>
  </si>
  <si>
    <t>Seeler</t>
  </si>
  <si>
    <t>Gerhard</t>
  </si>
  <si>
    <t>VK</t>
  </si>
  <si>
    <t>Gründel</t>
  </si>
  <si>
    <t>Binsen</t>
  </si>
  <si>
    <t>Pfaff</t>
  </si>
  <si>
    <t>Karl</t>
  </si>
  <si>
    <t>AV</t>
  </si>
  <si>
    <t>Klein</t>
  </si>
  <si>
    <t>Mößner</t>
  </si>
  <si>
    <t>EK</t>
  </si>
  <si>
    <t>Braun</t>
  </si>
  <si>
    <t>Thomas</t>
  </si>
  <si>
    <t>Weber</t>
  </si>
  <si>
    <t>Eberhard</t>
  </si>
  <si>
    <t>Wessing</t>
  </si>
  <si>
    <t>Holger</t>
  </si>
  <si>
    <t>DP</t>
  </si>
  <si>
    <t>Muscheid</t>
  </si>
  <si>
    <t>Hark</t>
  </si>
  <si>
    <t>Stefan</t>
  </si>
  <si>
    <t>Heinicke</t>
  </si>
  <si>
    <t>Michael</t>
  </si>
  <si>
    <t>DV</t>
  </si>
  <si>
    <t>Thomann</t>
  </si>
  <si>
    <t>Bert</t>
  </si>
  <si>
    <t>Kuntz</t>
  </si>
  <si>
    <t>Schreiber</t>
  </si>
  <si>
    <t>Philip</t>
  </si>
  <si>
    <t>Dietrich</t>
  </si>
  <si>
    <t>Hansen</t>
  </si>
  <si>
    <t>Gregor</t>
  </si>
  <si>
    <t>LA</t>
  </si>
  <si>
    <t>Trautner</t>
  </si>
  <si>
    <t>Braatz</t>
  </si>
  <si>
    <t>Matthias</t>
  </si>
  <si>
    <t>Traunert</t>
  </si>
  <si>
    <t>Schulz</t>
  </si>
  <si>
    <t>Martin</t>
  </si>
  <si>
    <t>Konrad</t>
  </si>
  <si>
    <t>Friedrich</t>
  </si>
  <si>
    <t>Saftig</t>
  </si>
  <si>
    <t>Herrmann</t>
  </si>
  <si>
    <t>Atzenger</t>
  </si>
  <si>
    <t>Werner</t>
  </si>
  <si>
    <t>Paul</t>
  </si>
  <si>
    <t>Dominik</t>
  </si>
  <si>
    <t>Richard</t>
  </si>
  <si>
    <t>Anzahl der Mitarbeiter dieser Abt</t>
  </si>
  <si>
    <t>Durchschnittliches Gehalt</t>
  </si>
  <si>
    <t>Höchstes Gehalt</t>
  </si>
  <si>
    <t>Niedrigstes Gehalt</t>
  </si>
  <si>
    <t>Ausgewertete Abteilung</t>
  </si>
  <si>
    <t>Summe der Gehälter dieser Abteilung</t>
  </si>
  <si>
    <t>Differenz/Spread</t>
  </si>
  <si>
    <t>BH= Buchhaltung</t>
  </si>
  <si>
    <t>VK=Verkauf</t>
  </si>
  <si>
    <t>AV=Arbeitsvorbereitung</t>
  </si>
  <si>
    <t>DP=Disposition</t>
  </si>
  <si>
    <t>LA=Lager</t>
  </si>
  <si>
    <t>DV=Datenverarbeitung</t>
  </si>
  <si>
    <t>Produkt</t>
  </si>
  <si>
    <t>Hersteller</t>
  </si>
  <si>
    <t>Region</t>
  </si>
  <si>
    <t>Monat</t>
  </si>
  <si>
    <t>Verkäufer</t>
  </si>
  <si>
    <t>KostenStck</t>
  </si>
  <si>
    <t>Datum</t>
  </si>
  <si>
    <t>Bohrmaschine</t>
  </si>
  <si>
    <t>Avitron</t>
  </si>
  <si>
    <t>West</t>
  </si>
  <si>
    <t>November</t>
  </si>
  <si>
    <t>Amann</t>
  </si>
  <si>
    <t>Ost</t>
  </si>
  <si>
    <t>PowerTech</t>
  </si>
  <si>
    <t>Stichsäge</t>
  </si>
  <si>
    <t>Bornhorst</t>
  </si>
  <si>
    <t>Oktober</t>
  </si>
  <si>
    <t>Einzelpreis</t>
  </si>
  <si>
    <t>Menge</t>
  </si>
  <si>
    <t>Umsatz</t>
  </si>
  <si>
    <t>IDMitarbeiter</t>
  </si>
  <si>
    <t>Gehalt</t>
  </si>
  <si>
    <t>&gt;4000</t>
  </si>
  <si>
    <t>Gehalt oberhalb 4000 Euro</t>
  </si>
  <si>
    <t>Suchkriterien für Gehalt oberhalb 4000 Euro</t>
  </si>
  <si>
    <t xml:space="preserve">Anzahl der Mitarbeiter mit einem </t>
  </si>
  <si>
    <t>Zeigen Sie übersichtlich die wichtigen Ergebnisse mit strukturierten Verweisen</t>
  </si>
  <si>
    <t>Datenbankfunktionen</t>
  </si>
  <si>
    <t>M</t>
  </si>
  <si>
    <t>W</t>
  </si>
  <si>
    <t>&gt;=3700</t>
  </si>
  <si>
    <t>&lt;=4000</t>
  </si>
  <si>
    <t>oder Name beginnt mit W und Gehalt &lt;=4000</t>
  </si>
  <si>
    <t xml:space="preserve">Name beginnt mit M und Gehalt &gt;=3700 </t>
  </si>
  <si>
    <t>Logik:</t>
  </si>
  <si>
    <t>DBANZAHL(B4:E29;"Gehalt";H10:I12)</t>
  </si>
  <si>
    <t>Kriterienbereich</t>
  </si>
  <si>
    <t>Datenquelle</t>
  </si>
  <si>
    <t>gefundene Personen</t>
  </si>
  <si>
    <t>Liste  Die wichtigsten DB-Funktionen</t>
  </si>
  <si>
    <t>Liste1 DB-Kriterienbereich mit einer Variablen</t>
  </si>
  <si>
    <t>Liste2 DB-Kriterienbereich - Und/Oder Logik</t>
  </si>
  <si>
    <t>Liste3 DB-Funktion mit dynamischen Datenbereich</t>
  </si>
  <si>
    <t>dynamischer Kriterienbereich</t>
  </si>
  <si>
    <t>Abt</t>
  </si>
  <si>
    <t>DBANZAHL2(B4:E29;"Abt";BEREICH.VERSCHIEBEN($G$4;;;ANZAHL2($G:$G)))</t>
  </si>
  <si>
    <t>ermittelt die Anzahl der Einträge und</t>
  </si>
  <si>
    <t>passt daraufhin den Kriterienbereich</t>
  </si>
  <si>
    <t>automatisch an</t>
  </si>
  <si>
    <t xml:space="preserve">BEREICH.VERSCHIEBEN: </t>
  </si>
  <si>
    <t>Ergebnisse</t>
  </si>
  <si>
    <t>Verkauf - Datenmaterial</t>
  </si>
  <si>
    <t>Anzahl der Mitarbeiter in den Abteilungen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</si>
</sst>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\ \ @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36"/>
      <color rgb="FF1E7145"/>
      <name val="Calibri Light"/>
      <family val="2"/>
    </font>
    <font>
      <sz val="14"/>
      <color theme="1"/>
      <name val="Calibri Light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theme="5"/>
      </patternFill>
    </fill>
    <fill>
      <patternFill patternType="solid">
        <fgColor indexed="65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0"/>
      </bottom>
      <diagonal/>
    </border>
    <border>
      <left style="thin">
        <color theme="4"/>
      </left>
      <right/>
      <top style="thin">
        <color theme="0"/>
      </top>
      <bottom style="thin">
        <color theme="4"/>
      </bottom>
      <diagonal/>
    </border>
    <border>
      <left style="thin">
        <color theme="4"/>
      </left>
      <right style="thin">
        <color theme="0"/>
      </right>
      <top style="thin">
        <color theme="4"/>
      </top>
      <bottom style="thin">
        <color theme="0" tint="-0.499984740745262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4"/>
      </left>
      <right/>
      <top style="thin">
        <color theme="0"/>
      </top>
      <bottom style="thin">
        <color theme="0"/>
      </bottom>
      <diagonal/>
    </border>
    <border>
      <left style="thin">
        <color theme="4"/>
      </left>
      <right style="thin">
        <color theme="0"/>
      </right>
      <top/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/>
      <bottom style="thin">
        <color theme="0" tint="-0.499984740745262"/>
      </bottom>
      <diagonal/>
    </border>
    <border>
      <left style="thin">
        <color theme="0"/>
      </left>
      <right style="thin">
        <color theme="4"/>
      </right>
      <top/>
      <bottom style="thin">
        <color theme="0" tint="-0.499984740745262"/>
      </bottom>
      <diagonal/>
    </border>
    <border>
      <left style="thin">
        <color theme="0"/>
      </left>
      <right/>
      <top style="thin">
        <color theme="4"/>
      </top>
      <bottom style="thin">
        <color theme="0" tint="-0.499984740745262"/>
      </bottom>
      <diagonal/>
    </border>
    <border>
      <left style="thin">
        <color theme="4"/>
      </left>
      <right style="thin">
        <color theme="0"/>
      </right>
      <top style="thin">
        <color theme="4"/>
      </top>
      <bottom style="thin">
        <color theme="4"/>
      </bottom>
      <diagonal/>
    </border>
    <border>
      <left/>
      <right style="thin">
        <color theme="0"/>
      </right>
      <top style="thin">
        <color theme="4"/>
      </top>
      <bottom style="thin">
        <color theme="4"/>
      </bottom>
      <diagonal/>
    </border>
    <border>
      <left style="thin">
        <color theme="0"/>
      </left>
      <right style="thin">
        <color theme="0"/>
      </right>
      <top style="thin">
        <color theme="4"/>
      </top>
      <bottom style="thin">
        <color theme="4"/>
      </bottom>
      <diagonal/>
    </border>
    <border>
      <left style="thin">
        <color theme="0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0" tint="-0.499984740745262"/>
      </bottom>
      <diagonal/>
    </border>
    <border>
      <left style="thin">
        <color theme="4"/>
      </left>
      <right style="thin">
        <color theme="0"/>
      </right>
      <top style="thin">
        <color theme="4"/>
      </top>
      <bottom/>
      <diagonal/>
    </border>
    <border>
      <left style="thin">
        <color theme="0"/>
      </left>
      <right/>
      <top style="thin">
        <color theme="4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</borders>
  <cellStyleXfs count="5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1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0" fillId="2" borderId="0" xfId="0" applyFont="1" applyFill="1"/>
    <xf numFmtId="0" fontId="5" fillId="2" borderId="0" xfId="0" applyFont="1" applyFill="1"/>
    <xf numFmtId="0" fontId="9" fillId="0" borderId="0" xfId="0" applyFont="1"/>
    <xf numFmtId="164" fontId="0" fillId="0" borderId="0" xfId="0" applyNumberFormat="1" applyAlignment="1">
      <alignment horizontal="left"/>
    </xf>
    <xf numFmtId="0" fontId="10" fillId="2" borderId="2" xfId="0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center" vertical="center"/>
    </xf>
    <xf numFmtId="0" fontId="2" fillId="5" borderId="7" xfId="1" applyFont="1" applyFill="1" applyBorder="1">
      <alignment horizontal="left" vertical="center" indent="1"/>
    </xf>
    <xf numFmtId="0" fontId="0" fillId="2" borderId="5" xfId="0" applyFill="1" applyBorder="1" applyAlignment="1">
      <alignment horizontal="center"/>
    </xf>
    <xf numFmtId="0" fontId="11" fillId="6" borderId="8" xfId="0" applyFont="1" applyFill="1" applyBorder="1" applyAlignment="1">
      <alignment horizontal="left" vertical="center" indent="1"/>
    </xf>
    <xf numFmtId="0" fontId="14" fillId="0" borderId="9" xfId="0" applyFont="1" applyBorder="1" applyAlignment="1" applyProtection="1">
      <alignment horizontal="left"/>
    </xf>
    <xf numFmtId="0" fontId="14" fillId="0" borderId="0" xfId="0" applyFont="1" applyBorder="1" applyAlignment="1" applyProtection="1">
      <alignment horizontal="left"/>
    </xf>
    <xf numFmtId="0" fontId="14" fillId="0" borderId="0" xfId="0" applyFont="1" applyBorder="1"/>
    <xf numFmtId="0" fontId="14" fillId="0" borderId="11" xfId="0" applyFont="1" applyBorder="1" applyAlignment="1" applyProtection="1">
      <alignment horizontal="left"/>
    </xf>
    <xf numFmtId="0" fontId="14" fillId="0" borderId="1" xfId="0" applyFont="1" applyBorder="1" applyAlignment="1" applyProtection="1">
      <alignment horizontal="left"/>
    </xf>
    <xf numFmtId="0" fontId="14" fillId="0" borderId="1" xfId="0" applyFont="1" applyBorder="1"/>
    <xf numFmtId="4" fontId="14" fillId="0" borderId="10" xfId="0" applyNumberFormat="1" applyFont="1" applyBorder="1" applyAlignment="1">
      <alignment horizontal="right" indent="1"/>
    </xf>
    <xf numFmtId="4" fontId="14" fillId="7" borderId="10" xfId="0" applyNumberFormat="1" applyFont="1" applyFill="1" applyBorder="1" applyAlignment="1">
      <alignment horizontal="right" indent="1"/>
    </xf>
    <xf numFmtId="4" fontId="14" fillId="0" borderId="12" xfId="0" applyNumberFormat="1" applyFont="1" applyBorder="1" applyAlignment="1">
      <alignment horizontal="right" indent="1"/>
    </xf>
    <xf numFmtId="0" fontId="12" fillId="0" borderId="0" xfId="0" applyFont="1"/>
    <xf numFmtId="0" fontId="0" fillId="0" borderId="5" xfId="0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0" fillId="0" borderId="5" xfId="0" applyBorder="1" applyAlignment="1">
      <alignment horizontal="right" indent="1"/>
    </xf>
    <xf numFmtId="44" fontId="0" fillId="0" borderId="5" xfId="3" applyFont="1" applyBorder="1"/>
    <xf numFmtId="0" fontId="11" fillId="5" borderId="6" xfId="1" applyFont="1" applyFill="1" applyBorder="1">
      <alignment horizontal="left" vertical="center" indent="1"/>
    </xf>
    <xf numFmtId="0" fontId="11" fillId="5" borderId="7" xfId="1" applyFont="1" applyFill="1" applyBorder="1">
      <alignment horizontal="left" vertical="center" indent="1"/>
    </xf>
    <xf numFmtId="0" fontId="13" fillId="0" borderId="0" xfId="0" applyFont="1" applyBorder="1"/>
    <xf numFmtId="0" fontId="11" fillId="5" borderId="13" xfId="1" applyFont="1" applyFill="1" applyBorder="1">
      <alignment horizontal="left" vertical="center" indent="1"/>
    </xf>
    <xf numFmtId="0" fontId="14" fillId="0" borderId="0" xfId="0" applyFont="1"/>
    <xf numFmtId="0" fontId="12" fillId="0" borderId="0" xfId="0" applyFont="1" applyBorder="1" applyAlignment="1">
      <alignment horizontal="center"/>
    </xf>
    <xf numFmtId="0" fontId="0" fillId="2" borderId="5" xfId="0" applyFill="1" applyBorder="1"/>
    <xf numFmtId="0" fontId="0" fillId="0" borderId="5" xfId="0" applyBorder="1"/>
    <xf numFmtId="3" fontId="0" fillId="2" borderId="5" xfId="4" applyNumberFormat="1" applyFont="1" applyFill="1" applyBorder="1" applyAlignment="1">
      <alignment horizontal="right" indent="1"/>
    </xf>
    <xf numFmtId="14" fontId="0" fillId="0" borderId="5" xfId="0" applyNumberFormat="1" applyBorder="1"/>
    <xf numFmtId="0" fontId="11" fillId="6" borderId="14" xfId="0" applyFont="1" applyFill="1" applyBorder="1" applyAlignment="1">
      <alignment horizontal="left" vertical="center" indent="1"/>
    </xf>
    <xf numFmtId="0" fontId="11" fillId="6" borderId="15" xfId="0" applyFont="1" applyFill="1" applyBorder="1" applyAlignment="1">
      <alignment horizontal="left" vertical="center" indent="1"/>
    </xf>
    <xf numFmtId="0" fontId="11" fillId="6" borderId="16" xfId="0" applyFont="1" applyFill="1" applyBorder="1" applyAlignment="1">
      <alignment horizontal="left" vertical="center" indent="1"/>
    </xf>
    <xf numFmtId="0" fontId="11" fillId="6" borderId="17" xfId="0" applyFont="1" applyFill="1" applyBorder="1" applyAlignment="1">
      <alignment horizontal="left" vertical="center" indent="1"/>
    </xf>
    <xf numFmtId="0" fontId="11" fillId="6" borderId="18" xfId="0" applyFont="1" applyFill="1" applyBorder="1" applyAlignment="1">
      <alignment horizontal="left" vertical="center" indent="1"/>
    </xf>
    <xf numFmtId="0" fontId="11" fillId="6" borderId="19" xfId="0" applyFont="1" applyFill="1" applyBorder="1" applyAlignment="1">
      <alignment horizontal="left" vertical="center" indent="1"/>
    </xf>
    <xf numFmtId="0" fontId="11" fillId="6" borderId="20" xfId="0" applyFont="1" applyFill="1" applyBorder="1" applyAlignment="1">
      <alignment horizontal="left" vertical="center" indent="1"/>
    </xf>
    <xf numFmtId="0" fontId="11" fillId="6" borderId="21" xfId="0" applyFont="1" applyFill="1" applyBorder="1" applyAlignment="1">
      <alignment horizontal="left" vertical="center" indent="1"/>
    </xf>
    <xf numFmtId="0" fontId="11" fillId="6" borderId="22" xfId="0" applyFont="1" applyFill="1" applyBorder="1" applyAlignment="1">
      <alignment horizontal="left" vertical="center" indent="1"/>
    </xf>
    <xf numFmtId="0" fontId="11" fillId="6" borderId="23" xfId="0" applyFont="1" applyFill="1" applyBorder="1" applyAlignment="1">
      <alignment horizontal="left" vertical="center" indent="1"/>
    </xf>
    <xf numFmtId="0" fontId="11" fillId="6" borderId="24" xfId="0" applyFont="1" applyFill="1" applyBorder="1" applyAlignment="1">
      <alignment horizontal="left" vertical="center" indent="1"/>
    </xf>
    <xf numFmtId="0" fontId="11" fillId="6" borderId="25" xfId="0" applyFont="1" applyFill="1" applyBorder="1" applyAlignment="1">
      <alignment horizontal="left" vertical="center" indent="1"/>
    </xf>
    <xf numFmtId="0" fontId="14" fillId="0" borderId="5" xfId="0" applyFont="1" applyBorder="1" applyAlignment="1" applyProtection="1">
      <alignment horizontal="left"/>
    </xf>
    <xf numFmtId="4" fontId="14" fillId="0" borderId="5" xfId="0" applyNumberFormat="1" applyFont="1" applyBorder="1" applyAlignment="1">
      <alignment horizontal="right" indent="1"/>
    </xf>
    <xf numFmtId="4" fontId="14" fillId="7" borderId="5" xfId="0" applyNumberFormat="1" applyFont="1" applyFill="1" applyBorder="1" applyAlignment="1">
      <alignment horizontal="right" indent="1"/>
    </xf>
    <xf numFmtId="0" fontId="14" fillId="0" borderId="5" xfId="0" applyFont="1" applyBorder="1" applyAlignment="1" applyProtection="1">
      <alignment horizontal="center"/>
    </xf>
    <xf numFmtId="0" fontId="12" fillId="2" borderId="0" xfId="0" applyFont="1" applyFill="1"/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14" fillId="0" borderId="5" xfId="0" applyFont="1" applyBorder="1" applyAlignment="1" applyProtection="1">
      <alignment horizontal="left" indent="1"/>
    </xf>
    <xf numFmtId="0" fontId="14" fillId="0" borderId="5" xfId="0" applyFont="1" applyBorder="1" applyAlignment="1">
      <alignment horizontal="left" indent="1"/>
    </xf>
    <xf numFmtId="0" fontId="0" fillId="2" borderId="0" xfId="0" applyFill="1" applyAlignment="1">
      <alignment horizontal="right"/>
    </xf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</cellXfs>
  <cellStyles count="5">
    <cellStyle name="Komma" xfId="4" builtinId="3"/>
    <cellStyle name="Standard" xfId="0" builtinId="0"/>
    <cellStyle name="Text" xfId="1"/>
    <cellStyle name="Währung" xfId="3" builtinId="4"/>
    <cellStyle name="Zahlen" xfId="2"/>
  </cellStyles>
  <dxfs count="28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alignment horizontal="right" vertical="bottom" textRotation="0" wrapText="0" indent="1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  <protection locked="1" hidden="0"/>
    </dxf>
    <dxf>
      <border outline="0">
        <top style="thin">
          <color theme="4"/>
        </top>
        <bottom style="thin">
          <color indexed="64"/>
        </bottom>
      </border>
    </dxf>
    <dxf>
      <border>
        <bottom style="thin">
          <color theme="0" tint="-0.49998474074526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7"/>
      <tableStyleElement type="headerRow" dxfId="26"/>
      <tableStyleElement type="totalRow" dxfId="25"/>
      <tableStyleElement type="firstColumn" dxfId="24"/>
      <tableStyleElement type="lastColumn" dxfId="23"/>
      <tableStyleElement type="firstRowStripe" dxfId="22"/>
      <tableStyleElement type="firstColumnStripe" dxfId="21"/>
    </tableStyle>
    <tableStyle name="Grün mit Rahmen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Hellblau mit Rahmen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Liste!A1"/><Relationship Id="rId2" Type="http://schemas.openxmlformats.org/officeDocument/2006/relationships/hyperlink" Target="#Liste1!A1"/><Relationship Id="rId1" Type="http://schemas.openxmlformats.org/officeDocument/2006/relationships/hyperlink" Target="#Liste2!A1"/><Relationship Id="rId6" Type="http://schemas.openxmlformats.org/officeDocument/2006/relationships/hyperlink" Target="#Liste3!A1"/><Relationship Id="rId5" Type="http://schemas.openxmlformats.org/officeDocument/2006/relationships/hyperlink" Target="#Verkauf!A1"/><Relationship Id="rId4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9</xdr:row>
      <xdr:rowOff>31269</xdr:rowOff>
    </xdr:from>
    <xdr:to>
      <xdr:col>10</xdr:col>
      <xdr:colOff>323850</xdr:colOff>
      <xdr:row>9</xdr:row>
      <xdr:rowOff>355269</xdr:rowOff>
    </xdr:to>
    <xdr:sp macro="" textlink="">
      <xdr:nvSpPr>
        <xdr:cNvPr id="9" name="Pfeil_3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3241194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7</xdr:row>
      <xdr:rowOff>29922</xdr:rowOff>
    </xdr:from>
    <xdr:to>
      <xdr:col>10</xdr:col>
      <xdr:colOff>323850</xdr:colOff>
      <xdr:row>7</xdr:row>
      <xdr:rowOff>353922</xdr:rowOff>
    </xdr:to>
    <xdr:sp macro="" textlink="">
      <xdr:nvSpPr>
        <xdr:cNvPr id="10" name="Pfeil_2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5</xdr:row>
      <xdr:rowOff>28575</xdr:rowOff>
    </xdr:from>
    <xdr:to>
      <xdr:col>10</xdr:col>
      <xdr:colOff>323850</xdr:colOff>
      <xdr:row>5</xdr:row>
      <xdr:rowOff>352575</xdr:rowOff>
    </xdr:to>
    <xdr:sp macro="" textlink="">
      <xdr:nvSpPr>
        <xdr:cNvPr id="11" name="Pfeil_1">
          <a:hlinkClick xmlns:r="http://schemas.openxmlformats.org/officeDocument/2006/relationships" r:id="rId3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66675</xdr:colOff>
      <xdr:row>1</xdr:row>
      <xdr:rowOff>0</xdr:rowOff>
    </xdr:from>
    <xdr:to>
      <xdr:col>10</xdr:col>
      <xdr:colOff>371475</xdr:colOff>
      <xdr:row>2</xdr:row>
      <xdr:rowOff>0</xdr:rowOff>
    </xdr:to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190500"/>
          <a:ext cx="1447800" cy="1447800"/>
        </a:xfrm>
        <a:prstGeom prst="rect">
          <a:avLst/>
        </a:prstGeom>
      </xdr:spPr>
    </xdr:pic>
    <xdr:clientData/>
  </xdr:twoCellAnchor>
  <xdr:twoCellAnchor editAs="absolute">
    <xdr:from>
      <xdr:col>10</xdr:col>
      <xdr:colOff>0</xdr:colOff>
      <xdr:row>13</xdr:row>
      <xdr:rowOff>19050</xdr:rowOff>
    </xdr:from>
    <xdr:to>
      <xdr:col>10</xdr:col>
      <xdr:colOff>324000</xdr:colOff>
      <xdr:row>13</xdr:row>
      <xdr:rowOff>343050</xdr:rowOff>
    </xdr:to>
    <xdr:sp macro="" textlink="">
      <xdr:nvSpPr>
        <xdr:cNvPr id="13" name="Pfeil_3">
          <a:hlinkClick xmlns:r="http://schemas.openxmlformats.org/officeDocument/2006/relationships" r:id="rId5" tooltip="Hier geht's zum Beispiel"/>
        </xdr:cNvPr>
        <xdr:cNvSpPr>
          <a:spLocks noChangeAspect="1"/>
        </xdr:cNvSpPr>
      </xdr:nvSpPr>
      <xdr:spPr>
        <a:xfrm>
          <a:off x="5619750" y="41814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10</xdr:col>
      <xdr:colOff>0</xdr:colOff>
      <xdr:row>11</xdr:row>
      <xdr:rowOff>0</xdr:rowOff>
    </xdr:from>
    <xdr:to>
      <xdr:col>10</xdr:col>
      <xdr:colOff>324000</xdr:colOff>
      <xdr:row>11</xdr:row>
      <xdr:rowOff>324000</xdr:rowOff>
    </xdr:to>
    <xdr:sp macro="" textlink="">
      <xdr:nvSpPr>
        <xdr:cNvPr id="14" name="Pfeil_3">
          <a:hlinkClick xmlns:r="http://schemas.openxmlformats.org/officeDocument/2006/relationships" r:id="rId6" tooltip="Hier geht's zum Beispiel"/>
        </xdr:cNvPr>
        <xdr:cNvSpPr>
          <a:spLocks noChangeAspect="1"/>
        </xdr:cNvSpPr>
      </xdr:nvSpPr>
      <xdr:spPr>
        <a:xfrm>
          <a:off x="5619750" y="36861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id="3" name="Tabelle3" displayName="Tabelle3" ref="B4:E29" totalsRowShown="0" headerRowDxfId="6" headerRowBorderDxfId="5" tableBorderDxfId="4">
  <autoFilter ref="B4:E29"/>
  <tableColumns count="4">
    <tableColumn id="1" name="NAME" dataDxfId="3"/>
    <tableColumn id="2" name="VORNAME" dataDxfId="2"/>
    <tableColumn id="3" name="ABT" dataDxfId="1"/>
    <tableColumn id="4" name="GEHALT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7"/>
  <sheetViews>
    <sheetView showGridLines="0" zoomScaleNormal="100" workbookViewId="0"/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11" ht="114" customHeight="1" x14ac:dyDescent="0.25">
      <c r="A2" s="1"/>
      <c r="B2" s="69" t="s">
        <v>0</v>
      </c>
      <c r="C2" s="70"/>
      <c r="D2" s="70"/>
      <c r="E2" s="70"/>
      <c r="F2" s="70"/>
      <c r="G2" s="70"/>
      <c r="H2" s="70"/>
      <c r="I2" s="2"/>
      <c r="J2" s="2"/>
    </row>
    <row r="3" spans="1:11" x14ac:dyDescent="0.25">
      <c r="H3" s="3"/>
      <c r="I3" s="3"/>
      <c r="J3" s="3"/>
    </row>
    <row r="4" spans="1:11" ht="18.75" customHeight="1" x14ac:dyDescent="0.35">
      <c r="A4" s="5"/>
      <c r="B4" s="6" t="s">
        <v>8</v>
      </c>
      <c r="C4" s="7"/>
      <c r="D4" s="8"/>
      <c r="E4" s="9"/>
      <c r="F4" s="9"/>
      <c r="G4" s="9"/>
      <c r="H4" s="9"/>
      <c r="I4" s="9"/>
      <c r="J4" s="9"/>
      <c r="K4" s="9"/>
    </row>
    <row r="5" spans="1:11" x14ac:dyDescent="0.25">
      <c r="K5" s="4"/>
    </row>
    <row r="6" spans="1:11" ht="30" customHeight="1" x14ac:dyDescent="0.25">
      <c r="B6" s="19" t="s">
        <v>1</v>
      </c>
      <c r="D6" s="18" t="s">
        <v>117</v>
      </c>
      <c r="E6" s="10"/>
      <c r="F6" s="10"/>
      <c r="G6" s="10"/>
      <c r="H6" s="10"/>
      <c r="I6" s="11"/>
      <c r="J6" s="12"/>
    </row>
    <row r="7" spans="1:11" ht="8.1" customHeight="1" x14ac:dyDescent="0.25"/>
    <row r="8" spans="1:11" ht="30" customHeight="1" x14ac:dyDescent="0.25">
      <c r="B8" s="19" t="s">
        <v>2</v>
      </c>
      <c r="D8" s="18" t="s">
        <v>118</v>
      </c>
      <c r="E8" s="10"/>
      <c r="F8" s="10"/>
      <c r="G8" s="10"/>
      <c r="H8" s="10"/>
      <c r="I8" s="11"/>
      <c r="J8" s="12"/>
    </row>
    <row r="9" spans="1:11" ht="8.1" customHeight="1" x14ac:dyDescent="0.25"/>
    <row r="10" spans="1:11" ht="30" customHeight="1" x14ac:dyDescent="0.25">
      <c r="B10" s="19" t="s">
        <v>3</v>
      </c>
      <c r="D10" s="18" t="s">
        <v>119</v>
      </c>
      <c r="E10" s="10"/>
      <c r="F10" s="10"/>
      <c r="G10" s="10"/>
      <c r="H10" s="10"/>
      <c r="I10" s="11"/>
      <c r="J10" s="12"/>
    </row>
    <row r="11" spans="1:11" ht="8.1" customHeight="1" x14ac:dyDescent="0.25"/>
    <row r="12" spans="1:11" ht="30" customHeight="1" x14ac:dyDescent="0.25">
      <c r="B12" s="19" t="s">
        <v>4</v>
      </c>
      <c r="D12" s="18" t="s">
        <v>120</v>
      </c>
      <c r="E12" s="10"/>
      <c r="F12" s="10"/>
      <c r="G12" s="10"/>
      <c r="H12" s="10"/>
      <c r="I12" s="11"/>
      <c r="J12" s="12"/>
    </row>
    <row r="13" spans="1:11" ht="8.1" customHeight="1" x14ac:dyDescent="0.25"/>
    <row r="14" spans="1:11" ht="30" customHeight="1" x14ac:dyDescent="0.25">
      <c r="B14" s="19" t="s">
        <v>5</v>
      </c>
      <c r="D14" s="18" t="s">
        <v>129</v>
      </c>
      <c r="E14" s="10"/>
      <c r="F14" s="10"/>
      <c r="G14" s="10"/>
      <c r="H14" s="10"/>
      <c r="I14" s="11"/>
      <c r="J14" s="12"/>
    </row>
    <row r="16" spans="1:11" x14ac:dyDescent="0.25">
      <c r="A16" s="3"/>
      <c r="B16" s="13" t="s">
        <v>6</v>
      </c>
      <c r="C16" s="8"/>
      <c r="D16" s="8"/>
      <c r="E16" s="9"/>
      <c r="F16" s="9"/>
      <c r="G16" s="9"/>
      <c r="H16" s="9"/>
      <c r="I16" s="9"/>
      <c r="J16" s="9"/>
      <c r="K16" s="9"/>
    </row>
    <row r="17" spans="2:11" x14ac:dyDescent="0.25">
      <c r="B17" s="14" t="s">
        <v>7</v>
      </c>
      <c r="C17" s="15"/>
      <c r="D17" s="15"/>
      <c r="K17" s="4"/>
    </row>
  </sheetData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showGridLines="0" zoomScaleNormal="100" workbookViewId="0"/>
  </sheetViews>
  <sheetFormatPr baseColWidth="10" defaultRowHeight="15" x14ac:dyDescent="0.25"/>
  <cols>
    <col min="1" max="2" width="8.5703125" style="4" customWidth="1"/>
    <col min="3" max="3" width="11.7109375" style="4" bestFit="1" customWidth="1"/>
    <col min="4" max="4" width="5.7109375" style="4" bestFit="1" customWidth="1"/>
    <col min="5" max="5" width="9.140625" style="4" bestFit="1" customWidth="1"/>
    <col min="6" max="6" width="8.5703125" style="4" customWidth="1"/>
    <col min="7" max="7" width="4.28515625" style="4" customWidth="1"/>
    <col min="8" max="8" width="36.42578125" style="4" bestFit="1" customWidth="1"/>
    <col min="9" max="9" width="13.140625" customWidth="1"/>
    <col min="16" max="16" width="5.7109375" customWidth="1"/>
    <col min="17" max="18" width="26.5703125" customWidth="1"/>
  </cols>
  <sheetData>
    <row r="1" spans="2:13" ht="45" customHeight="1" x14ac:dyDescent="0.7">
      <c r="B1" s="16" t="s">
        <v>105</v>
      </c>
    </row>
    <row r="2" spans="2:13" x14ac:dyDescent="0.25">
      <c r="B2" s="17" t="s">
        <v>9</v>
      </c>
    </row>
    <row r="3" spans="2:13" x14ac:dyDescent="0.25">
      <c r="L3" t="str">
        <f>LEFT(M3,2)</f>
        <v>BH</v>
      </c>
      <c r="M3" s="41" t="s">
        <v>72</v>
      </c>
    </row>
    <row r="4" spans="2:13" x14ac:dyDescent="0.25">
      <c r="B4" s="22" t="s">
        <v>10</v>
      </c>
      <c r="C4" s="22" t="s">
        <v>11</v>
      </c>
      <c r="D4" s="50" t="s">
        <v>12</v>
      </c>
      <c r="E4" s="55" t="s">
        <v>13</v>
      </c>
      <c r="H4" s="37" t="s">
        <v>69</v>
      </c>
      <c r="I4" s="33"/>
      <c r="J4" s="33" t="s">
        <v>12</v>
      </c>
      <c r="L4" t="str">
        <f t="shared" ref="L4:L8" si="0">LEFT(M4,2)</f>
        <v>VK</v>
      </c>
      <c r="M4" s="41" t="s">
        <v>73</v>
      </c>
    </row>
    <row r="5" spans="2:13" x14ac:dyDescent="0.25">
      <c r="B5" s="23" t="s">
        <v>14</v>
      </c>
      <c r="C5" s="24" t="s">
        <v>61</v>
      </c>
      <c r="D5" s="25" t="s">
        <v>16</v>
      </c>
      <c r="E5" s="29">
        <v>3550</v>
      </c>
      <c r="H5" s="20"/>
      <c r="I5" s="34"/>
      <c r="J5" s="34" t="s">
        <v>19</v>
      </c>
      <c r="L5" t="str">
        <f t="shared" si="0"/>
        <v>AV</v>
      </c>
      <c r="M5" s="41" t="s">
        <v>74</v>
      </c>
    </row>
    <row r="6" spans="2:13" x14ac:dyDescent="0.25">
      <c r="B6" s="23" t="s">
        <v>17</v>
      </c>
      <c r="C6" s="24" t="s">
        <v>62</v>
      </c>
      <c r="D6" s="25" t="s">
        <v>19</v>
      </c>
      <c r="E6" s="29">
        <v>3645.94</v>
      </c>
      <c r="G6" s="42"/>
      <c r="H6" s="42"/>
      <c r="I6" s="42"/>
      <c r="J6" s="42"/>
      <c r="L6" t="str">
        <f t="shared" si="0"/>
        <v>DP</v>
      </c>
      <c r="M6" s="41" t="s">
        <v>75</v>
      </c>
    </row>
    <row r="7" spans="2:13" x14ac:dyDescent="0.25">
      <c r="B7" s="23" t="s">
        <v>20</v>
      </c>
      <c r="C7" s="24" t="s">
        <v>63</v>
      </c>
      <c r="D7" s="25" t="s">
        <v>19</v>
      </c>
      <c r="E7" s="29">
        <v>3246.44</v>
      </c>
      <c r="G7" s="42"/>
      <c r="H7" s="42"/>
      <c r="I7" s="42"/>
      <c r="J7" s="42"/>
      <c r="L7" t="str">
        <f t="shared" si="0"/>
        <v>LA</v>
      </c>
      <c r="M7" s="41" t="s">
        <v>76</v>
      </c>
    </row>
    <row r="8" spans="2:13" x14ac:dyDescent="0.25">
      <c r="B8" s="23" t="s">
        <v>21</v>
      </c>
      <c r="C8" s="24" t="s">
        <v>18</v>
      </c>
      <c r="D8" s="25" t="s">
        <v>16</v>
      </c>
      <c r="E8" s="29">
        <v>3842.45</v>
      </c>
      <c r="G8" s="42"/>
      <c r="H8" s="42"/>
      <c r="I8" s="42"/>
      <c r="J8" s="42"/>
      <c r="L8" t="str">
        <f t="shared" si="0"/>
        <v>DV</v>
      </c>
      <c r="M8" s="41" t="s">
        <v>77</v>
      </c>
    </row>
    <row r="9" spans="2:13" x14ac:dyDescent="0.25">
      <c r="B9" s="23" t="s">
        <v>22</v>
      </c>
      <c r="C9" s="25" t="s">
        <v>15</v>
      </c>
      <c r="D9" s="25" t="s">
        <v>24</v>
      </c>
      <c r="E9" s="29">
        <v>4250</v>
      </c>
    </row>
    <row r="10" spans="2:13" x14ac:dyDescent="0.25">
      <c r="B10" s="23" t="s">
        <v>25</v>
      </c>
      <c r="C10" s="24" t="s">
        <v>45</v>
      </c>
      <c r="D10" s="25" t="s">
        <v>24</v>
      </c>
      <c r="E10" s="29">
        <v>4250</v>
      </c>
      <c r="H10" s="37" t="s">
        <v>65</v>
      </c>
      <c r="I10" s="35">
        <f>DCOUNTA($B$4:$E$29,"Name",$J$4:$J$5)</f>
        <v>6</v>
      </c>
    </row>
    <row r="11" spans="2:13" x14ac:dyDescent="0.25">
      <c r="B11" s="23" t="s">
        <v>26</v>
      </c>
      <c r="C11" s="24" t="s">
        <v>64</v>
      </c>
      <c r="D11" s="25" t="s">
        <v>27</v>
      </c>
      <c r="E11" s="29">
        <v>3856.55</v>
      </c>
      <c r="H11" s="38" t="s">
        <v>70</v>
      </c>
      <c r="I11" s="36">
        <f>DSUM($B$4:$E$29,"Gehalt",$J$4:$J$5)</f>
        <v>21407.09</v>
      </c>
    </row>
    <row r="12" spans="2:13" x14ac:dyDescent="0.25">
      <c r="B12" s="23" t="s">
        <v>28</v>
      </c>
      <c r="C12" s="24" t="s">
        <v>39</v>
      </c>
      <c r="D12" s="25" t="s">
        <v>27</v>
      </c>
      <c r="E12" s="29">
        <v>4188.22</v>
      </c>
      <c r="H12" s="39"/>
    </row>
    <row r="13" spans="2:13" x14ac:dyDescent="0.25">
      <c r="B13" s="23" t="s">
        <v>30</v>
      </c>
      <c r="C13" s="24" t="s">
        <v>29</v>
      </c>
      <c r="D13" s="25" t="s">
        <v>24</v>
      </c>
      <c r="E13" s="29">
        <v>3428</v>
      </c>
      <c r="H13" s="37" t="s">
        <v>66</v>
      </c>
      <c r="I13" s="36">
        <f>DAVERAGE($B$4:$E$29,"Gehalt",$J$4:$J$5)</f>
        <v>3567.8483333333334</v>
      </c>
    </row>
    <row r="14" spans="2:13" x14ac:dyDescent="0.25">
      <c r="B14" s="23" t="s">
        <v>32</v>
      </c>
      <c r="C14" s="24" t="s">
        <v>31</v>
      </c>
      <c r="D14" s="25" t="s">
        <v>34</v>
      </c>
      <c r="E14" s="29">
        <v>3612</v>
      </c>
      <c r="H14" s="32"/>
    </row>
    <row r="15" spans="2:13" x14ac:dyDescent="0.25">
      <c r="B15" s="23" t="s">
        <v>35</v>
      </c>
      <c r="C15" s="24" t="s">
        <v>33</v>
      </c>
      <c r="D15" s="25" t="s">
        <v>34</v>
      </c>
      <c r="E15" s="30">
        <v>3500</v>
      </c>
      <c r="H15" s="37" t="s">
        <v>67</v>
      </c>
      <c r="I15" s="36">
        <f>DMAX($B$4:$E$29,"Gehalt",$J$4:$J$5)</f>
        <v>3950</v>
      </c>
    </row>
    <row r="16" spans="2:13" x14ac:dyDescent="0.25">
      <c r="B16" s="23" t="s">
        <v>36</v>
      </c>
      <c r="C16" s="24" t="s">
        <v>31</v>
      </c>
      <c r="D16" s="25" t="s">
        <v>16</v>
      </c>
      <c r="E16" s="29">
        <v>6215</v>
      </c>
      <c r="H16" s="40" t="s">
        <v>68</v>
      </c>
      <c r="I16" s="36">
        <f>DMIN($B$4:$E$29,"Gehalt",$J$4:$J$5)</f>
        <v>2890.5</v>
      </c>
    </row>
    <row r="17" spans="2:9" x14ac:dyDescent="0.25">
      <c r="B17" s="23" t="s">
        <v>38</v>
      </c>
      <c r="C17" s="24" t="s">
        <v>37</v>
      </c>
      <c r="D17" s="25" t="s">
        <v>40</v>
      </c>
      <c r="E17" s="29">
        <v>3560</v>
      </c>
      <c r="H17" s="40" t="s">
        <v>71</v>
      </c>
      <c r="I17" s="36">
        <f>I15-I16</f>
        <v>1059.5</v>
      </c>
    </row>
    <row r="18" spans="2:9" x14ac:dyDescent="0.25">
      <c r="B18" s="23" t="s">
        <v>41</v>
      </c>
      <c r="C18" s="24" t="s">
        <v>42</v>
      </c>
      <c r="D18" s="25" t="s">
        <v>19</v>
      </c>
      <c r="E18" s="29">
        <v>2890.5</v>
      </c>
    </row>
    <row r="19" spans="2:9" x14ac:dyDescent="0.25">
      <c r="B19" s="23" t="s">
        <v>43</v>
      </c>
      <c r="C19" s="24" t="s">
        <v>37</v>
      </c>
      <c r="D19" s="25" t="s">
        <v>19</v>
      </c>
      <c r="E19" s="29">
        <v>3854.21</v>
      </c>
    </row>
    <row r="20" spans="2:9" x14ac:dyDescent="0.25">
      <c r="B20" s="23" t="s">
        <v>44</v>
      </c>
      <c r="C20" s="24" t="s">
        <v>45</v>
      </c>
      <c r="D20" s="25" t="s">
        <v>27</v>
      </c>
      <c r="E20" s="29">
        <v>2731</v>
      </c>
    </row>
    <row r="21" spans="2:9" x14ac:dyDescent="0.25">
      <c r="B21" s="23" t="s">
        <v>25</v>
      </c>
      <c r="C21" s="24" t="s">
        <v>46</v>
      </c>
      <c r="D21" s="25" t="s">
        <v>27</v>
      </c>
      <c r="E21" s="29">
        <v>3923</v>
      </c>
    </row>
    <row r="22" spans="2:9" x14ac:dyDescent="0.25">
      <c r="B22" s="23" t="s">
        <v>47</v>
      </c>
      <c r="C22" s="24" t="s">
        <v>48</v>
      </c>
      <c r="D22" s="25" t="s">
        <v>49</v>
      </c>
      <c r="E22" s="29">
        <v>4280</v>
      </c>
    </row>
    <row r="23" spans="2:9" x14ac:dyDescent="0.25">
      <c r="B23" s="23" t="s">
        <v>50</v>
      </c>
      <c r="C23" s="24" t="s">
        <v>23</v>
      </c>
      <c r="D23" s="25" t="s">
        <v>49</v>
      </c>
      <c r="E23" s="29">
        <v>4320</v>
      </c>
    </row>
    <row r="24" spans="2:9" x14ac:dyDescent="0.25">
      <c r="B24" s="23" t="s">
        <v>51</v>
      </c>
      <c r="C24" s="24" t="s">
        <v>52</v>
      </c>
      <c r="D24" s="25" t="s">
        <v>27</v>
      </c>
      <c r="E24" s="29">
        <v>5833</v>
      </c>
    </row>
    <row r="25" spans="2:9" x14ac:dyDescent="0.25">
      <c r="B25" s="23" t="s">
        <v>53</v>
      </c>
      <c r="C25" s="24" t="s">
        <v>55</v>
      </c>
      <c r="D25" s="25" t="s">
        <v>16</v>
      </c>
      <c r="E25" s="29">
        <v>2921.84</v>
      </c>
    </row>
    <row r="26" spans="2:9" x14ac:dyDescent="0.25">
      <c r="B26" s="23" t="s">
        <v>54</v>
      </c>
      <c r="C26" s="24" t="s">
        <v>57</v>
      </c>
      <c r="D26" s="25" t="s">
        <v>16</v>
      </c>
      <c r="E26" s="29">
        <v>3432</v>
      </c>
    </row>
    <row r="27" spans="2:9" x14ac:dyDescent="0.25">
      <c r="B27" s="23" t="s">
        <v>56</v>
      </c>
      <c r="C27" s="24" t="s">
        <v>59</v>
      </c>
      <c r="D27" s="25" t="s">
        <v>19</v>
      </c>
      <c r="E27" s="29">
        <v>3820</v>
      </c>
    </row>
    <row r="28" spans="2:9" x14ac:dyDescent="0.25">
      <c r="B28" s="23" t="s">
        <v>58</v>
      </c>
      <c r="C28" s="24" t="s">
        <v>37</v>
      </c>
      <c r="D28" s="25" t="s">
        <v>19</v>
      </c>
      <c r="E28" s="29">
        <v>3950</v>
      </c>
    </row>
    <row r="29" spans="2:9" x14ac:dyDescent="0.25">
      <c r="B29" s="26" t="s">
        <v>60</v>
      </c>
      <c r="C29" s="27" t="s">
        <v>46</v>
      </c>
      <c r="D29" s="28" t="s">
        <v>49</v>
      </c>
      <c r="E29" s="31">
        <v>3800</v>
      </c>
    </row>
  </sheetData>
  <dataValidations count="1">
    <dataValidation type="list" allowBlank="1" showInputMessage="1" showErrorMessage="1" sqref="J5:J8">
      <formula1>$L$3:$L$8</formula1>
    </dataValidation>
  </dataValidation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0" style="4" customWidth="1"/>
    <col min="3" max="3" width="13.85546875" style="4" customWidth="1"/>
    <col min="4" max="4" width="7.85546875" style="4" customWidth="1"/>
    <col min="5" max="5" width="11.28515625" style="4" customWidth="1"/>
    <col min="6" max="6" width="8.5703125" style="4" customWidth="1"/>
    <col min="7" max="7" width="4.28515625" style="4" customWidth="1"/>
    <col min="8" max="8" width="40.28515625" style="4" customWidth="1"/>
    <col min="9" max="9" width="7.42578125" customWidth="1"/>
    <col min="16" max="16" width="5.7109375" customWidth="1"/>
    <col min="17" max="18" width="26.5703125" customWidth="1"/>
  </cols>
  <sheetData>
    <row r="1" spans="2:16" ht="45" customHeight="1" x14ac:dyDescent="0.7">
      <c r="B1" s="16" t="s">
        <v>105</v>
      </c>
    </row>
    <row r="2" spans="2:16" x14ac:dyDescent="0.25">
      <c r="B2" s="17" t="s">
        <v>104</v>
      </c>
      <c r="I2" s="4"/>
      <c r="J2" s="4"/>
      <c r="K2" s="4"/>
      <c r="L2" s="4"/>
      <c r="M2" s="4"/>
      <c r="N2" s="4"/>
      <c r="O2" s="4"/>
      <c r="P2" s="4"/>
    </row>
    <row r="3" spans="2:16" x14ac:dyDescent="0.25">
      <c r="I3" s="4"/>
      <c r="J3" s="4"/>
      <c r="K3" s="4"/>
      <c r="L3" s="4"/>
      <c r="M3" s="4"/>
      <c r="N3" s="4"/>
      <c r="O3" s="4"/>
      <c r="P3" s="4"/>
    </row>
    <row r="4" spans="2:16" x14ac:dyDescent="0.25">
      <c r="B4" s="47" t="s">
        <v>10</v>
      </c>
      <c r="C4" s="47" t="s">
        <v>11</v>
      </c>
      <c r="D4" s="48" t="s">
        <v>12</v>
      </c>
      <c r="E4" s="49" t="s">
        <v>13</v>
      </c>
      <c r="I4" s="4"/>
      <c r="J4" s="4"/>
      <c r="K4" s="4"/>
      <c r="L4" s="4"/>
      <c r="M4" s="4"/>
      <c r="N4" s="4"/>
      <c r="O4" s="4"/>
      <c r="P4" s="4"/>
    </row>
    <row r="5" spans="2:16" x14ac:dyDescent="0.25">
      <c r="B5" s="23" t="s">
        <v>14</v>
      </c>
      <c r="C5" s="24" t="s">
        <v>61</v>
      </c>
      <c r="D5" s="25" t="s">
        <v>16</v>
      </c>
      <c r="E5" s="29">
        <v>3550</v>
      </c>
      <c r="I5" s="4"/>
      <c r="J5" s="4"/>
      <c r="K5" s="4"/>
      <c r="L5" s="4"/>
      <c r="M5" s="4"/>
      <c r="N5" s="4"/>
      <c r="O5" s="4"/>
      <c r="P5" s="4"/>
    </row>
    <row r="6" spans="2:16" ht="19.5" customHeight="1" x14ac:dyDescent="0.25">
      <c r="B6" s="23" t="s">
        <v>17</v>
      </c>
      <c r="C6" s="24" t="s">
        <v>62</v>
      </c>
      <c r="D6" s="25" t="s">
        <v>19</v>
      </c>
      <c r="E6" s="29">
        <v>3645.94</v>
      </c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2:16" x14ac:dyDescent="0.25">
      <c r="B7" s="23" t="s">
        <v>20</v>
      </c>
      <c r="C7" s="24" t="s">
        <v>63</v>
      </c>
      <c r="D7" s="25" t="s">
        <v>19</v>
      </c>
      <c r="E7" s="29">
        <v>3246.44</v>
      </c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2:16" x14ac:dyDescent="0.25">
      <c r="B8" s="23" t="s">
        <v>21</v>
      </c>
      <c r="C8" s="24" t="s">
        <v>18</v>
      </c>
      <c r="D8" s="25" t="s">
        <v>16</v>
      </c>
      <c r="E8" s="29">
        <v>3842.45</v>
      </c>
      <c r="I8" s="4"/>
      <c r="J8" s="4"/>
      <c r="K8" s="42"/>
      <c r="L8" s="42"/>
      <c r="M8" s="42"/>
      <c r="N8" s="42"/>
      <c r="O8" s="42"/>
      <c r="P8" s="42"/>
    </row>
    <row r="9" spans="2:16" x14ac:dyDescent="0.25">
      <c r="B9" s="23" t="s">
        <v>22</v>
      </c>
      <c r="C9" s="25" t="s">
        <v>15</v>
      </c>
      <c r="D9" s="25" t="s">
        <v>24</v>
      </c>
      <c r="E9" s="29">
        <v>4250</v>
      </c>
      <c r="I9" s="4"/>
      <c r="J9" s="4"/>
      <c r="K9" s="4"/>
      <c r="L9" s="4"/>
      <c r="M9" s="4"/>
      <c r="N9" s="4"/>
      <c r="O9" s="4"/>
      <c r="P9" s="4"/>
    </row>
    <row r="10" spans="2:16" x14ac:dyDescent="0.25">
      <c r="B10" s="23" t="s">
        <v>25</v>
      </c>
      <c r="C10" s="24" t="s">
        <v>45</v>
      </c>
      <c r="D10" s="25" t="s">
        <v>24</v>
      </c>
      <c r="E10" s="29">
        <v>4250</v>
      </c>
      <c r="I10" s="4"/>
      <c r="J10" s="4"/>
      <c r="K10" s="4"/>
      <c r="L10" s="4"/>
      <c r="M10" s="4"/>
      <c r="N10" s="4"/>
      <c r="O10" s="4"/>
      <c r="P10" s="4"/>
    </row>
    <row r="11" spans="2:16" x14ac:dyDescent="0.25">
      <c r="B11" s="23" t="s">
        <v>26</v>
      </c>
      <c r="C11" s="24" t="s">
        <v>64</v>
      </c>
      <c r="D11" s="25" t="s">
        <v>27</v>
      </c>
      <c r="E11" s="29">
        <v>3856.55</v>
      </c>
      <c r="I11" s="4"/>
      <c r="J11" s="4"/>
      <c r="K11" s="4"/>
      <c r="L11" s="4"/>
      <c r="M11" s="4"/>
      <c r="N11" s="4"/>
      <c r="O11" s="4"/>
      <c r="P11" s="4"/>
    </row>
    <row r="12" spans="2:16" x14ac:dyDescent="0.25">
      <c r="B12" s="23" t="s">
        <v>28</v>
      </c>
      <c r="C12" s="24" t="s">
        <v>39</v>
      </c>
      <c r="D12" s="25" t="s">
        <v>27</v>
      </c>
      <c r="E12" s="29">
        <v>4188.22</v>
      </c>
      <c r="K12" s="4"/>
      <c r="L12" s="4"/>
      <c r="M12" s="4"/>
      <c r="N12" s="4"/>
      <c r="O12" s="4"/>
      <c r="P12" s="4"/>
    </row>
    <row r="13" spans="2:16" x14ac:dyDescent="0.25">
      <c r="B13" s="23" t="s">
        <v>30</v>
      </c>
      <c r="C13" s="24" t="s">
        <v>29</v>
      </c>
      <c r="D13" s="25" t="s">
        <v>24</v>
      </c>
      <c r="E13" s="29">
        <v>3428</v>
      </c>
      <c r="K13" s="4"/>
      <c r="L13" s="4"/>
      <c r="M13" s="4"/>
      <c r="N13" s="4"/>
      <c r="O13" s="4"/>
      <c r="P13" s="4"/>
    </row>
    <row r="14" spans="2:16" x14ac:dyDescent="0.25">
      <c r="B14" s="23" t="s">
        <v>32</v>
      </c>
      <c r="C14" s="24" t="s">
        <v>31</v>
      </c>
      <c r="D14" s="25" t="s">
        <v>34</v>
      </c>
      <c r="E14" s="29">
        <v>3612</v>
      </c>
      <c r="K14" s="4"/>
      <c r="L14" s="4"/>
      <c r="M14" s="4"/>
      <c r="N14" s="4"/>
      <c r="O14" s="4"/>
      <c r="P14" s="4"/>
    </row>
    <row r="15" spans="2:16" x14ac:dyDescent="0.25">
      <c r="B15" s="23" t="s">
        <v>35</v>
      </c>
      <c r="C15" s="24" t="s">
        <v>33</v>
      </c>
      <c r="D15" s="25" t="s">
        <v>34</v>
      </c>
      <c r="E15" s="30">
        <v>3500</v>
      </c>
      <c r="H15" s="37" t="s">
        <v>102</v>
      </c>
      <c r="I15" s="33"/>
      <c r="J15" s="33" t="s">
        <v>99</v>
      </c>
      <c r="K15" s="4"/>
      <c r="L15" s="4"/>
      <c r="M15" s="4"/>
      <c r="N15" s="4"/>
      <c r="O15" s="4"/>
      <c r="P15" s="4"/>
    </row>
    <row r="16" spans="2:16" x14ac:dyDescent="0.25">
      <c r="B16" s="23" t="s">
        <v>36</v>
      </c>
      <c r="C16" s="24" t="s">
        <v>31</v>
      </c>
      <c r="D16" s="25" t="s">
        <v>16</v>
      </c>
      <c r="E16" s="29">
        <v>6215</v>
      </c>
      <c r="H16" s="20"/>
      <c r="I16" s="34"/>
      <c r="J16" s="33" t="s">
        <v>100</v>
      </c>
      <c r="K16" s="4"/>
      <c r="L16" s="4"/>
      <c r="M16" s="4"/>
      <c r="N16" s="4"/>
      <c r="O16" s="4"/>
      <c r="P16" s="4"/>
    </row>
    <row r="17" spans="2:16" x14ac:dyDescent="0.25">
      <c r="B17" s="23" t="s">
        <v>38</v>
      </c>
      <c r="C17" s="24" t="s">
        <v>37</v>
      </c>
      <c r="D17" s="25" t="s">
        <v>40</v>
      </c>
      <c r="E17" s="29">
        <v>3560</v>
      </c>
      <c r="K17" s="4"/>
      <c r="L17" s="4"/>
      <c r="M17" s="4"/>
      <c r="N17" s="4"/>
      <c r="O17" s="4"/>
      <c r="P17" s="4"/>
    </row>
    <row r="18" spans="2:16" ht="19.5" customHeight="1" x14ac:dyDescent="0.25">
      <c r="B18" s="23" t="s">
        <v>41</v>
      </c>
      <c r="C18" s="24" t="s">
        <v>42</v>
      </c>
      <c r="D18" s="25" t="s">
        <v>19</v>
      </c>
      <c r="E18" s="29">
        <v>2890.5</v>
      </c>
      <c r="K18" s="4"/>
      <c r="L18" s="4"/>
      <c r="M18" s="4"/>
      <c r="N18" s="4"/>
      <c r="O18" s="4"/>
      <c r="P18" s="4"/>
    </row>
    <row r="19" spans="2:16" x14ac:dyDescent="0.25">
      <c r="B19" s="23" t="s">
        <v>43</v>
      </c>
      <c r="C19" s="24" t="s">
        <v>37</v>
      </c>
      <c r="D19" s="25" t="s">
        <v>19</v>
      </c>
      <c r="E19" s="29">
        <v>3854.21</v>
      </c>
      <c r="H19" s="37" t="s">
        <v>103</v>
      </c>
      <c r="J19" s="33">
        <f>DCOUNT(Tabelle3[#All],Tabelle3[[#Headers],[GEHALT]],J15:J16)</f>
        <v>7</v>
      </c>
    </row>
    <row r="20" spans="2:16" x14ac:dyDescent="0.25">
      <c r="B20" s="23" t="s">
        <v>44</v>
      </c>
      <c r="C20" s="24" t="s">
        <v>45</v>
      </c>
      <c r="D20" s="25" t="s">
        <v>27</v>
      </c>
      <c r="E20" s="29">
        <v>2731</v>
      </c>
      <c r="H20" s="37" t="s">
        <v>101</v>
      </c>
    </row>
    <row r="21" spans="2:16" x14ac:dyDescent="0.25">
      <c r="B21" s="23" t="s">
        <v>25</v>
      </c>
      <c r="C21" s="24" t="s">
        <v>46</v>
      </c>
      <c r="D21" s="25" t="s">
        <v>27</v>
      </c>
      <c r="E21" s="29">
        <v>3923</v>
      </c>
    </row>
    <row r="22" spans="2:16" x14ac:dyDescent="0.25">
      <c r="B22" s="23" t="s">
        <v>47</v>
      </c>
      <c r="C22" s="24" t="s">
        <v>48</v>
      </c>
      <c r="D22" s="25" t="s">
        <v>49</v>
      </c>
      <c r="E22" s="29">
        <v>4280</v>
      </c>
    </row>
    <row r="23" spans="2:16" x14ac:dyDescent="0.25">
      <c r="B23" s="23" t="s">
        <v>50</v>
      </c>
      <c r="C23" s="24" t="s">
        <v>23</v>
      </c>
      <c r="D23" s="25" t="s">
        <v>49</v>
      </c>
      <c r="E23" s="29">
        <v>4320</v>
      </c>
    </row>
    <row r="24" spans="2:16" x14ac:dyDescent="0.25">
      <c r="B24" s="23" t="s">
        <v>51</v>
      </c>
      <c r="C24" s="24" t="s">
        <v>52</v>
      </c>
      <c r="D24" s="25" t="s">
        <v>27</v>
      </c>
      <c r="E24" s="29">
        <v>5833</v>
      </c>
    </row>
    <row r="25" spans="2:16" x14ac:dyDescent="0.25">
      <c r="B25" s="23" t="s">
        <v>53</v>
      </c>
      <c r="C25" s="24" t="s">
        <v>55</v>
      </c>
      <c r="D25" s="25" t="s">
        <v>16</v>
      </c>
      <c r="E25" s="29">
        <v>2921.84</v>
      </c>
    </row>
    <row r="26" spans="2:16" x14ac:dyDescent="0.25">
      <c r="B26" s="23" t="s">
        <v>54</v>
      </c>
      <c r="C26" s="24" t="s">
        <v>57</v>
      </c>
      <c r="D26" s="25" t="s">
        <v>16</v>
      </c>
      <c r="E26" s="29">
        <v>3432</v>
      </c>
    </row>
    <row r="27" spans="2:16" x14ac:dyDescent="0.25">
      <c r="B27" s="23" t="s">
        <v>56</v>
      </c>
      <c r="C27" s="24" t="s">
        <v>59</v>
      </c>
      <c r="D27" s="25" t="s">
        <v>19</v>
      </c>
      <c r="E27" s="29">
        <v>3820</v>
      </c>
    </row>
    <row r="28" spans="2:16" x14ac:dyDescent="0.25">
      <c r="B28" s="23" t="s">
        <v>58</v>
      </c>
      <c r="C28" s="24" t="s">
        <v>37</v>
      </c>
      <c r="D28" s="25" t="s">
        <v>19</v>
      </c>
      <c r="E28" s="29">
        <v>3950</v>
      </c>
    </row>
    <row r="29" spans="2:16" x14ac:dyDescent="0.25">
      <c r="B29" s="23" t="s">
        <v>60</v>
      </c>
      <c r="C29" s="24" t="s">
        <v>46</v>
      </c>
      <c r="D29" s="25" t="s">
        <v>49</v>
      </c>
      <c r="E29" s="29">
        <v>3800</v>
      </c>
    </row>
  </sheetData>
  <pageMargins left="0.7" right="0.7" top="0.78740157499999996" bottom="0.78740157499999996" header="0.3" footer="0.3"/>
  <pageSetup paperSize="9" orientation="portrait" r:id="rId1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Normal="100" workbookViewId="0"/>
  </sheetViews>
  <sheetFormatPr baseColWidth="10" defaultRowHeight="15" x14ac:dyDescent="0.25"/>
  <cols>
    <col min="1" max="2" width="8.5703125" style="4" customWidth="1"/>
    <col min="3" max="3" width="11.7109375" style="4" bestFit="1" customWidth="1"/>
    <col min="4" max="4" width="5.7109375" style="4" bestFit="1" customWidth="1"/>
    <col min="5" max="5" width="9.140625" style="4" bestFit="1" customWidth="1"/>
    <col min="6" max="6" width="8.5703125" style="4" customWidth="1"/>
    <col min="7" max="7" width="4.28515625" style="4" customWidth="1"/>
    <col min="8" max="8" width="21.28515625" style="4" customWidth="1"/>
    <col min="9" max="9" width="13.140625" customWidth="1"/>
    <col min="16" max="16" width="5.7109375" customWidth="1"/>
    <col min="17" max="18" width="26.5703125" customWidth="1"/>
  </cols>
  <sheetData>
    <row r="1" spans="2:9" ht="45" customHeight="1" x14ac:dyDescent="0.7">
      <c r="B1" s="16" t="s">
        <v>105</v>
      </c>
    </row>
    <row r="2" spans="2:9" x14ac:dyDescent="0.25">
      <c r="B2" s="17" t="s">
        <v>115</v>
      </c>
      <c r="H2" s="4" t="s">
        <v>114</v>
      </c>
    </row>
    <row r="4" spans="2:9" x14ac:dyDescent="0.25">
      <c r="B4" s="56" t="s">
        <v>10</v>
      </c>
      <c r="C4" s="56" t="s">
        <v>11</v>
      </c>
      <c r="D4" s="57" t="s">
        <v>12</v>
      </c>
      <c r="E4" s="58" t="s">
        <v>13</v>
      </c>
    </row>
    <row r="5" spans="2:9" x14ac:dyDescent="0.25">
      <c r="B5" s="66" t="s">
        <v>14</v>
      </c>
      <c r="C5" s="66" t="s">
        <v>61</v>
      </c>
      <c r="D5" s="67" t="s">
        <v>16</v>
      </c>
      <c r="E5" s="60">
        <v>3550</v>
      </c>
    </row>
    <row r="6" spans="2:9" x14ac:dyDescent="0.25">
      <c r="B6" s="66" t="s">
        <v>17</v>
      </c>
      <c r="C6" s="66" t="s">
        <v>62</v>
      </c>
      <c r="D6" s="67" t="s">
        <v>19</v>
      </c>
      <c r="E6" s="60">
        <v>3645.94</v>
      </c>
      <c r="F6" s="63"/>
      <c r="G6" s="42"/>
      <c r="H6" s="4" t="s">
        <v>112</v>
      </c>
      <c r="I6" s="42"/>
    </row>
    <row r="7" spans="2:9" x14ac:dyDescent="0.25">
      <c r="B7" s="66" t="s">
        <v>20</v>
      </c>
      <c r="C7" s="66" t="s">
        <v>63</v>
      </c>
      <c r="D7" s="67" t="s">
        <v>19</v>
      </c>
      <c r="E7" s="60">
        <v>3246.44</v>
      </c>
      <c r="G7" s="42"/>
      <c r="H7" s="4" t="s">
        <v>111</v>
      </c>
    </row>
    <row r="8" spans="2:9" x14ac:dyDescent="0.25">
      <c r="B8" s="66" t="s">
        <v>21</v>
      </c>
      <c r="C8" s="66" t="s">
        <v>18</v>
      </c>
      <c r="D8" s="67" t="s">
        <v>16</v>
      </c>
      <c r="E8" s="60">
        <v>3842.45</v>
      </c>
      <c r="G8" s="42"/>
      <c r="H8" s="65" t="s">
        <v>110</v>
      </c>
    </row>
    <row r="9" spans="2:9" x14ac:dyDescent="0.25">
      <c r="B9" s="66" t="s">
        <v>22</v>
      </c>
      <c r="C9" s="67" t="s">
        <v>15</v>
      </c>
      <c r="D9" s="67" t="s">
        <v>24</v>
      </c>
      <c r="E9" s="60">
        <v>4250</v>
      </c>
      <c r="G9"/>
    </row>
    <row r="10" spans="2:9" x14ac:dyDescent="0.25">
      <c r="B10" s="66" t="s">
        <v>25</v>
      </c>
      <c r="C10" s="66" t="s">
        <v>45</v>
      </c>
      <c r="D10" s="67" t="s">
        <v>24</v>
      </c>
      <c r="E10" s="60">
        <v>4250</v>
      </c>
      <c r="G10"/>
      <c r="H10" s="22" t="s">
        <v>10</v>
      </c>
      <c r="I10" s="55" t="s">
        <v>13</v>
      </c>
    </row>
    <row r="11" spans="2:9" x14ac:dyDescent="0.25">
      <c r="B11" s="66" t="s">
        <v>26</v>
      </c>
      <c r="C11" s="66" t="s">
        <v>64</v>
      </c>
      <c r="D11" s="67" t="s">
        <v>27</v>
      </c>
      <c r="E11" s="60">
        <v>3856.55</v>
      </c>
      <c r="G11"/>
      <c r="H11" s="62" t="s">
        <v>106</v>
      </c>
      <c r="I11" s="59" t="s">
        <v>108</v>
      </c>
    </row>
    <row r="12" spans="2:9" x14ac:dyDescent="0.25">
      <c r="B12" s="66" t="s">
        <v>28</v>
      </c>
      <c r="C12" s="66" t="s">
        <v>39</v>
      </c>
      <c r="D12" s="67" t="s">
        <v>27</v>
      </c>
      <c r="E12" s="60">
        <v>4188.22</v>
      </c>
      <c r="G12"/>
      <c r="H12" s="62" t="s">
        <v>107</v>
      </c>
      <c r="I12" s="59" t="s">
        <v>109</v>
      </c>
    </row>
    <row r="13" spans="2:9" x14ac:dyDescent="0.25">
      <c r="B13" s="66" t="s">
        <v>30</v>
      </c>
      <c r="C13" s="66" t="s">
        <v>29</v>
      </c>
      <c r="D13" s="67" t="s">
        <v>24</v>
      </c>
      <c r="E13" s="60">
        <v>3428</v>
      </c>
      <c r="G13"/>
      <c r="H13"/>
    </row>
    <row r="14" spans="2:9" x14ac:dyDescent="0.25">
      <c r="B14" s="66" t="s">
        <v>32</v>
      </c>
      <c r="C14" s="66" t="s">
        <v>31</v>
      </c>
      <c r="D14" s="67" t="s">
        <v>34</v>
      </c>
      <c r="E14" s="60">
        <v>3612</v>
      </c>
      <c r="G14"/>
      <c r="H14"/>
    </row>
    <row r="15" spans="2:9" x14ac:dyDescent="0.25">
      <c r="B15" s="66" t="s">
        <v>35</v>
      </c>
      <c r="C15" s="66" t="s">
        <v>33</v>
      </c>
      <c r="D15" s="67" t="s">
        <v>34</v>
      </c>
      <c r="E15" s="61">
        <v>3500</v>
      </c>
      <c r="G15"/>
      <c r="H15"/>
    </row>
    <row r="16" spans="2:9" x14ac:dyDescent="0.25">
      <c r="B16" s="66" t="s">
        <v>36</v>
      </c>
      <c r="C16" s="66" t="s">
        <v>31</v>
      </c>
      <c r="D16" s="67" t="s">
        <v>16</v>
      </c>
      <c r="E16" s="60">
        <v>6215</v>
      </c>
      <c r="G16"/>
    </row>
    <row r="17" spans="2:9" x14ac:dyDescent="0.25">
      <c r="B17" s="66" t="s">
        <v>38</v>
      </c>
      <c r="C17" s="66" t="s">
        <v>37</v>
      </c>
      <c r="D17" s="67" t="s">
        <v>40</v>
      </c>
      <c r="E17" s="60">
        <v>3560</v>
      </c>
      <c r="G17"/>
      <c r="H17"/>
    </row>
    <row r="18" spans="2:9" x14ac:dyDescent="0.25">
      <c r="B18" s="66" t="s">
        <v>41</v>
      </c>
      <c r="C18" s="66" t="s">
        <v>42</v>
      </c>
      <c r="D18" s="67" t="s">
        <v>19</v>
      </c>
      <c r="E18" s="60">
        <v>2890.5</v>
      </c>
      <c r="G18"/>
      <c r="H18" t="s">
        <v>113</v>
      </c>
    </row>
    <row r="19" spans="2:9" x14ac:dyDescent="0.25">
      <c r="B19" s="66" t="s">
        <v>43</v>
      </c>
      <c r="C19" s="66" t="s">
        <v>37</v>
      </c>
      <c r="D19" s="67" t="s">
        <v>19</v>
      </c>
      <c r="E19" s="60">
        <v>3854.21</v>
      </c>
      <c r="G19"/>
      <c r="H19"/>
    </row>
    <row r="20" spans="2:9" x14ac:dyDescent="0.25">
      <c r="B20" s="66" t="s">
        <v>44</v>
      </c>
      <c r="C20" s="66" t="s">
        <v>45</v>
      </c>
      <c r="D20" s="67" t="s">
        <v>27</v>
      </c>
      <c r="E20" s="60">
        <v>2731</v>
      </c>
    </row>
    <row r="21" spans="2:9" x14ac:dyDescent="0.25">
      <c r="B21" s="66" t="s">
        <v>25</v>
      </c>
      <c r="C21" s="66" t="s">
        <v>46</v>
      </c>
      <c r="D21" s="67" t="s">
        <v>27</v>
      </c>
      <c r="E21" s="60">
        <v>3923</v>
      </c>
    </row>
    <row r="22" spans="2:9" x14ac:dyDescent="0.25">
      <c r="B22" s="66" t="s">
        <v>47</v>
      </c>
      <c r="C22" s="66" t="s">
        <v>48</v>
      </c>
      <c r="D22" s="67" t="s">
        <v>49</v>
      </c>
      <c r="E22" s="60">
        <v>4280</v>
      </c>
    </row>
    <row r="23" spans="2:9" x14ac:dyDescent="0.25">
      <c r="B23" s="66" t="s">
        <v>50</v>
      </c>
      <c r="C23" s="66" t="s">
        <v>23</v>
      </c>
      <c r="D23" s="67" t="s">
        <v>49</v>
      </c>
      <c r="E23" s="60">
        <v>4320</v>
      </c>
    </row>
    <row r="24" spans="2:9" x14ac:dyDescent="0.25">
      <c r="B24" s="66" t="s">
        <v>51</v>
      </c>
      <c r="C24" s="66" t="s">
        <v>52</v>
      </c>
      <c r="D24" s="67" t="s">
        <v>27</v>
      </c>
      <c r="E24" s="60">
        <v>5833</v>
      </c>
      <c r="H24" s="22" t="s">
        <v>116</v>
      </c>
      <c r="I24" s="62">
        <f>DCOUNT(B4:E29,"Gehalt",H10:I12)</f>
        <v>3</v>
      </c>
    </row>
    <row r="25" spans="2:9" x14ac:dyDescent="0.25">
      <c r="B25" s="66" t="s">
        <v>53</v>
      </c>
      <c r="C25" s="66" t="s">
        <v>55</v>
      </c>
      <c r="D25" s="67" t="s">
        <v>16</v>
      </c>
      <c r="E25" s="60">
        <v>2921.84</v>
      </c>
    </row>
    <row r="26" spans="2:9" x14ac:dyDescent="0.25">
      <c r="B26" s="66" t="s">
        <v>54</v>
      </c>
      <c r="C26" s="66" t="s">
        <v>57</v>
      </c>
      <c r="D26" s="67" t="s">
        <v>16</v>
      </c>
      <c r="E26" s="60">
        <v>3432</v>
      </c>
    </row>
    <row r="27" spans="2:9" x14ac:dyDescent="0.25">
      <c r="B27" s="66" t="s">
        <v>56</v>
      </c>
      <c r="C27" s="66" t="s">
        <v>59</v>
      </c>
      <c r="D27" s="67" t="s">
        <v>19</v>
      </c>
      <c r="E27" s="60">
        <v>3820</v>
      </c>
    </row>
    <row r="28" spans="2:9" x14ac:dyDescent="0.25">
      <c r="B28" s="66" t="s">
        <v>58</v>
      </c>
      <c r="C28" s="66" t="s">
        <v>37</v>
      </c>
      <c r="D28" s="67" t="s">
        <v>19</v>
      </c>
      <c r="E28" s="60">
        <v>3950</v>
      </c>
    </row>
    <row r="29" spans="2:9" x14ac:dyDescent="0.25">
      <c r="B29" s="66" t="s">
        <v>60</v>
      </c>
      <c r="C29" s="66" t="s">
        <v>46</v>
      </c>
      <c r="D29" s="67" t="s">
        <v>49</v>
      </c>
      <c r="E29" s="60">
        <v>3800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showGridLines="0" zoomScaleNormal="100" workbookViewId="0"/>
  </sheetViews>
  <sheetFormatPr baseColWidth="10" defaultRowHeight="15" x14ac:dyDescent="0.25"/>
  <cols>
    <col min="1" max="2" width="8.5703125" style="4" customWidth="1"/>
    <col min="3" max="3" width="11.7109375" style="4" bestFit="1" customWidth="1"/>
    <col min="4" max="4" width="5.7109375" style="4" bestFit="1" customWidth="1"/>
    <col min="5" max="5" width="9.140625" style="4" bestFit="1" customWidth="1"/>
    <col min="6" max="6" width="3.85546875" style="4" customWidth="1"/>
    <col min="7" max="7" width="7.28515625" style="4" customWidth="1"/>
    <col min="8" max="8" width="39.85546875" style="4" customWidth="1"/>
    <col min="9" max="9" width="8.85546875" customWidth="1"/>
    <col min="12" max="12" width="10.28515625" customWidth="1"/>
    <col min="13" max="13" width="6.5703125" customWidth="1"/>
    <col min="16" max="16" width="5.7109375" customWidth="1"/>
    <col min="17" max="18" width="26.5703125" customWidth="1"/>
  </cols>
  <sheetData>
    <row r="1" spans="2:14" ht="45" customHeight="1" x14ac:dyDescent="0.7">
      <c r="B1" s="16" t="s">
        <v>105</v>
      </c>
      <c r="K1" t="str">
        <f>LEFT(L1,2)</f>
        <v/>
      </c>
    </row>
    <row r="2" spans="2:14" x14ac:dyDescent="0.25">
      <c r="B2" s="17" t="s">
        <v>121</v>
      </c>
    </row>
    <row r="3" spans="2:14" x14ac:dyDescent="0.25">
      <c r="L3" t="s">
        <v>128</v>
      </c>
      <c r="M3">
        <v>6</v>
      </c>
      <c r="N3" t="s">
        <v>19</v>
      </c>
    </row>
    <row r="4" spans="2:14" x14ac:dyDescent="0.25">
      <c r="B4" s="56" t="s">
        <v>10</v>
      </c>
      <c r="C4" s="56" t="s">
        <v>11</v>
      </c>
      <c r="D4" s="57" t="s">
        <v>12</v>
      </c>
      <c r="E4" s="58" t="s">
        <v>13</v>
      </c>
      <c r="G4" s="55" t="s">
        <v>122</v>
      </c>
      <c r="M4">
        <v>5</v>
      </c>
      <c r="N4" t="s">
        <v>16</v>
      </c>
    </row>
    <row r="5" spans="2:14" x14ac:dyDescent="0.25">
      <c r="B5" s="66" t="s">
        <v>14</v>
      </c>
      <c r="C5" s="66" t="s">
        <v>61</v>
      </c>
      <c r="D5" s="67" t="s">
        <v>16</v>
      </c>
      <c r="E5" s="60">
        <v>3550</v>
      </c>
      <c r="G5" s="64" t="s">
        <v>19</v>
      </c>
      <c r="M5">
        <v>3</v>
      </c>
      <c r="N5" t="s">
        <v>49</v>
      </c>
    </row>
    <row r="6" spans="2:14" x14ac:dyDescent="0.25">
      <c r="B6" s="66" t="s">
        <v>17</v>
      </c>
      <c r="C6" s="66" t="s">
        <v>62</v>
      </c>
      <c r="D6" s="67" t="s">
        <v>19</v>
      </c>
      <c r="E6" s="60">
        <v>3645.94</v>
      </c>
      <c r="F6" s="63"/>
      <c r="G6" s="64" t="s">
        <v>16</v>
      </c>
      <c r="M6">
        <v>5</v>
      </c>
      <c r="N6" t="s">
        <v>27</v>
      </c>
    </row>
    <row r="7" spans="2:14" x14ac:dyDescent="0.25">
      <c r="B7" s="66" t="s">
        <v>20</v>
      </c>
      <c r="C7" s="66" t="s">
        <v>63</v>
      </c>
      <c r="D7" s="67" t="s">
        <v>19</v>
      </c>
      <c r="E7" s="60">
        <v>3246.44</v>
      </c>
      <c r="G7" s="64" t="s">
        <v>49</v>
      </c>
    </row>
    <row r="8" spans="2:14" x14ac:dyDescent="0.25">
      <c r="B8" s="66" t="s">
        <v>21</v>
      </c>
      <c r="C8" s="66" t="s">
        <v>18</v>
      </c>
      <c r="D8" s="67" t="s">
        <v>16</v>
      </c>
      <c r="E8" s="60">
        <v>3842.45</v>
      </c>
      <c r="G8" s="64" t="s">
        <v>27</v>
      </c>
    </row>
    <row r="9" spans="2:14" x14ac:dyDescent="0.25">
      <c r="B9" s="66" t="s">
        <v>22</v>
      </c>
      <c r="C9" s="67" t="s">
        <v>15</v>
      </c>
      <c r="D9" s="67" t="s">
        <v>24</v>
      </c>
      <c r="E9" s="60">
        <v>4250</v>
      </c>
      <c r="G9"/>
    </row>
    <row r="10" spans="2:14" x14ac:dyDescent="0.25">
      <c r="B10" s="66" t="s">
        <v>25</v>
      </c>
      <c r="C10" s="66" t="s">
        <v>45</v>
      </c>
      <c r="D10" s="67" t="s">
        <v>24</v>
      </c>
      <c r="E10" s="60">
        <v>4250</v>
      </c>
      <c r="G10"/>
    </row>
    <row r="11" spans="2:14" x14ac:dyDescent="0.25">
      <c r="B11" s="66" t="s">
        <v>26</v>
      </c>
      <c r="C11" s="66" t="s">
        <v>64</v>
      </c>
      <c r="D11" s="67" t="s">
        <v>27</v>
      </c>
      <c r="E11" s="60">
        <v>3856.55</v>
      </c>
      <c r="G11"/>
      <c r="H11" s="22" t="s">
        <v>130</v>
      </c>
      <c r="I11" s="62">
        <f ca="1">DCOUNTA(B4:E29,"Abt",OFFSET($G$4,,,COUNTA($G:$G)))</f>
        <v>19</v>
      </c>
    </row>
    <row r="12" spans="2:14" x14ac:dyDescent="0.25">
      <c r="B12" s="66" t="s">
        <v>28</v>
      </c>
      <c r="C12" s="66" t="s">
        <v>39</v>
      </c>
      <c r="D12" s="67" t="s">
        <v>27</v>
      </c>
      <c r="E12" s="60">
        <v>4188.22</v>
      </c>
      <c r="G12"/>
    </row>
    <row r="13" spans="2:14" x14ac:dyDescent="0.25">
      <c r="B13" s="66" t="s">
        <v>30</v>
      </c>
      <c r="C13" s="66" t="s">
        <v>29</v>
      </c>
      <c r="D13" s="67" t="s">
        <v>24</v>
      </c>
      <c r="E13" s="60">
        <v>3428</v>
      </c>
      <c r="G13"/>
      <c r="H13"/>
    </row>
    <row r="14" spans="2:14" x14ac:dyDescent="0.25">
      <c r="B14" s="66" t="s">
        <v>32</v>
      </c>
      <c r="C14" s="66" t="s">
        <v>31</v>
      </c>
      <c r="D14" s="67" t="s">
        <v>34</v>
      </c>
      <c r="E14" s="60">
        <v>3612</v>
      </c>
      <c r="G14"/>
      <c r="H14"/>
    </row>
    <row r="15" spans="2:14" x14ac:dyDescent="0.25">
      <c r="B15" s="66" t="s">
        <v>35</v>
      </c>
      <c r="C15" s="66" t="s">
        <v>33</v>
      </c>
      <c r="D15" s="67" t="s">
        <v>34</v>
      </c>
      <c r="E15" s="61">
        <v>3500</v>
      </c>
      <c r="G15"/>
      <c r="H15"/>
    </row>
    <row r="16" spans="2:14" x14ac:dyDescent="0.25">
      <c r="B16" s="66" t="s">
        <v>36</v>
      </c>
      <c r="C16" s="66" t="s">
        <v>31</v>
      </c>
      <c r="D16" s="67" t="s">
        <v>16</v>
      </c>
      <c r="E16" s="60">
        <v>6215</v>
      </c>
      <c r="G16"/>
      <c r="H16"/>
    </row>
    <row r="17" spans="2:9" x14ac:dyDescent="0.25">
      <c r="B17" s="66" t="s">
        <v>38</v>
      </c>
      <c r="C17" s="66" t="s">
        <v>37</v>
      </c>
      <c r="D17" s="67" t="s">
        <v>40</v>
      </c>
      <c r="E17" s="60">
        <v>3560</v>
      </c>
      <c r="G17"/>
      <c r="H17"/>
    </row>
    <row r="18" spans="2:9" x14ac:dyDescent="0.25">
      <c r="B18" s="66" t="s">
        <v>41</v>
      </c>
      <c r="C18" s="66" t="s">
        <v>42</v>
      </c>
      <c r="D18" s="67" t="s">
        <v>19</v>
      </c>
      <c r="E18" s="60">
        <v>2890.5</v>
      </c>
    </row>
    <row r="19" spans="2:9" x14ac:dyDescent="0.25">
      <c r="B19" s="66" t="s">
        <v>43</v>
      </c>
      <c r="C19" s="66" t="s">
        <v>37</v>
      </c>
      <c r="D19" s="67" t="s">
        <v>19</v>
      </c>
      <c r="E19" s="60">
        <v>3854.21</v>
      </c>
      <c r="G19"/>
      <c r="H19"/>
    </row>
    <row r="20" spans="2:9" x14ac:dyDescent="0.25">
      <c r="B20" s="66" t="s">
        <v>44</v>
      </c>
      <c r="C20" s="66" t="s">
        <v>45</v>
      </c>
      <c r="D20" s="67" t="s">
        <v>27</v>
      </c>
      <c r="E20" s="60">
        <v>2731</v>
      </c>
      <c r="H20"/>
    </row>
    <row r="21" spans="2:9" x14ac:dyDescent="0.25">
      <c r="B21" s="66" t="s">
        <v>25</v>
      </c>
      <c r="C21" s="66" t="s">
        <v>46</v>
      </c>
      <c r="D21" s="67" t="s">
        <v>27</v>
      </c>
      <c r="E21" s="60">
        <v>3923</v>
      </c>
      <c r="H21"/>
    </row>
    <row r="22" spans="2:9" x14ac:dyDescent="0.25">
      <c r="B22" s="66" t="s">
        <v>47</v>
      </c>
      <c r="C22" s="66" t="s">
        <v>48</v>
      </c>
      <c r="D22" s="67" t="s">
        <v>49</v>
      </c>
      <c r="E22" s="60">
        <v>4280</v>
      </c>
      <c r="H22"/>
    </row>
    <row r="23" spans="2:9" x14ac:dyDescent="0.25">
      <c r="B23" s="66" t="s">
        <v>50</v>
      </c>
      <c r="C23" s="66" t="s">
        <v>23</v>
      </c>
      <c r="D23" s="67" t="s">
        <v>49</v>
      </c>
      <c r="E23" s="60">
        <v>4320</v>
      </c>
    </row>
    <row r="24" spans="2:9" x14ac:dyDescent="0.25">
      <c r="B24" s="66" t="s">
        <v>51</v>
      </c>
      <c r="C24" s="66" t="s">
        <v>52</v>
      </c>
      <c r="D24" s="67" t="s">
        <v>27</v>
      </c>
      <c r="E24" s="60">
        <v>5833</v>
      </c>
    </row>
    <row r="25" spans="2:9" x14ac:dyDescent="0.25">
      <c r="B25" s="66" t="s">
        <v>53</v>
      </c>
      <c r="C25" s="66" t="s">
        <v>55</v>
      </c>
      <c r="D25" s="67" t="s">
        <v>16</v>
      </c>
      <c r="E25" s="60">
        <v>2921.84</v>
      </c>
      <c r="H25" s="4" t="s">
        <v>123</v>
      </c>
    </row>
    <row r="26" spans="2:9" x14ac:dyDescent="0.25">
      <c r="B26" s="66" t="s">
        <v>54</v>
      </c>
      <c r="C26" s="66" t="s">
        <v>57</v>
      </c>
      <c r="D26" s="67" t="s">
        <v>16</v>
      </c>
      <c r="E26" s="60">
        <v>3432</v>
      </c>
    </row>
    <row r="27" spans="2:9" x14ac:dyDescent="0.25">
      <c r="B27" s="66" t="s">
        <v>56</v>
      </c>
      <c r="C27" s="66" t="s">
        <v>59</v>
      </c>
      <c r="D27" s="67" t="s">
        <v>19</v>
      </c>
      <c r="E27" s="60">
        <v>3820</v>
      </c>
      <c r="H27" s="68" t="s">
        <v>127</v>
      </c>
      <c r="I27" s="4" t="s">
        <v>124</v>
      </c>
    </row>
    <row r="28" spans="2:9" x14ac:dyDescent="0.25">
      <c r="B28" s="66" t="s">
        <v>58</v>
      </c>
      <c r="C28" s="66" t="s">
        <v>37</v>
      </c>
      <c r="D28" s="67" t="s">
        <v>19</v>
      </c>
      <c r="E28" s="60">
        <v>3950</v>
      </c>
      <c r="I28" s="4" t="s">
        <v>125</v>
      </c>
    </row>
    <row r="29" spans="2:9" x14ac:dyDescent="0.25">
      <c r="B29" s="66" t="s">
        <v>60</v>
      </c>
      <c r="C29" s="66" t="s">
        <v>46</v>
      </c>
      <c r="D29" s="67" t="s">
        <v>49</v>
      </c>
      <c r="E29" s="60">
        <v>3800</v>
      </c>
      <c r="I29" s="4" t="s">
        <v>126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showGridLines="0" tabSelected="1" zoomScaleNormal="100" workbookViewId="0"/>
  </sheetViews>
  <sheetFormatPr baseColWidth="10" defaultRowHeight="15" x14ac:dyDescent="0.25"/>
  <cols>
    <col min="1" max="1" width="8.5703125" style="4" customWidth="1"/>
    <col min="2" max="2" width="13.5703125" style="4" customWidth="1"/>
    <col min="3" max="3" width="11.7109375" style="4" bestFit="1" customWidth="1"/>
    <col min="4" max="4" width="8.42578125" style="4" bestFit="1" customWidth="1"/>
    <col min="6" max="6" width="16.28515625" style="4" customWidth="1"/>
    <col min="7" max="7" width="11.140625" style="4" bestFit="1" customWidth="1"/>
    <col min="8" max="8" width="14.42578125" style="4" bestFit="1" customWidth="1"/>
    <col min="9" max="9" width="13.5703125" style="4" bestFit="1" customWidth="1"/>
    <col min="10" max="10" width="12" style="4" bestFit="1" customWidth="1"/>
    <col min="11" max="11" width="13.140625" customWidth="1"/>
    <col min="12" max="12" width="13" bestFit="1" customWidth="1"/>
  </cols>
  <sheetData>
    <row r="1" spans="2:12" ht="45" customHeight="1" x14ac:dyDescent="0.7">
      <c r="B1" s="16" t="s">
        <v>105</v>
      </c>
    </row>
    <row r="2" spans="2:12" x14ac:dyDescent="0.25">
      <c r="B2" s="17" t="s">
        <v>9</v>
      </c>
    </row>
    <row r="4" spans="2:12" x14ac:dyDescent="0.25">
      <c r="B4" s="51" t="s">
        <v>78</v>
      </c>
      <c r="C4" s="52" t="s">
        <v>79</v>
      </c>
      <c r="D4" s="53" t="s">
        <v>80</v>
      </c>
      <c r="E4" s="53" t="s">
        <v>84</v>
      </c>
      <c r="F4" s="53" t="s">
        <v>81</v>
      </c>
      <c r="G4" s="52" t="s">
        <v>82</v>
      </c>
      <c r="H4" s="52" t="s">
        <v>98</v>
      </c>
      <c r="I4" s="53" t="s">
        <v>96</v>
      </c>
      <c r="J4" s="53" t="s">
        <v>95</v>
      </c>
      <c r="K4" s="52" t="s">
        <v>83</v>
      </c>
      <c r="L4" s="54" t="s">
        <v>97</v>
      </c>
    </row>
    <row r="5" spans="2:12" x14ac:dyDescent="0.25">
      <c r="B5" s="43" t="s">
        <v>85</v>
      </c>
      <c r="C5" s="43" t="s">
        <v>86</v>
      </c>
      <c r="D5" s="43" t="s">
        <v>87</v>
      </c>
      <c r="E5" s="46">
        <v>41183</v>
      </c>
      <c r="F5" s="43" t="s">
        <v>94</v>
      </c>
      <c r="G5" s="43" t="s">
        <v>89</v>
      </c>
      <c r="H5" s="21">
        <v>4578</v>
      </c>
      <c r="I5" s="45">
        <v>850</v>
      </c>
      <c r="J5" s="36">
        <v>250</v>
      </c>
      <c r="K5" s="36">
        <v>200</v>
      </c>
      <c r="L5" s="36"/>
    </row>
    <row r="6" spans="2:12" x14ac:dyDescent="0.25">
      <c r="B6" s="33" t="s">
        <v>85</v>
      </c>
      <c r="C6" s="43" t="s">
        <v>86</v>
      </c>
      <c r="D6" s="43" t="s">
        <v>87</v>
      </c>
      <c r="E6" s="46">
        <v>41214</v>
      </c>
      <c r="F6" s="43" t="s">
        <v>88</v>
      </c>
      <c r="G6" s="43" t="s">
        <v>89</v>
      </c>
      <c r="H6" s="21">
        <v>4578</v>
      </c>
      <c r="I6" s="45">
        <v>785</v>
      </c>
      <c r="J6" s="36">
        <v>250</v>
      </c>
      <c r="K6" s="36">
        <v>200</v>
      </c>
      <c r="L6" s="36"/>
    </row>
    <row r="7" spans="2:12" x14ac:dyDescent="0.25">
      <c r="B7" s="43" t="s">
        <v>85</v>
      </c>
      <c r="C7" s="43" t="s">
        <v>86</v>
      </c>
      <c r="D7" s="43" t="s">
        <v>90</v>
      </c>
      <c r="E7" s="46">
        <v>41186</v>
      </c>
      <c r="F7" s="43" t="s">
        <v>94</v>
      </c>
      <c r="G7" s="44" t="s">
        <v>89</v>
      </c>
      <c r="H7" s="21">
        <v>4578</v>
      </c>
      <c r="I7" s="45">
        <v>2089</v>
      </c>
      <c r="J7" s="36">
        <v>250</v>
      </c>
      <c r="K7" s="36">
        <v>200</v>
      </c>
      <c r="L7" s="36"/>
    </row>
    <row r="8" spans="2:12" x14ac:dyDescent="0.25">
      <c r="B8" s="43" t="s">
        <v>85</v>
      </c>
      <c r="C8" s="43" t="s">
        <v>86</v>
      </c>
      <c r="D8" s="43" t="s">
        <v>90</v>
      </c>
      <c r="E8" s="46">
        <v>41217</v>
      </c>
      <c r="F8" s="43" t="s">
        <v>88</v>
      </c>
      <c r="G8" s="43" t="s">
        <v>89</v>
      </c>
      <c r="H8" s="21">
        <v>4578</v>
      </c>
      <c r="I8" s="45">
        <v>760</v>
      </c>
      <c r="J8" s="36">
        <v>250</v>
      </c>
      <c r="K8" s="36">
        <v>200</v>
      </c>
      <c r="L8" s="36"/>
    </row>
    <row r="9" spans="2:12" x14ac:dyDescent="0.25">
      <c r="B9" s="43" t="s">
        <v>85</v>
      </c>
      <c r="C9" s="43" t="s">
        <v>91</v>
      </c>
      <c r="D9" s="43" t="s">
        <v>87</v>
      </c>
      <c r="E9" s="46">
        <v>41189</v>
      </c>
      <c r="F9" s="43" t="s">
        <v>94</v>
      </c>
      <c r="G9" s="44" t="s">
        <v>89</v>
      </c>
      <c r="H9" s="21">
        <v>4578</v>
      </c>
      <c r="I9" s="45">
        <v>1589</v>
      </c>
      <c r="J9" s="36">
        <v>320</v>
      </c>
      <c r="K9" s="36">
        <v>240</v>
      </c>
      <c r="L9" s="36"/>
    </row>
    <row r="10" spans="2:12" x14ac:dyDescent="0.25">
      <c r="B10" s="43" t="s">
        <v>85</v>
      </c>
      <c r="C10" s="43" t="s">
        <v>91</v>
      </c>
      <c r="D10" s="43" t="s">
        <v>90</v>
      </c>
      <c r="E10" s="46">
        <v>41220</v>
      </c>
      <c r="F10" s="43" t="s">
        <v>88</v>
      </c>
      <c r="G10" s="43" t="s">
        <v>89</v>
      </c>
      <c r="H10" s="21">
        <v>4578</v>
      </c>
      <c r="I10" s="45">
        <v>780</v>
      </c>
      <c r="J10" s="36">
        <v>320</v>
      </c>
      <c r="K10" s="36">
        <v>240</v>
      </c>
      <c r="L10" s="36"/>
    </row>
    <row r="11" spans="2:12" x14ac:dyDescent="0.25">
      <c r="B11" s="43" t="s">
        <v>85</v>
      </c>
      <c r="C11" s="43" t="s">
        <v>91</v>
      </c>
      <c r="D11" s="43" t="s">
        <v>90</v>
      </c>
      <c r="E11" s="46">
        <v>41192</v>
      </c>
      <c r="F11" s="43" t="s">
        <v>94</v>
      </c>
      <c r="G11" s="44" t="s">
        <v>89</v>
      </c>
      <c r="H11" s="21">
        <v>4578</v>
      </c>
      <c r="I11" s="45">
        <v>870</v>
      </c>
      <c r="J11" s="36">
        <v>320</v>
      </c>
      <c r="K11" s="36">
        <v>240</v>
      </c>
      <c r="L11" s="36"/>
    </row>
    <row r="12" spans="2:12" x14ac:dyDescent="0.25">
      <c r="B12" s="43" t="s">
        <v>85</v>
      </c>
      <c r="C12" s="43" t="s">
        <v>91</v>
      </c>
      <c r="D12" s="43" t="s">
        <v>87</v>
      </c>
      <c r="E12" s="46">
        <v>41223</v>
      </c>
      <c r="F12" s="43" t="s">
        <v>88</v>
      </c>
      <c r="G12" s="43" t="s">
        <v>89</v>
      </c>
      <c r="H12" s="21">
        <v>4578</v>
      </c>
      <c r="I12" s="45">
        <v>1600</v>
      </c>
      <c r="J12" s="36">
        <v>320</v>
      </c>
      <c r="K12" s="36">
        <v>240</v>
      </c>
      <c r="L12" s="36"/>
    </row>
    <row r="13" spans="2:12" x14ac:dyDescent="0.25">
      <c r="B13" s="43" t="s">
        <v>92</v>
      </c>
      <c r="C13" s="43" t="s">
        <v>86</v>
      </c>
      <c r="D13" s="43" t="s">
        <v>87</v>
      </c>
      <c r="E13" s="46">
        <v>41195</v>
      </c>
      <c r="F13" s="43" t="s">
        <v>94</v>
      </c>
      <c r="G13" s="43" t="s">
        <v>89</v>
      </c>
      <c r="H13" s="21">
        <v>4578</v>
      </c>
      <c r="I13" s="45">
        <v>1200</v>
      </c>
      <c r="J13" s="36">
        <v>120</v>
      </c>
      <c r="K13" s="36">
        <v>80</v>
      </c>
      <c r="L13" s="36"/>
    </row>
    <row r="14" spans="2:12" x14ac:dyDescent="0.25">
      <c r="B14" s="43" t="s">
        <v>92</v>
      </c>
      <c r="C14" s="43" t="s">
        <v>86</v>
      </c>
      <c r="D14" s="43" t="s">
        <v>87</v>
      </c>
      <c r="E14" s="46">
        <v>41226</v>
      </c>
      <c r="F14" s="43" t="s">
        <v>88</v>
      </c>
      <c r="G14" s="43" t="s">
        <v>89</v>
      </c>
      <c r="H14" s="21">
        <v>4578</v>
      </c>
      <c r="I14" s="45">
        <v>1200</v>
      </c>
      <c r="J14" s="36">
        <v>120</v>
      </c>
      <c r="K14" s="36">
        <v>80</v>
      </c>
      <c r="L14" s="36"/>
    </row>
    <row r="15" spans="2:12" x14ac:dyDescent="0.25">
      <c r="B15" s="43" t="s">
        <v>92</v>
      </c>
      <c r="C15" s="43" t="s">
        <v>86</v>
      </c>
      <c r="D15" s="43" t="s">
        <v>90</v>
      </c>
      <c r="E15" s="46">
        <v>41198</v>
      </c>
      <c r="F15" s="43" t="s">
        <v>94</v>
      </c>
      <c r="G15" s="43" t="s">
        <v>89</v>
      </c>
      <c r="H15" s="21">
        <v>4578</v>
      </c>
      <c r="I15" s="45">
        <v>860</v>
      </c>
      <c r="J15" s="36">
        <v>120</v>
      </c>
      <c r="K15" s="36">
        <v>80</v>
      </c>
      <c r="L15" s="36"/>
    </row>
    <row r="16" spans="2:12" x14ac:dyDescent="0.25">
      <c r="B16" s="43" t="s">
        <v>92</v>
      </c>
      <c r="C16" s="43" t="s">
        <v>86</v>
      </c>
      <c r="D16" s="43" t="s">
        <v>90</v>
      </c>
      <c r="E16" s="46">
        <v>41229</v>
      </c>
      <c r="F16" s="43" t="s">
        <v>88</v>
      </c>
      <c r="G16" s="43" t="s">
        <v>89</v>
      </c>
      <c r="H16" s="21">
        <v>4578</v>
      </c>
      <c r="I16" s="45">
        <v>2100</v>
      </c>
      <c r="J16" s="36">
        <v>120</v>
      </c>
      <c r="K16" s="36">
        <v>80</v>
      </c>
      <c r="L16" s="36"/>
    </row>
    <row r="17" spans="2:12" x14ac:dyDescent="0.25">
      <c r="B17" s="43" t="s">
        <v>92</v>
      </c>
      <c r="C17" s="43" t="s">
        <v>91</v>
      </c>
      <c r="D17" s="43" t="s">
        <v>87</v>
      </c>
      <c r="E17" s="46">
        <v>41201</v>
      </c>
      <c r="F17" s="43" t="s">
        <v>94</v>
      </c>
      <c r="G17" s="43" t="s">
        <v>89</v>
      </c>
      <c r="H17" s="21">
        <v>4578</v>
      </c>
      <c r="I17" s="45">
        <v>1870</v>
      </c>
      <c r="J17" s="36">
        <v>220</v>
      </c>
      <c r="K17" s="36">
        <v>150</v>
      </c>
      <c r="L17" s="36"/>
    </row>
    <row r="18" spans="2:12" x14ac:dyDescent="0.25">
      <c r="B18" s="43" t="s">
        <v>92</v>
      </c>
      <c r="C18" s="43" t="s">
        <v>91</v>
      </c>
      <c r="D18" s="43" t="s">
        <v>90</v>
      </c>
      <c r="E18" s="46">
        <v>41204</v>
      </c>
      <c r="F18" s="43" t="s">
        <v>94</v>
      </c>
      <c r="G18" s="43" t="s">
        <v>89</v>
      </c>
      <c r="H18" s="21">
        <v>4578</v>
      </c>
      <c r="I18" s="45">
        <v>890</v>
      </c>
      <c r="J18" s="36">
        <v>220</v>
      </c>
      <c r="K18" s="36">
        <v>150</v>
      </c>
      <c r="L18" s="36"/>
    </row>
    <row r="19" spans="2:12" x14ac:dyDescent="0.25">
      <c r="B19" s="43" t="s">
        <v>92</v>
      </c>
      <c r="C19" s="43" t="s">
        <v>91</v>
      </c>
      <c r="D19" s="43" t="s">
        <v>87</v>
      </c>
      <c r="E19" s="46">
        <v>41232</v>
      </c>
      <c r="F19" s="43" t="s">
        <v>88</v>
      </c>
      <c r="G19" s="43" t="s">
        <v>89</v>
      </c>
      <c r="H19" s="21">
        <v>4578</v>
      </c>
      <c r="I19" s="45">
        <v>1280</v>
      </c>
      <c r="J19" s="36">
        <v>220</v>
      </c>
      <c r="K19" s="36">
        <v>150</v>
      </c>
      <c r="L19" s="36"/>
    </row>
    <row r="20" spans="2:12" x14ac:dyDescent="0.25">
      <c r="B20" s="43" t="s">
        <v>92</v>
      </c>
      <c r="C20" s="43" t="s">
        <v>91</v>
      </c>
      <c r="D20" s="43" t="s">
        <v>90</v>
      </c>
      <c r="E20" s="46">
        <v>41235</v>
      </c>
      <c r="F20" s="43" t="s">
        <v>88</v>
      </c>
      <c r="G20" s="43" t="s">
        <v>89</v>
      </c>
      <c r="H20" s="21">
        <v>4578</v>
      </c>
      <c r="I20" s="45">
        <v>700</v>
      </c>
      <c r="J20" s="36">
        <v>220</v>
      </c>
      <c r="K20" s="36">
        <v>150</v>
      </c>
      <c r="L20" s="36"/>
    </row>
    <row r="21" spans="2:12" x14ac:dyDescent="0.25">
      <c r="B21" s="43" t="s">
        <v>85</v>
      </c>
      <c r="C21" s="43" t="s">
        <v>86</v>
      </c>
      <c r="D21" s="43" t="s">
        <v>87</v>
      </c>
      <c r="E21" s="46">
        <v>41207</v>
      </c>
      <c r="F21" s="43" t="s">
        <v>94</v>
      </c>
      <c r="G21" s="43" t="s">
        <v>93</v>
      </c>
      <c r="H21" s="21">
        <v>3401</v>
      </c>
      <c r="I21" s="45">
        <v>900</v>
      </c>
      <c r="J21" s="36">
        <v>250</v>
      </c>
      <c r="K21" s="36">
        <v>200</v>
      </c>
      <c r="L21" s="36"/>
    </row>
    <row r="22" spans="2:12" x14ac:dyDescent="0.25">
      <c r="B22" s="43" t="s">
        <v>85</v>
      </c>
      <c r="C22" s="43" t="s">
        <v>86</v>
      </c>
      <c r="D22" s="43" t="s">
        <v>87</v>
      </c>
      <c r="E22" s="46">
        <v>41238</v>
      </c>
      <c r="F22" s="43" t="s">
        <v>88</v>
      </c>
      <c r="G22" s="43" t="s">
        <v>93</v>
      </c>
      <c r="H22" s="21">
        <v>3401</v>
      </c>
      <c r="I22" s="45">
        <v>760</v>
      </c>
      <c r="J22" s="36">
        <v>250</v>
      </c>
      <c r="K22" s="36">
        <v>200</v>
      </c>
      <c r="L22" s="36"/>
    </row>
    <row r="23" spans="2:12" x14ac:dyDescent="0.25">
      <c r="B23" s="43" t="s">
        <v>85</v>
      </c>
      <c r="C23" s="43" t="s">
        <v>86</v>
      </c>
      <c r="D23" s="43" t="s">
        <v>90</v>
      </c>
      <c r="E23" s="46">
        <v>41210</v>
      </c>
      <c r="F23" s="43" t="s">
        <v>94</v>
      </c>
      <c r="G23" s="43" t="s">
        <v>93</v>
      </c>
      <c r="H23" s="21">
        <v>3401</v>
      </c>
      <c r="I23" s="45">
        <v>1990</v>
      </c>
      <c r="J23" s="36">
        <v>250</v>
      </c>
      <c r="K23" s="36">
        <v>200</v>
      </c>
      <c r="L23" s="36"/>
    </row>
    <row r="24" spans="2:12" x14ac:dyDescent="0.25">
      <c r="B24" s="43" t="s">
        <v>85</v>
      </c>
      <c r="C24" s="43" t="s">
        <v>86</v>
      </c>
      <c r="D24" s="43" t="s">
        <v>90</v>
      </c>
      <c r="E24" s="46">
        <v>41241</v>
      </c>
      <c r="F24" s="43" t="s">
        <v>88</v>
      </c>
      <c r="G24" s="43" t="s">
        <v>93</v>
      </c>
      <c r="H24" s="21">
        <v>3401</v>
      </c>
      <c r="I24" s="45">
        <v>790</v>
      </c>
      <c r="J24" s="36">
        <v>250</v>
      </c>
      <c r="K24" s="36">
        <v>200</v>
      </c>
      <c r="L24" s="36"/>
    </row>
    <row r="25" spans="2:12" x14ac:dyDescent="0.25">
      <c r="B25" s="43" t="s">
        <v>85</v>
      </c>
      <c r="C25" s="43" t="s">
        <v>91</v>
      </c>
      <c r="D25" s="43" t="s">
        <v>87</v>
      </c>
      <c r="E25" s="46">
        <v>41184</v>
      </c>
      <c r="F25" s="43" t="s">
        <v>94</v>
      </c>
      <c r="G25" s="43" t="s">
        <v>93</v>
      </c>
      <c r="H25" s="21">
        <v>3401</v>
      </c>
      <c r="I25" s="45">
        <v>1400</v>
      </c>
      <c r="J25" s="36">
        <v>320</v>
      </c>
      <c r="K25" s="36">
        <v>240</v>
      </c>
      <c r="L25" s="36"/>
    </row>
    <row r="26" spans="2:12" x14ac:dyDescent="0.25">
      <c r="B26" s="43" t="s">
        <v>85</v>
      </c>
      <c r="C26" s="43" t="s">
        <v>91</v>
      </c>
      <c r="D26" s="43" t="s">
        <v>90</v>
      </c>
      <c r="E26" s="46">
        <v>41215</v>
      </c>
      <c r="F26" s="43" t="s">
        <v>88</v>
      </c>
      <c r="G26" s="43" t="s">
        <v>93</v>
      </c>
      <c r="H26" s="21">
        <v>3401</v>
      </c>
      <c r="I26" s="45">
        <v>800</v>
      </c>
      <c r="J26" s="36">
        <v>320</v>
      </c>
      <c r="K26" s="36">
        <v>240</v>
      </c>
      <c r="L26" s="36"/>
    </row>
    <row r="27" spans="2:12" x14ac:dyDescent="0.25">
      <c r="B27" s="43" t="s">
        <v>85</v>
      </c>
      <c r="C27" s="43" t="s">
        <v>91</v>
      </c>
      <c r="D27" s="43" t="s">
        <v>90</v>
      </c>
      <c r="E27" s="46">
        <v>41187</v>
      </c>
      <c r="F27" s="43" t="s">
        <v>94</v>
      </c>
      <c r="G27" s="43" t="s">
        <v>93</v>
      </c>
      <c r="H27" s="21">
        <v>3401</v>
      </c>
      <c r="I27" s="45">
        <v>800</v>
      </c>
      <c r="J27" s="36">
        <v>320</v>
      </c>
      <c r="K27" s="36">
        <v>240</v>
      </c>
      <c r="L27" s="36"/>
    </row>
    <row r="28" spans="2:12" x14ac:dyDescent="0.25">
      <c r="B28" s="43" t="s">
        <v>85</v>
      </c>
      <c r="C28" s="43" t="s">
        <v>91</v>
      </c>
      <c r="D28" s="43" t="s">
        <v>87</v>
      </c>
      <c r="E28" s="46">
        <v>41218</v>
      </c>
      <c r="F28" s="43" t="s">
        <v>88</v>
      </c>
      <c r="G28" s="43" t="s">
        <v>93</v>
      </c>
      <c r="H28" s="21">
        <v>3401</v>
      </c>
      <c r="I28" s="45">
        <v>1550</v>
      </c>
      <c r="J28" s="36">
        <v>320</v>
      </c>
      <c r="K28" s="36">
        <v>240</v>
      </c>
      <c r="L28" s="36"/>
    </row>
    <row r="29" spans="2:12" x14ac:dyDescent="0.25">
      <c r="B29" s="43" t="s">
        <v>92</v>
      </c>
      <c r="C29" s="43" t="s">
        <v>86</v>
      </c>
      <c r="D29" s="43" t="s">
        <v>87</v>
      </c>
      <c r="E29" s="46">
        <v>41185</v>
      </c>
      <c r="F29" s="43" t="s">
        <v>94</v>
      </c>
      <c r="G29" s="43" t="s">
        <v>93</v>
      </c>
      <c r="H29" s="21">
        <v>3401</v>
      </c>
      <c r="I29" s="45">
        <v>1250</v>
      </c>
      <c r="J29" s="36">
        <v>120</v>
      </c>
      <c r="K29" s="36">
        <v>80</v>
      </c>
      <c r="L29" s="36"/>
    </row>
    <row r="30" spans="2:12" x14ac:dyDescent="0.25">
      <c r="B30" s="43" t="s">
        <v>92</v>
      </c>
      <c r="C30" s="43" t="s">
        <v>86</v>
      </c>
      <c r="D30" s="43" t="s">
        <v>87</v>
      </c>
      <c r="E30" s="46">
        <v>41221</v>
      </c>
      <c r="F30" s="43" t="s">
        <v>88</v>
      </c>
      <c r="G30" s="43" t="s">
        <v>93</v>
      </c>
      <c r="H30" s="21">
        <v>3401</v>
      </c>
      <c r="I30" s="45">
        <v>1300</v>
      </c>
      <c r="J30" s="36">
        <v>120</v>
      </c>
      <c r="K30" s="36">
        <v>80</v>
      </c>
      <c r="L30" s="36"/>
    </row>
    <row r="31" spans="2:12" x14ac:dyDescent="0.25">
      <c r="B31" s="43" t="s">
        <v>92</v>
      </c>
      <c r="C31" s="43" t="s">
        <v>86</v>
      </c>
      <c r="D31" s="43" t="s">
        <v>90</v>
      </c>
      <c r="E31" s="46">
        <v>41188</v>
      </c>
      <c r="F31" s="43" t="s">
        <v>94</v>
      </c>
      <c r="G31" s="43" t="s">
        <v>93</v>
      </c>
      <c r="H31" s="21">
        <v>3401</v>
      </c>
      <c r="I31" s="45">
        <v>840</v>
      </c>
      <c r="J31" s="36">
        <v>120</v>
      </c>
      <c r="K31" s="36">
        <v>80</v>
      </c>
      <c r="L31" s="36"/>
    </row>
    <row r="32" spans="2:12" x14ac:dyDescent="0.25">
      <c r="B32" s="43" t="s">
        <v>92</v>
      </c>
      <c r="C32" s="43" t="s">
        <v>86</v>
      </c>
      <c r="D32" s="43" t="s">
        <v>90</v>
      </c>
      <c r="E32" s="46">
        <v>41224</v>
      </c>
      <c r="F32" s="43" t="s">
        <v>88</v>
      </c>
      <c r="G32" s="43" t="s">
        <v>93</v>
      </c>
      <c r="H32" s="21">
        <v>3401</v>
      </c>
      <c r="I32" s="45">
        <v>2200</v>
      </c>
      <c r="J32" s="36">
        <v>120</v>
      </c>
      <c r="K32" s="36">
        <v>80</v>
      </c>
      <c r="L32" s="36"/>
    </row>
    <row r="33" spans="2:12" x14ac:dyDescent="0.25">
      <c r="B33" s="43" t="s">
        <v>92</v>
      </c>
      <c r="C33" s="43" t="s">
        <v>91</v>
      </c>
      <c r="D33" s="43" t="s">
        <v>87</v>
      </c>
      <c r="E33" s="46">
        <v>41199</v>
      </c>
      <c r="F33" s="43" t="s">
        <v>94</v>
      </c>
      <c r="G33" s="43" t="s">
        <v>93</v>
      </c>
      <c r="H33" s="21">
        <v>3401</v>
      </c>
      <c r="I33" s="45">
        <v>1780</v>
      </c>
      <c r="J33" s="36">
        <v>220</v>
      </c>
      <c r="K33" s="36">
        <v>150</v>
      </c>
      <c r="L33" s="36"/>
    </row>
    <row r="34" spans="2:12" x14ac:dyDescent="0.25">
      <c r="B34" s="43" t="s">
        <v>92</v>
      </c>
      <c r="C34" s="43" t="s">
        <v>91</v>
      </c>
      <c r="D34" s="43" t="s">
        <v>90</v>
      </c>
      <c r="E34" s="46">
        <v>41202</v>
      </c>
      <c r="F34" s="43" t="s">
        <v>94</v>
      </c>
      <c r="G34" s="43" t="s">
        <v>93</v>
      </c>
      <c r="H34" s="21">
        <v>3401</v>
      </c>
      <c r="I34" s="45">
        <v>850</v>
      </c>
      <c r="J34" s="36">
        <v>220</v>
      </c>
      <c r="K34" s="36">
        <v>150</v>
      </c>
      <c r="L34" s="36"/>
    </row>
    <row r="35" spans="2:12" x14ac:dyDescent="0.25">
      <c r="B35" s="43" t="s">
        <v>92</v>
      </c>
      <c r="C35" s="43" t="s">
        <v>91</v>
      </c>
      <c r="D35" s="43" t="s">
        <v>87</v>
      </c>
      <c r="E35" s="46">
        <v>41227</v>
      </c>
      <c r="F35" s="43" t="s">
        <v>88</v>
      </c>
      <c r="G35" s="43" t="s">
        <v>93</v>
      </c>
      <c r="H35" s="21">
        <v>3401</v>
      </c>
      <c r="I35" s="45">
        <v>1300</v>
      </c>
      <c r="J35" s="36">
        <v>220</v>
      </c>
      <c r="K35" s="36">
        <v>150</v>
      </c>
      <c r="L35" s="36"/>
    </row>
    <row r="36" spans="2:12" x14ac:dyDescent="0.25">
      <c r="B36" s="43" t="s">
        <v>92</v>
      </c>
      <c r="C36" s="43" t="s">
        <v>91</v>
      </c>
      <c r="D36" s="43" t="s">
        <v>90</v>
      </c>
      <c r="E36" s="46">
        <v>41230</v>
      </c>
      <c r="F36" s="43" t="s">
        <v>88</v>
      </c>
      <c r="G36" s="43" t="s">
        <v>93</v>
      </c>
      <c r="H36" s="21">
        <v>3401</v>
      </c>
      <c r="I36" s="45">
        <v>690</v>
      </c>
      <c r="J36" s="36">
        <v>220</v>
      </c>
      <c r="K36" s="36">
        <v>150</v>
      </c>
      <c r="L36" s="36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Liste</vt:lpstr>
      <vt:lpstr>Liste1</vt:lpstr>
      <vt:lpstr>Liste2</vt:lpstr>
      <vt:lpstr>Liste3</vt:lpstr>
      <vt:lpstr>Verkauf</vt:lpstr>
    </vt:vector>
  </TitlesOfParts>
  <Company>Office-Performance Gieringer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1 - Der Einstieg in Excel 2013</dc:subject>
  <dc:creator>Helmut Schuster</dc:creator>
  <dc:description>www.gieringer.de_x000d_
www.office-performance.de</dc:description>
  <cp:lastModifiedBy>  </cp:lastModifiedBy>
  <cp:revision>42</cp:revision>
  <dcterms:created xsi:type="dcterms:W3CDTF">2013-01-04T11:19:10Z</dcterms:created>
  <dcterms:modified xsi:type="dcterms:W3CDTF">2013-11-11T10:51:22Z</dcterms:modified>
  <cp:category>Excel-Lösungsdatei</cp:category>
</cp:coreProperties>
</file>