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11\"/>
    </mc:Choice>
  </mc:AlternateContent>
  <bookViews>
    <workbookView xWindow="0" yWindow="0" windowWidth="20490" windowHeight="7950"/>
  </bookViews>
  <sheets>
    <sheet name="Info" sheetId="1" r:id="rId1"/>
    <sheet name="4 IST-Funktionen im Vergleich" sheetId="2" r:id="rId2"/>
    <sheet name="Produktliste" sheetId="4" r:id="rId3"/>
    <sheet name="Preise" sheetId="6" r:id="rId4"/>
    <sheet name="Projekttage 1" sheetId="12" r:id="rId5"/>
    <sheet name="Projekttage 2" sheetId="15" r:id="rId6"/>
    <sheet name="Bestellformular 1" sheetId="11" r:id="rId7"/>
    <sheet name="Bestellformular 2" sheetId="14" r:id="rId8"/>
  </sheets>
  <calcPr calcId="152511"/>
</workbook>
</file>

<file path=xl/calcChain.xml><?xml version="1.0" encoding="utf-8"?>
<calcChain xmlns="http://schemas.openxmlformats.org/spreadsheetml/2006/main">
  <c r="G10" i="14" l="1"/>
  <c r="G20" i="14" l="1"/>
  <c r="H20" i="14" s="1"/>
  <c r="H19" i="14"/>
  <c r="G19" i="14"/>
  <c r="G18" i="14"/>
  <c r="H18" i="14" s="1"/>
  <c r="H17" i="14"/>
  <c r="G17" i="14"/>
  <c r="G16" i="14"/>
  <c r="H16" i="14" s="1"/>
  <c r="H15" i="14"/>
  <c r="G15" i="14"/>
  <c r="G14" i="14"/>
  <c r="H14" i="14" s="1"/>
  <c r="H13" i="14"/>
  <c r="G13" i="14"/>
  <c r="G12" i="14"/>
  <c r="H12" i="14" s="1"/>
  <c r="H11" i="14"/>
  <c r="G11" i="14"/>
  <c r="H10" i="14"/>
  <c r="H9" i="14"/>
  <c r="G9" i="14"/>
  <c r="G8" i="14"/>
  <c r="H8" i="14" s="1"/>
  <c r="H7" i="14"/>
  <c r="G7" i="14"/>
  <c r="G7" i="11" l="1"/>
  <c r="H7" i="11"/>
  <c r="G8" i="11"/>
  <c r="H8" i="11"/>
  <c r="G9" i="11"/>
  <c r="H9" i="11"/>
  <c r="G10" i="11"/>
  <c r="H10" i="11"/>
  <c r="G11" i="11"/>
  <c r="H11" i="11"/>
  <c r="G12" i="11"/>
  <c r="H12" i="11"/>
  <c r="G13" i="11"/>
  <c r="H13" i="11"/>
  <c r="G14" i="11"/>
  <c r="H14" i="11"/>
  <c r="G15" i="11"/>
  <c r="H15" i="11"/>
  <c r="G16" i="11"/>
  <c r="H16" i="11"/>
  <c r="G17" i="11"/>
  <c r="H17" i="11"/>
  <c r="G18" i="11"/>
  <c r="H18" i="11"/>
  <c r="G19" i="11"/>
  <c r="H19" i="11"/>
  <c r="G20" i="11"/>
  <c r="H20" i="11"/>
  <c r="C13" i="2" l="1"/>
  <c r="K13" i="2" s="1"/>
  <c r="K11" i="2"/>
  <c r="I11" i="2"/>
  <c r="G11" i="2"/>
  <c r="E11" i="2"/>
  <c r="E13" i="2" l="1"/>
  <c r="G13" i="2"/>
  <c r="I13" i="2"/>
  <c r="C14" i="2" l="1"/>
  <c r="K14" i="2" s="1"/>
  <c r="I14" i="2" l="1"/>
  <c r="G14" i="2"/>
  <c r="E14" i="2"/>
  <c r="K16" i="2" l="1"/>
  <c r="I16" i="2"/>
  <c r="G16" i="2"/>
  <c r="E16" i="2"/>
  <c r="K17" i="2"/>
  <c r="I17" i="2"/>
  <c r="G17" i="2"/>
  <c r="E17" i="2"/>
  <c r="K20" i="2"/>
  <c r="I20" i="2"/>
  <c r="G20" i="2"/>
  <c r="E20" i="2"/>
  <c r="K10" i="2"/>
  <c r="I10" i="2"/>
  <c r="G10" i="2"/>
  <c r="E10" i="2"/>
  <c r="K9" i="2"/>
  <c r="I9" i="2"/>
  <c r="G9" i="2"/>
  <c r="E9" i="2"/>
  <c r="K19" i="2"/>
  <c r="I19" i="2"/>
  <c r="G19" i="2"/>
  <c r="E19" i="2"/>
  <c r="K18" i="2"/>
  <c r="I18" i="2"/>
  <c r="G18" i="2"/>
  <c r="E18" i="2"/>
  <c r="K15" i="2"/>
  <c r="I15" i="2"/>
  <c r="G15" i="2"/>
  <c r="E15" i="2"/>
  <c r="K12" i="2"/>
  <c r="I12" i="2"/>
  <c r="G12" i="2"/>
  <c r="E12" i="2"/>
  <c r="K8" i="2"/>
  <c r="I8" i="2"/>
  <c r="G8" i="2"/>
  <c r="E8" i="2"/>
  <c r="K7" i="2"/>
  <c r="I7" i="2"/>
  <c r="G7" i="2"/>
  <c r="E7" i="2"/>
</calcChain>
</file>

<file path=xl/sharedStrings.xml><?xml version="1.0" encoding="utf-8"?>
<sst xmlns="http://schemas.openxmlformats.org/spreadsheetml/2006/main" count="256" uniqueCount="128">
  <si>
    <t xml:space="preserve">
Excel 2013 – Das Handbuch</t>
  </si>
  <si>
    <t>A</t>
  </si>
  <si>
    <t>B</t>
  </si>
  <si>
    <t>C</t>
  </si>
  <si>
    <t>D</t>
  </si>
  <si>
    <t>E</t>
  </si>
  <si>
    <t>F</t>
  </si>
  <si>
    <t>Autor</t>
  </si>
  <si>
    <t>Eingabe</t>
  </si>
  <si>
    <t>Wert</t>
  </si>
  <si>
    <t>ISTTEXT</t>
  </si>
  <si>
    <t>ISTZAHL</t>
  </si>
  <si>
    <t>ISTKTEXT</t>
  </si>
  <si>
    <t>ISTLEER</t>
  </si>
  <si>
    <t>Gedankenstrich</t>
  </si>
  <si>
    <t>–</t>
  </si>
  <si>
    <t>Minuszeichen</t>
  </si>
  <si>
    <t>-</t>
  </si>
  <si>
    <t>Leertaste</t>
  </si>
  <si>
    <t xml:space="preserve"> </t>
  </si>
  <si>
    <t>3</t>
  </si>
  <si>
    <t>Pluszeichen</t>
  </si>
  <si>
    <t>+</t>
  </si>
  <si>
    <t>Multiplikationszeichen</t>
  </si>
  <si>
    <t>*</t>
  </si>
  <si>
    <t>Zahl 90 und ß</t>
  </si>
  <si>
    <t>90ß</t>
  </si>
  <si>
    <t>Zahl 0</t>
  </si>
  <si>
    <t>Zahl -13,5</t>
  </si>
  <si>
    <t>Nichts (Zelle ist leer)</t>
  </si>
  <si>
    <t>Welche Ergebnisse liefern die Funktionen ISTTEXT, ISTZAHL, ISTKTEXT und ISTLEER?</t>
  </si>
  <si>
    <t>ISTTEXT, ISTZAHL, ISTKTEXT und ISTLEER im Vergleich</t>
  </si>
  <si>
    <t>Kapitel 11 – IST-Funktionen im Einsatz</t>
  </si>
  <si>
    <t>Vier der IST-Funktionen im Vergleich</t>
  </si>
  <si>
    <t>Nr.</t>
  </si>
  <si>
    <t>Bezeichnung</t>
  </si>
  <si>
    <t>Preis</t>
  </si>
  <si>
    <t>Gewicht</t>
  </si>
  <si>
    <t>Neu</t>
  </si>
  <si>
    <t>Einkäufer</t>
  </si>
  <si>
    <t>Preis alt</t>
  </si>
  <si>
    <t>Hartung</t>
  </si>
  <si>
    <t>Kelling</t>
  </si>
  <si>
    <t>Jenner</t>
  </si>
  <si>
    <t>Arndt</t>
  </si>
  <si>
    <t>Status</t>
  </si>
  <si>
    <t>Preisabw.</t>
  </si>
  <si>
    <t>SSD X980</t>
  </si>
  <si>
    <t>SSD T250</t>
  </si>
  <si>
    <t>SSD T400</t>
  </si>
  <si>
    <t>SSD T500</t>
  </si>
  <si>
    <t>USB 2.0 XU8</t>
  </si>
  <si>
    <t>USB 3.0 XS16</t>
  </si>
  <si>
    <t>USB 3.0 XU16</t>
  </si>
  <si>
    <t>USB 3.0 XU32</t>
  </si>
  <si>
    <t>SSD X750</t>
  </si>
  <si>
    <t>Produktliste mit Logik- und IST-Funktionen</t>
  </si>
  <si>
    <t>Zahl 3</t>
  </si>
  <si>
    <t>Zahl 3 mit vorangestelltem Hochkomma</t>
  </si>
  <si>
    <t>Adapter DP</t>
  </si>
  <si>
    <t>Kat.</t>
  </si>
  <si>
    <t>Artikel</t>
  </si>
  <si>
    <t>Leere Zeichenkette ("")</t>
  </si>
  <si>
    <t>Fehler</t>
  </si>
  <si>
    <t>Zahl 3 in Zelle, die als Text formatiert ist</t>
  </si>
  <si>
    <t>Verkaufsstart</t>
  </si>
  <si>
    <t>Formelergebnisse nur anzeigen, wenn alle notwendigen Informationen zur Berechnung vorliegen</t>
  </si>
  <si>
    <t>BestellNr</t>
  </si>
  <si>
    <t>Artikelname</t>
  </si>
  <si>
    <t>Anzahl</t>
  </si>
  <si>
    <t>Verkäufer</t>
  </si>
  <si>
    <t>Inlagd Sill</t>
  </si>
  <si>
    <t>Meeresfrüchte</t>
  </si>
  <si>
    <t>Pâté chinois</t>
  </si>
  <si>
    <t>Fleischprodukte</t>
  </si>
  <si>
    <t>Gewürze</t>
  </si>
  <si>
    <t>Scottish Longbreads</t>
  </si>
  <si>
    <t>Süßwaren</t>
  </si>
  <si>
    <t>Côte de Blaye</t>
  </si>
  <si>
    <t>Getränke</t>
  </si>
  <si>
    <t>Spegesild</t>
  </si>
  <si>
    <t>Vegie-spread</t>
  </si>
  <si>
    <t>Steeleye Stout</t>
  </si>
  <si>
    <t>Outback Lager</t>
  </si>
  <si>
    <t>Gorgonzola Telino</t>
  </si>
  <si>
    <t>Milchprodukte</t>
  </si>
  <si>
    <t>Tarte au sucre</t>
  </si>
  <si>
    <t>Einzelpreis</t>
  </si>
  <si>
    <t>Nettopreis</t>
  </si>
  <si>
    <t>Rabatt</t>
  </si>
  <si>
    <t>Röd Kaviar</t>
  </si>
  <si>
    <t>Gula Malacca</t>
  </si>
  <si>
    <t>Sirop d'érable</t>
  </si>
  <si>
    <t>Davolio</t>
  </si>
  <si>
    <t>Fuller</t>
  </si>
  <si>
    <t>Peacock</t>
  </si>
  <si>
    <t>Callahan</t>
  </si>
  <si>
    <t>King</t>
  </si>
  <si>
    <t>Buchanan</t>
  </si>
  <si>
    <t>Leverling</t>
  </si>
  <si>
    <t>Kategorie</t>
  </si>
  <si>
    <t>Datum</t>
  </si>
  <si>
    <t>Hinweis</t>
  </si>
  <si>
    <t>Silvester</t>
  </si>
  <si>
    <t>Karfreitag</t>
  </si>
  <si>
    <t>Ostermontag</t>
  </si>
  <si>
    <t>Tag der Arbeit</t>
  </si>
  <si>
    <t>Christi Himmelfahrt</t>
  </si>
  <si>
    <t>Brückentag</t>
  </si>
  <si>
    <t>Pfingsmontag</t>
  </si>
  <si>
    <t>Fronleichnam</t>
  </si>
  <si>
    <t>Tag der Deutschen Einheit</t>
  </si>
  <si>
    <t>Heiligabend</t>
  </si>
  <si>
    <t>1. Weihnachtstag</t>
  </si>
  <si>
    <t>2. Weihnachtstag</t>
  </si>
  <si>
    <t xml:space="preserve">  Formelzellen optisch hervorheben, um unbeabsichtigtes Überschreiben zu verhindern</t>
  </si>
  <si>
    <t>Dienstreise</t>
  </si>
  <si>
    <t>Seminar</t>
  </si>
  <si>
    <t>Projekttage mittels bedingter Formatierung hervorheben</t>
  </si>
  <si>
    <t>Formeln kennzeichnen mit Ausschalter</t>
  </si>
  <si>
    <t xml:space="preserve">  Formelzellen mittels bedingter Formatierung optisch hervorheben und die Hervorhebung ausschalten</t>
  </si>
  <si>
    <t>Die für Projektarbeit verfügbaren Tage in einer Hilfsspalte notieren</t>
  </si>
  <si>
    <t>Projekttage ermitteln mit VERGLEICH und ISTNV</t>
  </si>
  <si>
    <t>Formeln manuell kennzeichnen</t>
  </si>
  <si>
    <t>Zellen mit Formeln hervorheben</t>
  </si>
  <si>
    <t>Zellen mit Formeln automatisch kennzeichnen</t>
  </si>
  <si>
    <t>Dieter Schiecke</t>
  </si>
  <si>
    <t>Projekttage farbig kennzeichnen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</si>
</sst>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8" formatCode="#,##0.00\ &quot;€&quot;;[Red]\-#,##0.00\ &quot;€&quot;"/>
    <numFmt numFmtId="164" formatCode="\ \ @"/>
    <numFmt numFmtId="165" formatCode="#,##0.0_ ;[Red]\-#,##0.0\ "/>
    <numFmt numFmtId="166" formatCode="00"/>
    <numFmt numFmtId="167" formatCode="0.0\ &quot;kg&quot;"/>
    <numFmt numFmtId="168" formatCode="#,##0.00\ &quot;€&quot;"/>
    <numFmt numFmtId="169" formatCode="0%;;"/>
    <numFmt numFmtId="170" formatCode="ddd* dd/mm/yyyy_*"/>
    <numFmt numFmtId="171" formatCode="#,##0.00\ &quot;€&quot;_ \ ;[Red]\-#,##0.00\ &quot;€&quot;_ \ ;;* @_ \ "/>
    <numFmt numFmtId="172" formatCode="0.00%_ \ ;[Red]\-0.00%_ 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/>
        <bgColor theme="5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0"/>
      </left>
      <right/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 tint="-0.499984740745262"/>
      </bottom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151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0" applyFont="1"/>
    <xf numFmtId="0" fontId="0" fillId="0" borderId="0" xfId="0" applyAlignment="1">
      <alignment vertical="center"/>
    </xf>
    <xf numFmtId="0" fontId="0" fillId="5" borderId="7" xfId="0" applyFont="1" applyFill="1" applyBorder="1" applyAlignment="1">
      <alignment horizontal="left" vertical="center" indent="1"/>
    </xf>
    <xf numFmtId="0" fontId="0" fillId="0" borderId="5" xfId="0" applyFont="1" applyBorder="1" applyAlignment="1">
      <alignment horizontal="left" vertical="center" indent="1"/>
    </xf>
    <xf numFmtId="0" fontId="0" fillId="5" borderId="5" xfId="0" applyFont="1" applyFill="1" applyBorder="1" applyAlignment="1">
      <alignment horizontal="left" vertical="center" indent="1"/>
    </xf>
    <xf numFmtId="0" fontId="0" fillId="5" borderId="9" xfId="0" applyFont="1" applyFill="1" applyBorder="1" applyAlignment="1">
      <alignment horizontal="left" vertical="center" indent="1"/>
    </xf>
    <xf numFmtId="0" fontId="0" fillId="0" borderId="10" xfId="0" applyFont="1" applyBorder="1" applyAlignment="1">
      <alignment horizontal="left" vertical="center" indent="1"/>
    </xf>
    <xf numFmtId="0" fontId="0" fillId="5" borderId="10" xfId="0" applyFont="1" applyFill="1" applyBorder="1" applyAlignment="1">
      <alignment horizontal="left" vertical="center" indent="1"/>
    </xf>
    <xf numFmtId="0" fontId="11" fillId="2" borderId="0" xfId="0" applyFont="1" applyFill="1"/>
    <xf numFmtId="0" fontId="12" fillId="6" borderId="7" xfId="0" applyFont="1" applyFill="1" applyBorder="1" applyAlignment="1">
      <alignment horizontal="left" vertical="center" indent="1"/>
    </xf>
    <xf numFmtId="0" fontId="12" fillId="6" borderId="8" xfId="0" applyFont="1" applyFill="1" applyBorder="1" applyAlignment="1">
      <alignment horizontal="left" vertical="center" indent="1"/>
    </xf>
    <xf numFmtId="0" fontId="11" fillId="0" borderId="0" xfId="0" applyFont="1" applyAlignment="1">
      <alignment vertical="center"/>
    </xf>
    <xf numFmtId="0" fontId="12" fillId="6" borderId="9" xfId="0" applyFont="1" applyFill="1" applyBorder="1" applyAlignment="1">
      <alignment horizontal="left" vertical="center" indent="1"/>
    </xf>
    <xf numFmtId="0" fontId="11" fillId="0" borderId="0" xfId="0" applyFont="1"/>
    <xf numFmtId="0" fontId="0" fillId="0" borderId="6" xfId="0" applyFont="1" applyFill="1" applyBorder="1" applyAlignment="1">
      <alignment horizontal="left" vertical="center" indent="1"/>
    </xf>
    <xf numFmtId="0" fontId="0" fillId="0" borderId="0" xfId="0" applyFill="1" applyAlignment="1">
      <alignment vertical="center"/>
    </xf>
    <xf numFmtId="0" fontId="0" fillId="0" borderId="11" xfId="0" applyFont="1" applyFill="1" applyBorder="1" applyAlignment="1">
      <alignment horizontal="left" vertical="center" indent="1"/>
    </xf>
    <xf numFmtId="0" fontId="0" fillId="7" borderId="5" xfId="0" applyFont="1" applyFill="1" applyBorder="1" applyAlignment="1">
      <alignment horizontal="left" vertical="center" indent="1"/>
    </xf>
    <xf numFmtId="0" fontId="0" fillId="7" borderId="10" xfId="0" applyFont="1" applyFill="1" applyBorder="1" applyAlignment="1">
      <alignment horizontal="right" vertical="center" indent="1"/>
    </xf>
    <xf numFmtId="0" fontId="0" fillId="0" borderId="5" xfId="0" applyFont="1" applyFill="1" applyBorder="1" applyAlignment="1">
      <alignment horizontal="left" vertical="center" indent="1"/>
    </xf>
    <xf numFmtId="0" fontId="0" fillId="0" borderId="10" xfId="0" applyFont="1" applyFill="1" applyBorder="1" applyAlignment="1">
      <alignment horizontal="right" vertical="center" indent="1"/>
    </xf>
    <xf numFmtId="0" fontId="0" fillId="0" borderId="10" xfId="0" applyFont="1" applyFill="1" applyBorder="1" applyAlignment="1">
      <alignment horizontal="left" vertical="center" indent="1"/>
    </xf>
    <xf numFmtId="0" fontId="0" fillId="0" borderId="0" xfId="0" applyFill="1" applyBorder="1" applyAlignment="1">
      <alignment vertical="center"/>
    </xf>
    <xf numFmtId="165" fontId="0" fillId="0" borderId="10" xfId="0" applyNumberFormat="1" applyFont="1" applyFill="1" applyBorder="1" applyAlignment="1">
      <alignment horizontal="right" vertical="center" indent="1"/>
    </xf>
    <xf numFmtId="0" fontId="0" fillId="7" borderId="10" xfId="0" applyFont="1" applyFill="1" applyBorder="1" applyAlignment="1">
      <alignment vertical="center"/>
    </xf>
    <xf numFmtId="49" fontId="0" fillId="7" borderId="10" xfId="0" applyNumberFormat="1" applyFont="1" applyFill="1" applyBorder="1" applyAlignment="1">
      <alignment horizontal="left" vertical="center" indent="1"/>
    </xf>
    <xf numFmtId="0" fontId="0" fillId="0" borderId="6" xfId="0" applyFont="1" applyBorder="1" applyAlignment="1">
      <alignment horizontal="left" vertical="center" indent="1"/>
    </xf>
    <xf numFmtId="0" fontId="12" fillId="6" borderId="12" xfId="0" applyFont="1" applyFill="1" applyBorder="1" applyAlignment="1">
      <alignment horizontal="left" vertical="center" indent="1"/>
    </xf>
    <xf numFmtId="0" fontId="12" fillId="6" borderId="13" xfId="0" applyFont="1" applyFill="1" applyBorder="1" applyAlignment="1">
      <alignment horizontal="left" vertical="center" indent="1"/>
    </xf>
    <xf numFmtId="166" fontId="0" fillId="5" borderId="7" xfId="0" applyNumberFormat="1" applyFont="1" applyFill="1" applyBorder="1" applyAlignment="1">
      <alignment horizontal="center" vertical="center"/>
    </xf>
    <xf numFmtId="8" fontId="0" fillId="5" borderId="7" xfId="0" applyNumberFormat="1" applyFont="1" applyFill="1" applyBorder="1" applyAlignment="1">
      <alignment horizontal="right" vertical="center" indent="1"/>
    </xf>
    <xf numFmtId="0" fontId="0" fillId="5" borderId="7" xfId="0" applyFont="1" applyFill="1" applyBorder="1" applyAlignment="1">
      <alignment horizontal="center" vertical="center"/>
    </xf>
    <xf numFmtId="166" fontId="0" fillId="0" borderId="5" xfId="0" applyNumberFormat="1" applyFont="1" applyBorder="1" applyAlignment="1">
      <alignment horizontal="center" vertical="center"/>
    </xf>
    <xf numFmtId="8" fontId="0" fillId="0" borderId="5" xfId="0" applyNumberFormat="1" applyFont="1" applyBorder="1" applyAlignment="1">
      <alignment horizontal="right" vertical="center" indent="1"/>
    </xf>
    <xf numFmtId="0" fontId="0" fillId="0" borderId="5" xfId="0" applyFont="1" applyBorder="1" applyAlignment="1">
      <alignment horizontal="center" vertical="center"/>
    </xf>
    <xf numFmtId="166" fontId="0" fillId="5" borderId="5" xfId="0" applyNumberFormat="1" applyFont="1" applyFill="1" applyBorder="1" applyAlignment="1">
      <alignment horizontal="center" vertical="center"/>
    </xf>
    <xf numFmtId="8" fontId="0" fillId="5" borderId="5" xfId="0" applyNumberFormat="1" applyFont="1" applyFill="1" applyBorder="1" applyAlignment="1">
      <alignment horizontal="right" vertical="center" indent="1"/>
    </xf>
    <xf numFmtId="0" fontId="0" fillId="5" borderId="5" xfId="0" applyFont="1" applyFill="1" applyBorder="1" applyAlignment="1">
      <alignment horizontal="center" vertical="center"/>
    </xf>
    <xf numFmtId="166" fontId="0" fillId="0" borderId="6" xfId="0" applyNumberFormat="1" applyFont="1" applyBorder="1" applyAlignment="1">
      <alignment horizontal="center" vertical="center"/>
    </xf>
    <xf numFmtId="8" fontId="0" fillId="0" borderId="6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center" vertical="center"/>
    </xf>
    <xf numFmtId="0" fontId="12" fillId="6" borderId="12" xfId="0" applyFont="1" applyFill="1" applyBorder="1" applyAlignment="1">
      <alignment horizontal="left" indent="1"/>
    </xf>
    <xf numFmtId="0" fontId="12" fillId="6" borderId="14" xfId="0" applyFont="1" applyFill="1" applyBorder="1" applyAlignment="1">
      <alignment horizontal="left" indent="1"/>
    </xf>
    <xf numFmtId="0" fontId="0" fillId="5" borderId="7" xfId="0" applyFont="1" applyFill="1" applyBorder="1" applyAlignment="1">
      <alignment horizontal="left" indent="1"/>
    </xf>
    <xf numFmtId="8" fontId="0" fillId="5" borderId="9" xfId="0" applyNumberFormat="1" applyFont="1" applyFill="1" applyBorder="1" applyAlignment="1">
      <alignment horizontal="right" vertical="center" indent="1"/>
    </xf>
    <xf numFmtId="0" fontId="0" fillId="0" borderId="5" xfId="0" applyFont="1" applyFill="1" applyBorder="1" applyAlignment="1">
      <alignment horizontal="left" indent="1"/>
    </xf>
    <xf numFmtId="8" fontId="0" fillId="0" borderId="10" xfId="0" applyNumberFormat="1" applyFont="1" applyFill="1" applyBorder="1" applyAlignment="1">
      <alignment horizontal="right" vertical="center" indent="1"/>
    </xf>
    <xf numFmtId="0" fontId="0" fillId="7" borderId="6" xfId="0" applyFont="1" applyFill="1" applyBorder="1" applyAlignment="1">
      <alignment horizontal="left" indent="1"/>
    </xf>
    <xf numFmtId="8" fontId="0" fillId="7" borderId="11" xfId="0" applyNumberFormat="1" applyFont="1" applyFill="1" applyBorder="1" applyAlignment="1">
      <alignment horizontal="right" vertical="center" indent="1"/>
    </xf>
    <xf numFmtId="167" fontId="0" fillId="5" borderId="7" xfId="0" applyNumberFormat="1" applyFont="1" applyFill="1" applyBorder="1" applyAlignment="1">
      <alignment horizontal="right" vertical="center" indent="1"/>
    </xf>
    <xf numFmtId="167" fontId="0" fillId="0" borderId="5" xfId="0" applyNumberFormat="1" applyFont="1" applyBorder="1" applyAlignment="1">
      <alignment horizontal="right" vertical="center" indent="1"/>
    </xf>
    <xf numFmtId="167" fontId="0" fillId="5" borderId="5" xfId="0" applyNumberFormat="1" applyFont="1" applyFill="1" applyBorder="1" applyAlignment="1">
      <alignment horizontal="right" vertical="center" indent="1"/>
    </xf>
    <xf numFmtId="167" fontId="0" fillId="0" borderId="6" xfId="0" applyNumberFormat="1" applyFont="1" applyBorder="1" applyAlignment="1">
      <alignment horizontal="right" vertical="center" indent="1"/>
    </xf>
    <xf numFmtId="0" fontId="0" fillId="7" borderId="5" xfId="0" applyFont="1" applyFill="1" applyBorder="1" applyAlignment="1">
      <alignment horizontal="left" indent="1"/>
    </xf>
    <xf numFmtId="8" fontId="0" fillId="7" borderId="10" xfId="0" applyNumberFormat="1" applyFont="1" applyFill="1" applyBorder="1" applyAlignment="1">
      <alignment horizontal="right" vertical="center" indent="1"/>
    </xf>
    <xf numFmtId="0" fontId="0" fillId="5" borderId="7" xfId="0" applyNumberFormat="1" applyFont="1" applyFill="1" applyBorder="1" applyAlignment="1">
      <alignment horizontal="center" vertical="center"/>
    </xf>
    <xf numFmtId="0" fontId="0" fillId="0" borderId="5" xfId="0" applyNumberFormat="1" applyFont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0" borderId="6" xfId="0" applyNumberFormat="1" applyFont="1" applyBorder="1" applyAlignment="1">
      <alignment horizontal="center" vertical="center"/>
    </xf>
    <xf numFmtId="0" fontId="0" fillId="5" borderId="7" xfId="1" applyNumberFormat="1" applyFont="1" applyFill="1" applyBorder="1">
      <alignment horizontal="left" vertical="center" indent="1"/>
    </xf>
    <xf numFmtId="0" fontId="0" fillId="0" borderId="5" xfId="1" applyNumberFormat="1" applyFont="1" applyBorder="1">
      <alignment horizontal="left" vertical="center" indent="1"/>
    </xf>
    <xf numFmtId="0" fontId="0" fillId="5" borderId="5" xfId="1" applyNumberFormat="1" applyFont="1" applyFill="1" applyBorder="1">
      <alignment horizontal="left" vertical="center" indent="1"/>
    </xf>
    <xf numFmtId="0" fontId="0" fillId="0" borderId="6" xfId="1" applyNumberFormat="1" applyFont="1" applyBorder="1">
      <alignment horizontal="left" vertical="center" indent="1"/>
    </xf>
    <xf numFmtId="0" fontId="12" fillId="6" borderId="13" xfId="1" applyFont="1" applyFill="1" applyBorder="1">
      <alignment horizontal="left" vertical="center" indent="1"/>
    </xf>
    <xf numFmtId="0" fontId="12" fillId="6" borderId="13" xfId="2" applyFont="1" applyFill="1" applyBorder="1">
      <alignment horizontal="right" vertical="center" indent="1"/>
    </xf>
    <xf numFmtId="168" fontId="0" fillId="5" borderId="7" xfId="2" applyNumberFormat="1" applyFont="1" applyFill="1" applyBorder="1">
      <alignment horizontal="right" vertical="center" indent="1"/>
    </xf>
    <xf numFmtId="168" fontId="0" fillId="0" borderId="5" xfId="2" applyNumberFormat="1" applyFont="1" applyBorder="1">
      <alignment horizontal="right" vertical="center" indent="1"/>
    </xf>
    <xf numFmtId="168" fontId="0" fillId="5" borderId="5" xfId="2" applyNumberFormat="1" applyFont="1" applyFill="1" applyBorder="1">
      <alignment horizontal="right" vertical="center" indent="1"/>
    </xf>
    <xf numFmtId="168" fontId="0" fillId="0" borderId="6" xfId="2" applyNumberFormat="1" applyFont="1" applyBorder="1">
      <alignment horizontal="right" vertical="center" indent="1"/>
    </xf>
    <xf numFmtId="0" fontId="0" fillId="5" borderId="7" xfId="2" applyNumberFormat="1" applyFont="1" applyFill="1" applyBorder="1">
      <alignment horizontal="right" vertical="center" indent="1"/>
    </xf>
    <xf numFmtId="0" fontId="0" fillId="0" borderId="5" xfId="2" applyNumberFormat="1" applyFont="1" applyBorder="1">
      <alignment horizontal="right" vertical="center" indent="1"/>
    </xf>
    <xf numFmtId="0" fontId="0" fillId="5" borderId="5" xfId="2" applyNumberFormat="1" applyFont="1" applyFill="1" applyBorder="1">
      <alignment horizontal="right" vertical="center" indent="1"/>
    </xf>
    <xf numFmtId="0" fontId="0" fillId="0" borderId="6" xfId="2" applyNumberFormat="1" applyFont="1" applyBorder="1">
      <alignment horizontal="right" vertical="center" indent="1"/>
    </xf>
    <xf numFmtId="168" fontId="12" fillId="6" borderId="13" xfId="2" applyNumberFormat="1" applyFont="1" applyFill="1" applyBorder="1">
      <alignment horizontal="right" vertical="center" indent="1"/>
    </xf>
    <xf numFmtId="9" fontId="12" fillId="6" borderId="13" xfId="2" applyNumberFormat="1" applyFont="1" applyFill="1" applyBorder="1">
      <alignment horizontal="right" vertical="center" indent="1"/>
    </xf>
    <xf numFmtId="169" fontId="0" fillId="5" borderId="7" xfId="2" applyNumberFormat="1" applyFont="1" applyFill="1" applyBorder="1">
      <alignment horizontal="right" vertical="center" indent="1"/>
    </xf>
    <xf numFmtId="169" fontId="0" fillId="0" borderId="5" xfId="2" applyNumberFormat="1" applyFont="1" applyBorder="1">
      <alignment horizontal="right" vertical="center" indent="1"/>
    </xf>
    <xf numFmtId="169" fontId="0" fillId="5" borderId="5" xfId="2" applyNumberFormat="1" applyFont="1" applyFill="1" applyBorder="1">
      <alignment horizontal="right" vertical="center" indent="1"/>
    </xf>
    <xf numFmtId="169" fontId="0" fillId="0" borderId="6" xfId="2" applyNumberFormat="1" applyFont="1" applyBorder="1">
      <alignment horizontal="right" vertical="center" indent="1"/>
    </xf>
    <xf numFmtId="0" fontId="12" fillId="6" borderId="15" xfId="1" applyFont="1" applyFill="1" applyBorder="1">
      <alignment horizontal="left" vertical="center" indent="1"/>
    </xf>
    <xf numFmtId="0" fontId="0" fillId="5" borderId="9" xfId="1" applyNumberFormat="1" applyFont="1" applyFill="1" applyBorder="1">
      <alignment horizontal="left" vertical="center" indent="1"/>
    </xf>
    <xf numFmtId="0" fontId="0" fillId="0" borderId="10" xfId="1" applyNumberFormat="1" applyFont="1" applyBorder="1">
      <alignment horizontal="left" vertical="center" indent="1"/>
    </xf>
    <xf numFmtId="0" fontId="0" fillId="5" borderId="10" xfId="1" applyNumberFormat="1" applyFont="1" applyFill="1" applyBorder="1">
      <alignment horizontal="left" vertical="center" indent="1"/>
    </xf>
    <xf numFmtId="0" fontId="0" fillId="0" borderId="11" xfId="1" applyNumberFormat="1" applyFont="1" applyBorder="1">
      <alignment horizontal="left" vertical="center" indent="1"/>
    </xf>
    <xf numFmtId="0" fontId="12" fillId="6" borderId="14" xfId="0" applyFont="1" applyFill="1" applyBorder="1" applyAlignment="1">
      <alignment horizontal="center" vertical="center"/>
    </xf>
    <xf numFmtId="0" fontId="0" fillId="5" borderId="7" xfId="1" applyFont="1" applyFill="1" applyBorder="1">
      <alignment horizontal="left" vertical="center" indent="1"/>
    </xf>
    <xf numFmtId="0" fontId="0" fillId="0" borderId="5" xfId="1" applyFont="1" applyBorder="1">
      <alignment horizontal="left" vertical="center" indent="1"/>
    </xf>
    <xf numFmtId="0" fontId="0" fillId="5" borderId="5" xfId="1" applyFont="1" applyFill="1" applyBorder="1">
      <alignment horizontal="left" vertical="center" indent="1"/>
    </xf>
    <xf numFmtId="0" fontId="0" fillId="0" borderId="6" xfId="1" applyFont="1" applyBorder="1">
      <alignment horizontal="left" vertical="center" indent="1"/>
    </xf>
    <xf numFmtId="0" fontId="12" fillId="6" borderId="13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0" xfId="0" applyFont="1" applyAlignment="1" applyProtection="1">
      <alignment horizontal="right" vertical="center" indent="1"/>
    </xf>
    <xf numFmtId="164" fontId="14" fillId="0" borderId="0" xfId="0" applyNumberFormat="1" applyFont="1" applyAlignment="1">
      <alignment horizontal="left"/>
    </xf>
    <xf numFmtId="0" fontId="15" fillId="0" borderId="0" xfId="0" applyFont="1"/>
    <xf numFmtId="170" fontId="0" fillId="0" borderId="9" xfId="0" applyNumberFormat="1" applyFont="1" applyFill="1" applyBorder="1" applyAlignment="1">
      <alignment horizontal="left" indent="1"/>
    </xf>
    <xf numFmtId="170" fontId="0" fillId="0" borderId="10" xfId="0" applyNumberFormat="1" applyFont="1" applyFill="1" applyBorder="1" applyAlignment="1">
      <alignment horizontal="left" indent="1"/>
    </xf>
    <xf numFmtId="170" fontId="0" fillId="0" borderId="11" xfId="0" applyNumberFormat="1" applyFont="1" applyFill="1" applyBorder="1" applyAlignment="1">
      <alignment horizontal="left" indent="1"/>
    </xf>
    <xf numFmtId="0" fontId="13" fillId="6" borderId="12" xfId="0" applyFont="1" applyFill="1" applyBorder="1" applyAlignment="1">
      <alignment horizontal="left" vertical="center" indent="1"/>
    </xf>
    <xf numFmtId="0" fontId="13" fillId="6" borderId="14" xfId="0" applyFont="1" applyFill="1" applyBorder="1" applyAlignment="1">
      <alignment horizontal="left" vertical="center" indent="1"/>
    </xf>
    <xf numFmtId="0" fontId="13" fillId="6" borderId="14" xfId="1" applyFont="1" applyFill="1" applyBorder="1" applyAlignment="1">
      <alignment horizontal="left" vertical="center" indent="1"/>
    </xf>
    <xf numFmtId="170" fontId="0" fillId="5" borderId="9" xfId="0" applyNumberFormat="1" applyFont="1" applyFill="1" applyBorder="1" applyAlignment="1">
      <alignment horizontal="left" indent="1"/>
    </xf>
    <xf numFmtId="0" fontId="0" fillId="5" borderId="9" xfId="1" applyFont="1" applyFill="1" applyBorder="1">
      <alignment horizontal="left" vertical="center" indent="1"/>
    </xf>
    <xf numFmtId="170" fontId="0" fillId="0" borderId="10" xfId="0" applyNumberFormat="1" applyFont="1" applyBorder="1" applyAlignment="1">
      <alignment horizontal="left" indent="1"/>
    </xf>
    <xf numFmtId="0" fontId="0" fillId="0" borderId="10" xfId="1" applyFont="1" applyBorder="1">
      <alignment horizontal="left" vertical="center" indent="1"/>
    </xf>
    <xf numFmtId="170" fontId="0" fillId="5" borderId="10" xfId="0" applyNumberFormat="1" applyFont="1" applyFill="1" applyBorder="1" applyAlignment="1">
      <alignment horizontal="left" indent="1"/>
    </xf>
    <xf numFmtId="0" fontId="0" fillId="5" borderId="10" xfId="1" applyFont="1" applyFill="1" applyBorder="1">
      <alignment horizontal="left" vertical="center" indent="1"/>
    </xf>
    <xf numFmtId="170" fontId="0" fillId="7" borderId="11" xfId="0" applyNumberFormat="1" applyFont="1" applyFill="1" applyBorder="1" applyAlignment="1">
      <alignment horizontal="left" indent="1"/>
    </xf>
    <xf numFmtId="0" fontId="0" fillId="7" borderId="11" xfId="1" applyFont="1" applyFill="1" applyBorder="1">
      <alignment horizontal="left" vertical="center" indent="1"/>
    </xf>
    <xf numFmtId="0" fontId="0" fillId="5" borderId="9" xfId="1" applyFont="1" applyFill="1" applyBorder="1" applyAlignment="1">
      <alignment horizontal="left" vertical="center" indent="1"/>
    </xf>
    <xf numFmtId="0" fontId="0" fillId="0" borderId="10" xfId="1" applyFont="1" applyBorder="1" applyAlignment="1">
      <alignment horizontal="left" vertical="center" indent="1"/>
    </xf>
    <xf numFmtId="0" fontId="0" fillId="5" borderId="10" xfId="1" applyFont="1" applyFill="1" applyBorder="1" applyAlignment="1">
      <alignment horizontal="left" vertical="center" indent="1"/>
    </xf>
    <xf numFmtId="170" fontId="0" fillId="7" borderId="10" xfId="0" applyNumberFormat="1" applyFont="1" applyFill="1" applyBorder="1" applyAlignment="1">
      <alignment horizontal="left" indent="1"/>
    </xf>
    <xf numFmtId="0" fontId="0" fillId="7" borderId="10" xfId="1" applyFont="1" applyFill="1" applyBorder="1" applyAlignment="1">
      <alignment horizontal="left" vertical="center" indent="1"/>
    </xf>
    <xf numFmtId="0" fontId="0" fillId="0" borderId="11" xfId="1" applyFont="1" applyFill="1" applyBorder="1" applyAlignment="1">
      <alignment horizontal="left" vertical="center" indent="1"/>
    </xf>
    <xf numFmtId="0" fontId="0" fillId="5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171" fontId="0" fillId="5" borderId="5" xfId="0" applyNumberFormat="1" applyFont="1" applyFill="1" applyBorder="1" applyAlignment="1">
      <alignment vertical="center"/>
    </xf>
    <xf numFmtId="171" fontId="0" fillId="5" borderId="7" xfId="0" applyNumberFormat="1" applyFont="1" applyFill="1" applyBorder="1" applyAlignment="1">
      <alignment vertical="center"/>
    </xf>
    <xf numFmtId="171" fontId="0" fillId="0" borderId="5" xfId="0" applyNumberFormat="1" applyFont="1" applyBorder="1" applyAlignment="1">
      <alignment vertical="center"/>
    </xf>
    <xf numFmtId="171" fontId="0" fillId="0" borderId="6" xfId="0" applyNumberFormat="1" applyFont="1" applyBorder="1" applyAlignment="1">
      <alignment vertical="center"/>
    </xf>
    <xf numFmtId="172" fontId="0" fillId="5" borderId="7" xfId="0" applyNumberFormat="1" applyFont="1" applyFill="1" applyBorder="1" applyAlignment="1">
      <alignment vertical="center"/>
    </xf>
    <xf numFmtId="172" fontId="0" fillId="0" borderId="5" xfId="0" applyNumberFormat="1" applyFont="1" applyBorder="1" applyAlignment="1">
      <alignment vertical="center"/>
    </xf>
    <xf numFmtId="172" fontId="0" fillId="5" borderId="5" xfId="0" applyNumberFormat="1" applyFont="1" applyFill="1" applyBorder="1" applyAlignment="1">
      <alignment vertical="center"/>
    </xf>
    <xf numFmtId="172" fontId="0" fillId="0" borderId="6" xfId="0" applyNumberFormat="1" applyFont="1" applyBorder="1" applyAlignment="1">
      <alignment vertical="center"/>
    </xf>
    <xf numFmtId="168" fontId="0" fillId="0" borderId="5" xfId="2" applyNumberFormat="1" applyFont="1" applyFill="1" applyBorder="1">
      <alignment horizontal="right" vertical="center" indent="1"/>
    </xf>
    <xf numFmtId="169" fontId="0" fillId="0" borderId="5" xfId="2" applyNumberFormat="1" applyFont="1" applyFill="1" applyBorder="1">
      <alignment horizontal="right" vertical="center" indent="1"/>
    </xf>
    <xf numFmtId="168" fontId="0" fillId="0" borderId="6" xfId="2" applyNumberFormat="1" applyFont="1" applyFill="1" applyBorder="1">
      <alignment horizontal="right" vertical="center" indent="1"/>
    </xf>
    <xf numFmtId="169" fontId="0" fillId="0" borderId="6" xfId="2" applyNumberFormat="1" applyFont="1" applyFill="1" applyBorder="1">
      <alignment horizontal="right" vertical="center" indent="1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3">
    <cellStyle name="Standard" xfId="0" builtinId="0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Projekttage 2'!A1"/><Relationship Id="rId7" Type="http://schemas.openxmlformats.org/officeDocument/2006/relationships/image" Target="../media/image1.png"/><Relationship Id="rId2" Type="http://schemas.openxmlformats.org/officeDocument/2006/relationships/hyperlink" Target="#'Bestellformular 1'!A1"/><Relationship Id="rId1" Type="http://schemas.openxmlformats.org/officeDocument/2006/relationships/hyperlink" Target="#'Bestellformular 2'!A1"/><Relationship Id="rId6" Type="http://schemas.openxmlformats.org/officeDocument/2006/relationships/hyperlink" Target="#'4 IST-Funktionen im Vergleich'!A1"/><Relationship Id="rId5" Type="http://schemas.openxmlformats.org/officeDocument/2006/relationships/hyperlink" Target="#Produktliste!A1"/><Relationship Id="rId4" Type="http://schemas.openxmlformats.org/officeDocument/2006/relationships/hyperlink" Target="#'Projekttage 1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15</xdr:row>
      <xdr:rowOff>35310</xdr:rowOff>
    </xdr:from>
    <xdr:to>
      <xdr:col>10</xdr:col>
      <xdr:colOff>323850</xdr:colOff>
      <xdr:row>15</xdr:row>
      <xdr:rowOff>359310</xdr:rowOff>
    </xdr:to>
    <xdr:sp macro="" textlink="">
      <xdr:nvSpPr>
        <xdr:cNvPr id="6" name="Pfeil_6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467398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13</xdr:row>
      <xdr:rowOff>33963</xdr:rowOff>
    </xdr:from>
    <xdr:to>
      <xdr:col>10</xdr:col>
      <xdr:colOff>323850</xdr:colOff>
      <xdr:row>13</xdr:row>
      <xdr:rowOff>357963</xdr:rowOff>
    </xdr:to>
    <xdr:sp macro="" textlink="">
      <xdr:nvSpPr>
        <xdr:cNvPr id="7" name="Pfeil_5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4196388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11</xdr:row>
      <xdr:rowOff>32616</xdr:rowOff>
    </xdr:from>
    <xdr:to>
      <xdr:col>10</xdr:col>
      <xdr:colOff>323850</xdr:colOff>
      <xdr:row>11</xdr:row>
      <xdr:rowOff>356616</xdr:rowOff>
    </xdr:to>
    <xdr:sp macro="" textlink="">
      <xdr:nvSpPr>
        <xdr:cNvPr id="8" name="Pfeil_4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5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6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0"/>
  <sheetViews>
    <sheetView showGridLines="0" showRowColHeader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149" t="s">
        <v>0</v>
      </c>
      <c r="C2" s="150"/>
      <c r="D2" s="150"/>
      <c r="E2" s="150"/>
      <c r="F2" s="150"/>
      <c r="G2" s="150"/>
      <c r="H2" s="150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32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8" t="s">
        <v>1</v>
      </c>
      <c r="D6" s="17" t="s">
        <v>31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8" t="s">
        <v>2</v>
      </c>
      <c r="D8" s="17" t="s">
        <v>56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8" t="s">
        <v>3</v>
      </c>
      <c r="D10" s="17" t="s">
        <v>122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18" t="s">
        <v>4</v>
      </c>
      <c r="D12" s="17" t="s">
        <v>118</v>
      </c>
      <c r="E12" s="10"/>
      <c r="F12" s="10"/>
      <c r="G12" s="10"/>
      <c r="H12" s="10"/>
      <c r="I12" s="11"/>
      <c r="J12" s="12"/>
    </row>
    <row r="13" spans="1:11" ht="8.1" customHeight="1" x14ac:dyDescent="0.25"/>
    <row r="14" spans="1:11" ht="30" customHeight="1" x14ac:dyDescent="0.25">
      <c r="B14" s="18" t="s">
        <v>5</v>
      </c>
      <c r="D14" s="17" t="s">
        <v>124</v>
      </c>
      <c r="E14" s="10"/>
      <c r="F14" s="10"/>
      <c r="G14" s="10"/>
      <c r="H14" s="10"/>
      <c r="I14" s="11"/>
      <c r="J14" s="12"/>
    </row>
    <row r="15" spans="1:11" ht="8.1" customHeight="1" x14ac:dyDescent="0.25"/>
    <row r="16" spans="1:11" ht="30" customHeight="1" x14ac:dyDescent="0.25">
      <c r="B16" s="18" t="s">
        <v>6</v>
      </c>
      <c r="D16" s="17" t="s">
        <v>125</v>
      </c>
      <c r="E16" s="10"/>
      <c r="F16" s="10"/>
      <c r="G16" s="10"/>
      <c r="H16" s="10"/>
      <c r="I16" s="11"/>
      <c r="J16" s="12"/>
    </row>
    <row r="17" spans="1:11" ht="8.1" customHeight="1" x14ac:dyDescent="0.25"/>
    <row r="19" spans="1:11" x14ac:dyDescent="0.25">
      <c r="A19" s="3"/>
      <c r="B19" s="13" t="s">
        <v>7</v>
      </c>
      <c r="C19" s="8"/>
      <c r="D19" s="8"/>
      <c r="E19" s="9"/>
      <c r="F19" s="9"/>
      <c r="G19" s="9"/>
      <c r="H19" s="9"/>
      <c r="I19" s="9"/>
      <c r="J19" s="9"/>
      <c r="K19" s="9"/>
    </row>
    <row r="20" spans="1:11" x14ac:dyDescent="0.25">
      <c r="B20" s="14" t="s">
        <v>126</v>
      </c>
      <c r="C20" s="15"/>
      <c r="D20" s="15"/>
      <c r="K20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39.140625" customWidth="1"/>
    <col min="4" max="4" width="2.7109375" customWidth="1"/>
    <col min="6" max="6" width="2.7109375" customWidth="1"/>
    <col min="7" max="7" width="11.5703125" customWidth="1"/>
    <col min="8" max="8" width="2.7109375" customWidth="1"/>
    <col min="9" max="9" width="12.42578125" customWidth="1"/>
    <col min="10" max="10" width="2.7109375" customWidth="1"/>
  </cols>
  <sheetData>
    <row r="1" spans="1:11" ht="45" customHeight="1" x14ac:dyDescent="0.7">
      <c r="B1" s="19" t="s">
        <v>33</v>
      </c>
    </row>
    <row r="2" spans="1:11" x14ac:dyDescent="0.25">
      <c r="B2" s="16" t="s">
        <v>30</v>
      </c>
    </row>
    <row r="6" spans="1:11" s="32" customFormat="1" ht="20.100000000000001" customHeight="1" x14ac:dyDescent="0.25">
      <c r="A6" s="27"/>
      <c r="B6" s="28" t="s">
        <v>8</v>
      </c>
      <c r="C6" s="29" t="s">
        <v>9</v>
      </c>
      <c r="D6" s="30"/>
      <c r="E6" s="31" t="s">
        <v>10</v>
      </c>
      <c r="F6" s="30"/>
      <c r="G6" s="31" t="s">
        <v>11</v>
      </c>
      <c r="H6" s="30"/>
      <c r="I6" s="31" t="s">
        <v>12</v>
      </c>
      <c r="J6" s="30"/>
      <c r="K6" s="31" t="s">
        <v>13</v>
      </c>
    </row>
    <row r="7" spans="1:11" ht="20.100000000000001" customHeight="1" x14ac:dyDescent="0.25">
      <c r="B7" s="21" t="s">
        <v>14</v>
      </c>
      <c r="C7" s="24" t="s">
        <v>15</v>
      </c>
      <c r="D7" s="20"/>
      <c r="E7" s="24" t="b">
        <f>ISTEXT(C7)</f>
        <v>1</v>
      </c>
      <c r="F7" s="20"/>
      <c r="G7" s="24" t="b">
        <f>ISNUMBER(C7)</f>
        <v>0</v>
      </c>
      <c r="H7" s="20"/>
      <c r="I7" s="24" t="b">
        <f t="shared" ref="I7:I20" si="0">ISNONTEXT(C7)</f>
        <v>0</v>
      </c>
      <c r="J7" s="20"/>
      <c r="K7" s="24" t="b">
        <f>ISBLANK(C7)</f>
        <v>0</v>
      </c>
    </row>
    <row r="8" spans="1:11" ht="20.100000000000001" customHeight="1" x14ac:dyDescent="0.25">
      <c r="B8" s="22" t="s">
        <v>16</v>
      </c>
      <c r="C8" s="25" t="s">
        <v>17</v>
      </c>
      <c r="D8" s="20"/>
      <c r="E8" s="25" t="b">
        <f t="shared" ref="E8:E20" si="1">ISTEXT(C8)</f>
        <v>1</v>
      </c>
      <c r="F8" s="20"/>
      <c r="G8" s="25" t="b">
        <f t="shared" ref="G8:G20" si="2">ISNUMBER(C8)</f>
        <v>0</v>
      </c>
      <c r="H8" s="20"/>
      <c r="I8" s="25" t="b">
        <f t="shared" si="0"/>
        <v>0</v>
      </c>
      <c r="J8" s="20"/>
      <c r="K8" s="25" t="b">
        <f t="shared" ref="K8:K20" si="3">ISBLANK(C8)</f>
        <v>0</v>
      </c>
    </row>
    <row r="9" spans="1:11" ht="20.100000000000001" customHeight="1" x14ac:dyDescent="0.25">
      <c r="B9" s="23" t="s">
        <v>21</v>
      </c>
      <c r="C9" s="26" t="s">
        <v>22</v>
      </c>
      <c r="D9" s="20"/>
      <c r="E9" s="26" t="b">
        <f>ISTEXT(C9)</f>
        <v>1</v>
      </c>
      <c r="F9" s="20"/>
      <c r="G9" s="26" t="b">
        <f>ISNUMBER(C9)</f>
        <v>0</v>
      </c>
      <c r="H9" s="20"/>
      <c r="I9" s="26" t="b">
        <f>ISNONTEXT(C9)</f>
        <v>0</v>
      </c>
      <c r="J9" s="20"/>
      <c r="K9" s="26" t="b">
        <f>ISBLANK(C9)</f>
        <v>0</v>
      </c>
    </row>
    <row r="10" spans="1:11" ht="20.100000000000001" customHeight="1" x14ac:dyDescent="0.25">
      <c r="B10" s="22" t="s">
        <v>23</v>
      </c>
      <c r="C10" s="25" t="s">
        <v>24</v>
      </c>
      <c r="D10" s="20"/>
      <c r="E10" s="25" t="b">
        <f>ISTEXT(C10)</f>
        <v>1</v>
      </c>
      <c r="F10" s="20"/>
      <c r="G10" s="25" t="b">
        <f>ISNUMBER(C10)</f>
        <v>0</v>
      </c>
      <c r="H10" s="20"/>
      <c r="I10" s="25" t="b">
        <f>ISNONTEXT(C10)</f>
        <v>0</v>
      </c>
      <c r="J10" s="20"/>
      <c r="K10" s="25" t="b">
        <f>ISBLANK(C10)</f>
        <v>0</v>
      </c>
    </row>
    <row r="11" spans="1:11" ht="20.100000000000001" customHeight="1" x14ac:dyDescent="0.25">
      <c r="B11" s="23" t="s">
        <v>29</v>
      </c>
      <c r="C11" s="26"/>
      <c r="D11" s="20"/>
      <c r="E11" s="26" t="b">
        <f t="shared" ref="E11" si="4">ISTEXT(C11)</f>
        <v>0</v>
      </c>
      <c r="F11" s="20"/>
      <c r="G11" s="26" t="b">
        <f t="shared" ref="G11" si="5">ISNUMBER(C11)</f>
        <v>0</v>
      </c>
      <c r="H11" s="20"/>
      <c r="I11" s="26" t="b">
        <f t="shared" ref="I11" si="6">ISNONTEXT(C11)</f>
        <v>1</v>
      </c>
      <c r="J11" s="20"/>
      <c r="K11" s="26" t="b">
        <f t="shared" si="3"/>
        <v>1</v>
      </c>
    </row>
    <row r="12" spans="1:11" ht="20.100000000000001" customHeight="1" x14ac:dyDescent="0.25">
      <c r="B12" s="38" t="s">
        <v>18</v>
      </c>
      <c r="C12" s="40" t="s">
        <v>19</v>
      </c>
      <c r="D12" s="34"/>
      <c r="E12" s="40" t="b">
        <f>ISTEXT(C12)</f>
        <v>1</v>
      </c>
      <c r="F12" s="34"/>
      <c r="G12" s="40" t="b">
        <f>ISNUMBER(C12)</f>
        <v>0</v>
      </c>
      <c r="H12" s="34"/>
      <c r="I12" s="40" t="b">
        <f>ISNONTEXT(C12)</f>
        <v>0</v>
      </c>
      <c r="J12" s="34"/>
      <c r="K12" s="40" t="b">
        <f>ISBLANK(C12)</f>
        <v>0</v>
      </c>
    </row>
    <row r="13" spans="1:11" ht="20.100000000000001" customHeight="1" x14ac:dyDescent="0.25">
      <c r="B13" s="36" t="s">
        <v>62</v>
      </c>
      <c r="C13" s="43" t="str">
        <f>""</f>
        <v/>
      </c>
      <c r="D13" s="41"/>
      <c r="E13" s="26" t="b">
        <f t="shared" ref="E13" si="7">ISTEXT(C13)</f>
        <v>1</v>
      </c>
      <c r="F13" s="20"/>
      <c r="G13" s="26" t="b">
        <f t="shared" ref="G13" si="8">ISNUMBER(C13)</f>
        <v>0</v>
      </c>
      <c r="H13" s="20"/>
      <c r="I13" s="26" t="b">
        <f t="shared" ref="I13" si="9">ISNONTEXT(C13)</f>
        <v>0</v>
      </c>
      <c r="J13" s="20"/>
      <c r="K13" s="26" t="b">
        <f t="shared" ref="K13" si="10">ISBLANK(C13)</f>
        <v>0</v>
      </c>
    </row>
    <row r="14" spans="1:11" ht="20.100000000000001" customHeight="1" x14ac:dyDescent="0.25">
      <c r="B14" s="38" t="s">
        <v>63</v>
      </c>
      <c r="C14" s="39" t="e">
        <f>NA()</f>
        <v>#N/A</v>
      </c>
      <c r="D14" s="34"/>
      <c r="E14" s="40" t="b">
        <f>ISTEXT(C14)</f>
        <v>0</v>
      </c>
      <c r="F14" s="34"/>
      <c r="G14" s="40" t="b">
        <f>ISNUMBER(C14)</f>
        <v>0</v>
      </c>
      <c r="H14" s="34"/>
      <c r="I14" s="40" t="b">
        <f>ISNONTEXT(C14)</f>
        <v>1</v>
      </c>
      <c r="J14" s="34"/>
      <c r="K14" s="40" t="b">
        <f>ISBLANK(C14)</f>
        <v>0</v>
      </c>
    </row>
    <row r="15" spans="1:11" ht="20.100000000000001" customHeight="1" x14ac:dyDescent="0.25">
      <c r="B15" s="36" t="s">
        <v>57</v>
      </c>
      <c r="C15" s="37">
        <v>3</v>
      </c>
      <c r="D15" s="20"/>
      <c r="E15" s="26" t="b">
        <f t="shared" si="1"/>
        <v>0</v>
      </c>
      <c r="F15" s="20"/>
      <c r="G15" s="26" t="b">
        <f t="shared" si="2"/>
        <v>1</v>
      </c>
      <c r="H15" s="20"/>
      <c r="I15" s="26" t="b">
        <f t="shared" si="0"/>
        <v>1</v>
      </c>
      <c r="J15" s="20"/>
      <c r="K15" s="26" t="b">
        <f t="shared" si="3"/>
        <v>0</v>
      </c>
    </row>
    <row r="16" spans="1:11" ht="20.100000000000001" customHeight="1" x14ac:dyDescent="0.25">
      <c r="B16" s="38" t="s">
        <v>28</v>
      </c>
      <c r="C16" s="42">
        <v>-13.5</v>
      </c>
      <c r="D16" s="34"/>
      <c r="E16" s="40" t="b">
        <f>ISTEXT(C16)</f>
        <v>0</v>
      </c>
      <c r="F16" s="34"/>
      <c r="G16" s="40" t="b">
        <f>ISNUMBER(C16)</f>
        <v>1</v>
      </c>
      <c r="H16" s="34"/>
      <c r="I16" s="40" t="b">
        <f>ISNONTEXT(C16)</f>
        <v>1</v>
      </c>
      <c r="J16" s="34"/>
      <c r="K16" s="40" t="b">
        <f>ISBLANK(C16)</f>
        <v>0</v>
      </c>
    </row>
    <row r="17" spans="2:11" ht="20.100000000000001" customHeight="1" x14ac:dyDescent="0.25">
      <c r="B17" s="36" t="s">
        <v>27</v>
      </c>
      <c r="C17" s="37">
        <v>0</v>
      </c>
      <c r="D17" s="34"/>
      <c r="E17" s="26" t="b">
        <f>ISTEXT(C17)</f>
        <v>0</v>
      </c>
      <c r="F17" s="20"/>
      <c r="G17" s="26" t="b">
        <f>ISNUMBER(C17)</f>
        <v>1</v>
      </c>
      <c r="H17" s="20"/>
      <c r="I17" s="26" t="b">
        <f>ISNONTEXT(C17)</f>
        <v>1</v>
      </c>
      <c r="J17" s="20"/>
      <c r="K17" s="26" t="b">
        <f>ISBLANK(C17)</f>
        <v>0</v>
      </c>
    </row>
    <row r="18" spans="2:11" ht="20.100000000000001" customHeight="1" x14ac:dyDescent="0.25">
      <c r="B18" s="38" t="s">
        <v>58</v>
      </c>
      <c r="C18" s="40" t="s">
        <v>20</v>
      </c>
      <c r="D18" s="34"/>
      <c r="E18" s="40" t="b">
        <f t="shared" si="1"/>
        <v>1</v>
      </c>
      <c r="F18" s="34"/>
      <c r="G18" s="40" t="b">
        <f t="shared" si="2"/>
        <v>0</v>
      </c>
      <c r="H18" s="34"/>
      <c r="I18" s="40" t="b">
        <f t="shared" si="0"/>
        <v>0</v>
      </c>
      <c r="J18" s="34"/>
      <c r="K18" s="40" t="b">
        <f t="shared" si="3"/>
        <v>0</v>
      </c>
    </row>
    <row r="19" spans="2:11" ht="20.100000000000001" customHeight="1" x14ac:dyDescent="0.25">
      <c r="B19" s="36" t="s">
        <v>64</v>
      </c>
      <c r="C19" s="44" t="s">
        <v>20</v>
      </c>
      <c r="D19" s="34"/>
      <c r="E19" s="26" t="b">
        <f t="shared" si="1"/>
        <v>1</v>
      </c>
      <c r="F19" s="20"/>
      <c r="G19" s="26" t="b">
        <f t="shared" si="2"/>
        <v>0</v>
      </c>
      <c r="H19" s="20"/>
      <c r="I19" s="26" t="b">
        <f t="shared" si="0"/>
        <v>0</v>
      </c>
      <c r="J19" s="20"/>
      <c r="K19" s="26" t="b">
        <f t="shared" si="3"/>
        <v>0</v>
      </c>
    </row>
    <row r="20" spans="2:11" ht="20.100000000000001" customHeight="1" x14ac:dyDescent="0.25">
      <c r="B20" s="33" t="s">
        <v>25</v>
      </c>
      <c r="C20" s="35" t="s">
        <v>26</v>
      </c>
      <c r="D20" s="34"/>
      <c r="E20" s="35" t="b">
        <f t="shared" si="1"/>
        <v>1</v>
      </c>
      <c r="F20" s="34"/>
      <c r="G20" s="35" t="b">
        <f t="shared" si="2"/>
        <v>0</v>
      </c>
      <c r="H20" s="34"/>
      <c r="I20" s="35" t="b">
        <f t="shared" si="0"/>
        <v>0</v>
      </c>
      <c r="J20" s="34"/>
      <c r="K20" s="35" t="b">
        <f t="shared" si="3"/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7.140625" customWidth="1"/>
    <col min="3" max="3" width="14.42578125" customWidth="1"/>
    <col min="4" max="4" width="10.42578125" customWidth="1"/>
    <col min="5" max="5" width="11.5703125" customWidth="1"/>
    <col min="6" max="6" width="6.5703125" customWidth="1"/>
    <col min="7" max="7" width="15.28515625" bestFit="1" customWidth="1"/>
    <col min="8" max="8" width="11" customWidth="1"/>
    <col min="9" max="9" width="12.5703125" customWidth="1"/>
    <col min="10" max="10" width="11.5703125" bestFit="1" customWidth="1"/>
    <col min="11" max="11" width="9.7109375" customWidth="1"/>
  </cols>
  <sheetData>
    <row r="1" spans="1:11" ht="45" customHeight="1" x14ac:dyDescent="0.7">
      <c r="B1" s="19" t="s">
        <v>56</v>
      </c>
    </row>
    <row r="2" spans="1:11" x14ac:dyDescent="0.25">
      <c r="B2" s="16" t="s">
        <v>66</v>
      </c>
    </row>
    <row r="6" spans="1:11" s="32" customFormat="1" ht="20.100000000000001" customHeight="1" x14ac:dyDescent="0.25">
      <c r="A6" s="27"/>
      <c r="B6" s="46" t="s">
        <v>34</v>
      </c>
      <c r="C6" s="47" t="s">
        <v>35</v>
      </c>
      <c r="D6" s="83" t="s">
        <v>36</v>
      </c>
      <c r="E6" s="83" t="s">
        <v>37</v>
      </c>
      <c r="F6" s="108" t="s">
        <v>60</v>
      </c>
      <c r="G6" s="47" t="s">
        <v>65</v>
      </c>
      <c r="H6" s="83" t="s">
        <v>40</v>
      </c>
      <c r="I6" s="83" t="s">
        <v>46</v>
      </c>
      <c r="J6" s="82" t="s">
        <v>39</v>
      </c>
      <c r="K6" s="103" t="s">
        <v>45</v>
      </c>
    </row>
    <row r="7" spans="1:11" ht="20.100000000000001" customHeight="1" x14ac:dyDescent="0.25">
      <c r="B7" s="48">
        <v>1</v>
      </c>
      <c r="C7" s="21" t="s">
        <v>51</v>
      </c>
      <c r="D7" s="49">
        <v>8.9</v>
      </c>
      <c r="E7" s="68">
        <v>0.8</v>
      </c>
      <c r="F7" s="50" t="s">
        <v>1</v>
      </c>
      <c r="G7" s="21">
        <v>2012</v>
      </c>
      <c r="H7" s="138"/>
      <c r="I7" s="141"/>
      <c r="J7" s="104" t="s">
        <v>41</v>
      </c>
      <c r="K7" s="133"/>
    </row>
    <row r="8" spans="1:11" ht="20.100000000000001" customHeight="1" x14ac:dyDescent="0.25">
      <c r="B8" s="51">
        <v>2</v>
      </c>
      <c r="C8" s="22" t="s">
        <v>52</v>
      </c>
      <c r="D8" s="52">
        <v>9.5</v>
      </c>
      <c r="E8" s="69">
        <v>0.75</v>
      </c>
      <c r="F8" s="53" t="s">
        <v>2</v>
      </c>
      <c r="G8" s="22" t="s">
        <v>38</v>
      </c>
      <c r="H8" s="139"/>
      <c r="I8" s="142"/>
      <c r="J8" s="105" t="s">
        <v>42</v>
      </c>
      <c r="K8" s="134"/>
    </row>
    <row r="9" spans="1:11" ht="20.100000000000001" customHeight="1" x14ac:dyDescent="0.25">
      <c r="B9" s="54">
        <v>3</v>
      </c>
      <c r="C9" s="23" t="s">
        <v>53</v>
      </c>
      <c r="D9" s="55">
        <v>10.5</v>
      </c>
      <c r="E9" s="70">
        <v>0.75</v>
      </c>
      <c r="F9" s="56" t="s">
        <v>2</v>
      </c>
      <c r="G9" s="23">
        <v>2010</v>
      </c>
      <c r="H9" s="137"/>
      <c r="I9" s="143"/>
      <c r="J9" s="106" t="s">
        <v>42</v>
      </c>
      <c r="K9" s="135"/>
    </row>
    <row r="10" spans="1:11" ht="20.100000000000001" customHeight="1" x14ac:dyDescent="0.25">
      <c r="B10" s="51">
        <v>4</v>
      </c>
      <c r="C10" s="22" t="s">
        <v>54</v>
      </c>
      <c r="D10" s="52">
        <v>10.8</v>
      </c>
      <c r="E10" s="69">
        <v>0.75</v>
      </c>
      <c r="F10" s="53" t="s">
        <v>2</v>
      </c>
      <c r="G10" s="22">
        <v>2010</v>
      </c>
      <c r="H10" s="139"/>
      <c r="I10" s="142"/>
      <c r="J10" s="105"/>
      <c r="K10" s="134"/>
    </row>
    <row r="11" spans="1:11" ht="20.100000000000001" customHeight="1" x14ac:dyDescent="0.25">
      <c r="B11" s="54">
        <v>5</v>
      </c>
      <c r="C11" s="23" t="s">
        <v>48</v>
      </c>
      <c r="D11" s="55">
        <v>59</v>
      </c>
      <c r="E11" s="70">
        <v>1.2</v>
      </c>
      <c r="F11" s="56" t="s">
        <v>3</v>
      </c>
      <c r="G11" s="23"/>
      <c r="H11" s="137"/>
      <c r="I11" s="143"/>
      <c r="J11" s="106" t="s">
        <v>43</v>
      </c>
      <c r="K11" s="135"/>
    </row>
    <row r="12" spans="1:11" ht="20.100000000000001" customHeight="1" x14ac:dyDescent="0.25">
      <c r="B12" s="51">
        <v>6</v>
      </c>
      <c r="C12" s="22" t="s">
        <v>49</v>
      </c>
      <c r="D12" s="52">
        <v>89</v>
      </c>
      <c r="E12" s="69"/>
      <c r="F12" s="53" t="s">
        <v>3</v>
      </c>
      <c r="G12" s="22">
        <v>2011</v>
      </c>
      <c r="H12" s="139"/>
      <c r="I12" s="142"/>
      <c r="J12" s="105" t="s">
        <v>43</v>
      </c>
      <c r="K12" s="134"/>
    </row>
    <row r="13" spans="1:11" ht="20.100000000000001" customHeight="1" x14ac:dyDescent="0.25">
      <c r="B13" s="54">
        <v>7</v>
      </c>
      <c r="C13" s="23" t="s">
        <v>50</v>
      </c>
      <c r="D13" s="55">
        <v>115</v>
      </c>
      <c r="E13" s="70">
        <v>1.4</v>
      </c>
      <c r="F13" s="56" t="s">
        <v>3</v>
      </c>
      <c r="G13" s="23" t="s">
        <v>38</v>
      </c>
      <c r="H13" s="137"/>
      <c r="I13" s="143"/>
      <c r="J13" s="106" t="s">
        <v>43</v>
      </c>
      <c r="K13" s="135"/>
    </row>
    <row r="14" spans="1:11" ht="20.100000000000001" customHeight="1" x14ac:dyDescent="0.25">
      <c r="B14" s="51">
        <v>8</v>
      </c>
      <c r="C14" s="22" t="s">
        <v>55</v>
      </c>
      <c r="D14" s="52">
        <v>139</v>
      </c>
      <c r="E14" s="69">
        <v>1.4</v>
      </c>
      <c r="F14" s="53"/>
      <c r="G14" s="22">
        <v>2012</v>
      </c>
      <c r="H14" s="139"/>
      <c r="I14" s="142"/>
      <c r="J14" s="105" t="s">
        <v>44</v>
      </c>
      <c r="K14" s="134"/>
    </row>
    <row r="15" spans="1:11" ht="20.100000000000001" customHeight="1" x14ac:dyDescent="0.25">
      <c r="B15" s="54">
        <v>9</v>
      </c>
      <c r="C15" s="23" t="s">
        <v>47</v>
      </c>
      <c r="D15" s="55"/>
      <c r="E15" s="70">
        <v>1.4</v>
      </c>
      <c r="F15" s="56" t="s">
        <v>3</v>
      </c>
      <c r="G15" s="23" t="s">
        <v>38</v>
      </c>
      <c r="H15" s="137"/>
      <c r="I15" s="143"/>
      <c r="J15" s="106" t="s">
        <v>41</v>
      </c>
      <c r="K15" s="135"/>
    </row>
    <row r="16" spans="1:11" ht="20.100000000000001" customHeight="1" x14ac:dyDescent="0.25">
      <c r="B16" s="57">
        <v>10</v>
      </c>
      <c r="C16" s="45" t="s">
        <v>59</v>
      </c>
      <c r="D16" s="58">
        <v>8.9</v>
      </c>
      <c r="E16" s="71">
        <v>0.5</v>
      </c>
      <c r="F16" s="59" t="s">
        <v>4</v>
      </c>
      <c r="G16" s="45" t="s">
        <v>38</v>
      </c>
      <c r="H16" s="140"/>
      <c r="I16" s="144"/>
      <c r="J16" s="107" t="s">
        <v>42</v>
      </c>
      <c r="K16" s="136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showGridLines="0" workbookViewId="0"/>
  </sheetViews>
  <sheetFormatPr baseColWidth="10" defaultRowHeight="15" x14ac:dyDescent="0.25"/>
  <cols>
    <col min="1" max="1" width="8.5703125" customWidth="1"/>
    <col min="2" max="2" width="14.7109375" customWidth="1"/>
    <col min="3" max="3" width="11.5703125" customWidth="1"/>
  </cols>
  <sheetData>
    <row r="2" spans="2:3" ht="15.75" x14ac:dyDescent="0.25">
      <c r="B2" s="60" t="s">
        <v>61</v>
      </c>
      <c r="C2" s="61" t="s">
        <v>40</v>
      </c>
    </row>
    <row r="3" spans="2:3" x14ac:dyDescent="0.25">
      <c r="B3" s="62" t="s">
        <v>51</v>
      </c>
      <c r="C3" s="63">
        <v>9</v>
      </c>
    </row>
    <row r="4" spans="2:3" x14ac:dyDescent="0.25">
      <c r="B4" s="64" t="s">
        <v>54</v>
      </c>
      <c r="C4" s="65">
        <v>10</v>
      </c>
    </row>
    <row r="5" spans="2:3" x14ac:dyDescent="0.25">
      <c r="B5" s="72" t="s">
        <v>48</v>
      </c>
      <c r="C5" s="73">
        <v>65</v>
      </c>
    </row>
    <row r="6" spans="2:3" x14ac:dyDescent="0.25">
      <c r="B6" s="64" t="s">
        <v>49</v>
      </c>
      <c r="C6" s="65">
        <v>95</v>
      </c>
    </row>
    <row r="7" spans="2:3" x14ac:dyDescent="0.25">
      <c r="B7" s="66" t="s">
        <v>55</v>
      </c>
      <c r="C7" s="67">
        <v>115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6.7109375" customWidth="1"/>
    <col min="3" max="3" width="15.42578125" customWidth="1"/>
    <col min="5" max="5" width="16.7109375" customWidth="1"/>
    <col min="6" max="6" width="25.5703125" bestFit="1" customWidth="1"/>
  </cols>
  <sheetData>
    <row r="1" spans="2:6" ht="45" customHeight="1" x14ac:dyDescent="0.7">
      <c r="B1" s="19" t="s">
        <v>122</v>
      </c>
    </row>
    <row r="2" spans="2:6" x14ac:dyDescent="0.25">
      <c r="B2" s="16" t="s">
        <v>121</v>
      </c>
    </row>
    <row r="6" spans="2:6" ht="19.5" customHeight="1" x14ac:dyDescent="0.25">
      <c r="B6" s="116" t="s">
        <v>101</v>
      </c>
      <c r="C6" s="118" t="s">
        <v>102</v>
      </c>
      <c r="D6" s="109"/>
      <c r="E6" s="116" t="s">
        <v>101</v>
      </c>
      <c r="F6" s="117" t="s">
        <v>35</v>
      </c>
    </row>
    <row r="7" spans="2:6" x14ac:dyDescent="0.25">
      <c r="B7" s="119">
        <v>41395</v>
      </c>
      <c r="C7" s="120"/>
      <c r="D7" s="110"/>
      <c r="E7" s="119">
        <v>41275</v>
      </c>
      <c r="F7" s="127" t="s">
        <v>103</v>
      </c>
    </row>
    <row r="8" spans="2:6" x14ac:dyDescent="0.25">
      <c r="B8" s="121">
        <v>41396</v>
      </c>
      <c r="C8" s="122"/>
      <c r="D8" s="110"/>
      <c r="E8" s="121">
        <v>41362</v>
      </c>
      <c r="F8" s="128" t="s">
        <v>104</v>
      </c>
    </row>
    <row r="9" spans="2:6" x14ac:dyDescent="0.25">
      <c r="B9" s="123">
        <v>41397</v>
      </c>
      <c r="C9" s="124"/>
      <c r="D9" s="110"/>
      <c r="E9" s="123">
        <v>41365</v>
      </c>
      <c r="F9" s="129" t="s">
        <v>105</v>
      </c>
    </row>
    <row r="10" spans="2:6" x14ac:dyDescent="0.25">
      <c r="B10" s="121">
        <v>41400</v>
      </c>
      <c r="C10" s="122"/>
      <c r="D10" s="110"/>
      <c r="E10" s="121">
        <v>41395</v>
      </c>
      <c r="F10" s="128" t="s">
        <v>106</v>
      </c>
    </row>
    <row r="11" spans="2:6" x14ac:dyDescent="0.25">
      <c r="B11" s="123">
        <v>41401</v>
      </c>
      <c r="C11" s="124"/>
      <c r="D11" s="110"/>
      <c r="E11" s="123">
        <v>41396</v>
      </c>
      <c r="F11" s="129" t="s">
        <v>116</v>
      </c>
    </row>
    <row r="12" spans="2:6" x14ac:dyDescent="0.25">
      <c r="B12" s="121">
        <v>41402</v>
      </c>
      <c r="C12" s="122"/>
      <c r="E12" s="121">
        <v>41397</v>
      </c>
      <c r="F12" s="128" t="s">
        <v>116</v>
      </c>
    </row>
    <row r="13" spans="2:6" x14ac:dyDescent="0.25">
      <c r="B13" s="123">
        <v>41403</v>
      </c>
      <c r="C13" s="124"/>
      <c r="E13" s="123">
        <v>41403</v>
      </c>
      <c r="F13" s="129" t="s">
        <v>107</v>
      </c>
    </row>
    <row r="14" spans="2:6" x14ac:dyDescent="0.25">
      <c r="B14" s="121">
        <v>41404</v>
      </c>
      <c r="C14" s="122"/>
      <c r="E14" s="121">
        <v>41404</v>
      </c>
      <c r="F14" s="128" t="s">
        <v>108</v>
      </c>
    </row>
    <row r="15" spans="2:6" x14ac:dyDescent="0.25">
      <c r="B15" s="123">
        <v>41407</v>
      </c>
      <c r="C15" s="124"/>
      <c r="E15" s="123">
        <v>41409</v>
      </c>
      <c r="F15" s="129" t="s">
        <v>116</v>
      </c>
    </row>
    <row r="16" spans="2:6" x14ac:dyDescent="0.25">
      <c r="B16" s="121">
        <v>41408</v>
      </c>
      <c r="C16" s="122"/>
      <c r="E16" s="121">
        <v>41410</v>
      </c>
      <c r="F16" s="128" t="s">
        <v>116</v>
      </c>
    </row>
    <row r="17" spans="2:6" x14ac:dyDescent="0.25">
      <c r="B17" s="123">
        <v>41409</v>
      </c>
      <c r="C17" s="124"/>
      <c r="E17" s="123">
        <v>41411</v>
      </c>
      <c r="F17" s="129" t="s">
        <v>116</v>
      </c>
    </row>
    <row r="18" spans="2:6" x14ac:dyDescent="0.25">
      <c r="B18" s="121">
        <v>41410</v>
      </c>
      <c r="C18" s="122"/>
      <c r="E18" s="121">
        <v>41414</v>
      </c>
      <c r="F18" s="128" t="s">
        <v>109</v>
      </c>
    </row>
    <row r="19" spans="2:6" x14ac:dyDescent="0.25">
      <c r="B19" s="123">
        <v>41411</v>
      </c>
      <c r="C19" s="124"/>
      <c r="E19" s="123">
        <v>41417</v>
      </c>
      <c r="F19" s="129" t="s">
        <v>117</v>
      </c>
    </row>
    <row r="20" spans="2:6" x14ac:dyDescent="0.25">
      <c r="B20" s="121">
        <v>41414</v>
      </c>
      <c r="C20" s="122"/>
      <c r="E20" s="121">
        <v>41418</v>
      </c>
      <c r="F20" s="128" t="s">
        <v>117</v>
      </c>
    </row>
    <row r="21" spans="2:6" x14ac:dyDescent="0.25">
      <c r="B21" s="123">
        <v>41415</v>
      </c>
      <c r="C21" s="124"/>
      <c r="E21" s="123">
        <v>41424</v>
      </c>
      <c r="F21" s="129" t="s">
        <v>110</v>
      </c>
    </row>
    <row r="22" spans="2:6" x14ac:dyDescent="0.25">
      <c r="B22" s="121">
        <v>41416</v>
      </c>
      <c r="C22" s="122"/>
      <c r="E22" s="121">
        <v>41425</v>
      </c>
      <c r="F22" s="128" t="s">
        <v>108</v>
      </c>
    </row>
    <row r="23" spans="2:6" x14ac:dyDescent="0.25">
      <c r="B23" s="123">
        <v>41417</v>
      </c>
      <c r="C23" s="124"/>
      <c r="E23" s="123">
        <v>41550</v>
      </c>
      <c r="F23" s="129" t="s">
        <v>111</v>
      </c>
    </row>
    <row r="24" spans="2:6" x14ac:dyDescent="0.25">
      <c r="B24" s="121">
        <v>41418</v>
      </c>
      <c r="C24" s="122"/>
      <c r="E24" s="121">
        <v>41551</v>
      </c>
      <c r="F24" s="128" t="s">
        <v>108</v>
      </c>
    </row>
    <row r="25" spans="2:6" x14ac:dyDescent="0.25">
      <c r="B25" s="123">
        <v>41421</v>
      </c>
      <c r="C25" s="124"/>
      <c r="E25" s="123">
        <v>41632</v>
      </c>
      <c r="F25" s="129" t="s">
        <v>112</v>
      </c>
    </row>
    <row r="26" spans="2:6" x14ac:dyDescent="0.25">
      <c r="B26" s="121">
        <v>41422</v>
      </c>
      <c r="C26" s="122"/>
      <c r="E26" s="121">
        <v>41633</v>
      </c>
      <c r="F26" s="128" t="s">
        <v>113</v>
      </c>
    </row>
    <row r="27" spans="2:6" x14ac:dyDescent="0.25">
      <c r="B27" s="123">
        <v>41423</v>
      </c>
      <c r="C27" s="124"/>
      <c r="E27" s="130">
        <v>41634</v>
      </c>
      <c r="F27" s="131" t="s">
        <v>114</v>
      </c>
    </row>
    <row r="28" spans="2:6" x14ac:dyDescent="0.25">
      <c r="B28" s="121">
        <v>41424</v>
      </c>
      <c r="C28" s="122"/>
      <c r="E28" s="115">
        <v>41639</v>
      </c>
      <c r="F28" s="132" t="s">
        <v>103</v>
      </c>
    </row>
    <row r="29" spans="2:6" x14ac:dyDescent="0.25">
      <c r="B29" s="125">
        <v>41425</v>
      </c>
      <c r="C29" s="126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3" width="16.7109375" customWidth="1"/>
    <col min="5" max="5" width="16.7109375" customWidth="1"/>
    <col min="6" max="6" width="25.5703125" bestFit="1" customWidth="1"/>
  </cols>
  <sheetData>
    <row r="1" spans="2:6" ht="45" customHeight="1" x14ac:dyDescent="0.7">
      <c r="B1" s="19" t="s">
        <v>127</v>
      </c>
    </row>
    <row r="2" spans="2:6" x14ac:dyDescent="0.25">
      <c r="B2" s="16" t="s">
        <v>118</v>
      </c>
    </row>
    <row r="6" spans="2:6" ht="19.5" customHeight="1" x14ac:dyDescent="0.25">
      <c r="B6" s="116" t="s">
        <v>101</v>
      </c>
      <c r="D6" s="109"/>
      <c r="E6" s="116" t="s">
        <v>101</v>
      </c>
      <c r="F6" s="117" t="s">
        <v>35</v>
      </c>
    </row>
    <row r="7" spans="2:6" x14ac:dyDescent="0.25">
      <c r="B7" s="113">
        <v>41395</v>
      </c>
      <c r="D7" s="110"/>
      <c r="E7" s="119">
        <v>41275</v>
      </c>
      <c r="F7" s="127" t="s">
        <v>103</v>
      </c>
    </row>
    <row r="8" spans="2:6" x14ac:dyDescent="0.25">
      <c r="B8" s="114">
        <v>41396</v>
      </c>
      <c r="D8" s="110"/>
      <c r="E8" s="121">
        <v>41362</v>
      </c>
      <c r="F8" s="128" t="s">
        <v>104</v>
      </c>
    </row>
    <row r="9" spans="2:6" x14ac:dyDescent="0.25">
      <c r="B9" s="114">
        <v>41397</v>
      </c>
      <c r="D9" s="110"/>
      <c r="E9" s="123">
        <v>41365</v>
      </c>
      <c r="F9" s="129" t="s">
        <v>105</v>
      </c>
    </row>
    <row r="10" spans="2:6" x14ac:dyDescent="0.25">
      <c r="B10" s="114">
        <v>41400</v>
      </c>
      <c r="D10" s="110"/>
      <c r="E10" s="121">
        <v>41395</v>
      </c>
      <c r="F10" s="128" t="s">
        <v>106</v>
      </c>
    </row>
    <row r="11" spans="2:6" x14ac:dyDescent="0.25">
      <c r="B11" s="114">
        <v>41401</v>
      </c>
      <c r="D11" s="110"/>
      <c r="E11" s="123">
        <v>41396</v>
      </c>
      <c r="F11" s="129" t="s">
        <v>116</v>
      </c>
    </row>
    <row r="12" spans="2:6" x14ac:dyDescent="0.25">
      <c r="B12" s="114">
        <v>41402</v>
      </c>
      <c r="E12" s="121">
        <v>41397</v>
      </c>
      <c r="F12" s="128" t="s">
        <v>116</v>
      </c>
    </row>
    <row r="13" spans="2:6" x14ac:dyDescent="0.25">
      <c r="B13" s="114">
        <v>41403</v>
      </c>
      <c r="E13" s="123">
        <v>41403</v>
      </c>
      <c r="F13" s="129" t="s">
        <v>107</v>
      </c>
    </row>
    <row r="14" spans="2:6" x14ac:dyDescent="0.25">
      <c r="B14" s="114">
        <v>41404</v>
      </c>
      <c r="E14" s="121">
        <v>41404</v>
      </c>
      <c r="F14" s="128" t="s">
        <v>108</v>
      </c>
    </row>
    <row r="15" spans="2:6" x14ac:dyDescent="0.25">
      <c r="B15" s="114">
        <v>41407</v>
      </c>
      <c r="E15" s="123">
        <v>41409</v>
      </c>
      <c r="F15" s="129" t="s">
        <v>116</v>
      </c>
    </row>
    <row r="16" spans="2:6" x14ac:dyDescent="0.25">
      <c r="B16" s="114">
        <v>41408</v>
      </c>
      <c r="E16" s="121">
        <v>41410</v>
      </c>
      <c r="F16" s="128" t="s">
        <v>116</v>
      </c>
    </row>
    <row r="17" spans="2:6" x14ac:dyDescent="0.25">
      <c r="B17" s="114">
        <v>41409</v>
      </c>
      <c r="E17" s="123">
        <v>41411</v>
      </c>
      <c r="F17" s="129" t="s">
        <v>116</v>
      </c>
    </row>
    <row r="18" spans="2:6" x14ac:dyDescent="0.25">
      <c r="B18" s="114">
        <v>41410</v>
      </c>
      <c r="E18" s="121">
        <v>41414</v>
      </c>
      <c r="F18" s="128" t="s">
        <v>109</v>
      </c>
    </row>
    <row r="19" spans="2:6" x14ac:dyDescent="0.25">
      <c r="B19" s="114">
        <v>41411</v>
      </c>
      <c r="E19" s="123">
        <v>41417</v>
      </c>
      <c r="F19" s="129" t="s">
        <v>117</v>
      </c>
    </row>
    <row r="20" spans="2:6" x14ac:dyDescent="0.25">
      <c r="B20" s="114">
        <v>41414</v>
      </c>
      <c r="E20" s="121">
        <v>41418</v>
      </c>
      <c r="F20" s="128" t="s">
        <v>117</v>
      </c>
    </row>
    <row r="21" spans="2:6" x14ac:dyDescent="0.25">
      <c r="B21" s="114">
        <v>41415</v>
      </c>
      <c r="E21" s="123">
        <v>41424</v>
      </c>
      <c r="F21" s="129" t="s">
        <v>110</v>
      </c>
    </row>
    <row r="22" spans="2:6" x14ac:dyDescent="0.25">
      <c r="B22" s="114">
        <v>41416</v>
      </c>
      <c r="E22" s="121">
        <v>41425</v>
      </c>
      <c r="F22" s="128" t="s">
        <v>108</v>
      </c>
    </row>
    <row r="23" spans="2:6" x14ac:dyDescent="0.25">
      <c r="B23" s="114">
        <v>41417</v>
      </c>
      <c r="E23" s="123">
        <v>41550</v>
      </c>
      <c r="F23" s="129" t="s">
        <v>111</v>
      </c>
    </row>
    <row r="24" spans="2:6" x14ac:dyDescent="0.25">
      <c r="B24" s="114">
        <v>41418</v>
      </c>
      <c r="E24" s="121">
        <v>41551</v>
      </c>
      <c r="F24" s="128" t="s">
        <v>108</v>
      </c>
    </row>
    <row r="25" spans="2:6" x14ac:dyDescent="0.25">
      <c r="B25" s="114">
        <v>41421</v>
      </c>
      <c r="E25" s="123">
        <v>41632</v>
      </c>
      <c r="F25" s="129" t="s">
        <v>112</v>
      </c>
    </row>
    <row r="26" spans="2:6" x14ac:dyDescent="0.25">
      <c r="B26" s="114">
        <v>41422</v>
      </c>
      <c r="E26" s="121">
        <v>41633</v>
      </c>
      <c r="F26" s="128" t="s">
        <v>113</v>
      </c>
    </row>
    <row r="27" spans="2:6" x14ac:dyDescent="0.25">
      <c r="B27" s="114">
        <v>41423</v>
      </c>
      <c r="E27" s="130">
        <v>41634</v>
      </c>
      <c r="F27" s="131" t="s">
        <v>114</v>
      </c>
    </row>
    <row r="28" spans="2:6" x14ac:dyDescent="0.25">
      <c r="B28" s="114">
        <v>41424</v>
      </c>
      <c r="E28" s="115">
        <v>41639</v>
      </c>
      <c r="F28" s="132" t="s">
        <v>103</v>
      </c>
    </row>
    <row r="29" spans="2:6" x14ac:dyDescent="0.25">
      <c r="B29" s="115">
        <v>41425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1.140625" customWidth="1"/>
    <col min="3" max="3" width="20" bestFit="1" customWidth="1"/>
    <col min="4" max="4" width="17.28515625" bestFit="1" customWidth="1"/>
    <col min="5" max="5" width="13.7109375" customWidth="1"/>
    <col min="6" max="6" width="9.42578125" customWidth="1"/>
    <col min="7" max="7" width="14" customWidth="1"/>
    <col min="8" max="8" width="9.7109375" customWidth="1"/>
    <col min="9" max="9" width="11.85546875" bestFit="1" customWidth="1"/>
  </cols>
  <sheetData>
    <row r="1" spans="1:9" ht="45" customHeight="1" x14ac:dyDescent="0.7">
      <c r="B1" s="19" t="s">
        <v>123</v>
      </c>
    </row>
    <row r="2" spans="1:9" x14ac:dyDescent="0.25">
      <c r="B2" s="111" t="s">
        <v>115</v>
      </c>
    </row>
    <row r="6" spans="1:9" s="32" customFormat="1" ht="20.100000000000001" customHeight="1" x14ac:dyDescent="0.25">
      <c r="A6" s="27"/>
      <c r="B6" s="46" t="s">
        <v>67</v>
      </c>
      <c r="C6" s="47" t="s">
        <v>68</v>
      </c>
      <c r="D6" s="82" t="s">
        <v>100</v>
      </c>
      <c r="E6" s="83" t="s">
        <v>87</v>
      </c>
      <c r="F6" s="83" t="s">
        <v>69</v>
      </c>
      <c r="G6" s="92" t="s">
        <v>88</v>
      </c>
      <c r="H6" s="93" t="s">
        <v>89</v>
      </c>
      <c r="I6" s="98" t="s">
        <v>70</v>
      </c>
    </row>
    <row r="7" spans="1:9" ht="20.100000000000001" customHeight="1" x14ac:dyDescent="0.25">
      <c r="B7" s="74">
        <v>10371</v>
      </c>
      <c r="C7" s="78" t="s">
        <v>71</v>
      </c>
      <c r="D7" s="78" t="s">
        <v>72</v>
      </c>
      <c r="E7" s="84">
        <v>7.6000000000000005</v>
      </c>
      <c r="F7" s="88">
        <v>6</v>
      </c>
      <c r="G7" s="84">
        <f>E7*F7</f>
        <v>45.6</v>
      </c>
      <c r="H7" s="94">
        <f>IF(G7&gt;150,3%,0%)</f>
        <v>0</v>
      </c>
      <c r="I7" s="99" t="s">
        <v>93</v>
      </c>
    </row>
    <row r="8" spans="1:9" ht="20.100000000000001" customHeight="1" x14ac:dyDescent="0.25">
      <c r="B8" s="75">
        <v>11001</v>
      </c>
      <c r="C8" s="79" t="s">
        <v>73</v>
      </c>
      <c r="D8" s="79" t="s">
        <v>74</v>
      </c>
      <c r="E8" s="85">
        <v>12</v>
      </c>
      <c r="F8" s="89">
        <v>6</v>
      </c>
      <c r="G8" s="145">
        <f t="shared" ref="G8:G20" si="0">E8*F8</f>
        <v>72</v>
      </c>
      <c r="H8" s="146">
        <f t="shared" ref="H8:H20" si="1">IF(G8&gt;150,3%,0%)</f>
        <v>0</v>
      </c>
      <c r="I8" s="100" t="s">
        <v>94</v>
      </c>
    </row>
    <row r="9" spans="1:9" ht="20.100000000000001" customHeight="1" x14ac:dyDescent="0.25">
      <c r="B9" s="76">
        <v>10830</v>
      </c>
      <c r="C9" s="80" t="s">
        <v>92</v>
      </c>
      <c r="D9" s="80" t="s">
        <v>75</v>
      </c>
      <c r="E9" s="86">
        <v>14.25</v>
      </c>
      <c r="F9" s="90">
        <v>6</v>
      </c>
      <c r="G9" s="86">
        <f t="shared" si="0"/>
        <v>85.5</v>
      </c>
      <c r="H9" s="96">
        <f t="shared" si="1"/>
        <v>0</v>
      </c>
      <c r="I9" s="101" t="s">
        <v>95</v>
      </c>
    </row>
    <row r="10" spans="1:9" ht="20.100000000000001" customHeight="1" x14ac:dyDescent="0.25">
      <c r="B10" s="75">
        <v>10842</v>
      </c>
      <c r="C10" s="79" t="s">
        <v>76</v>
      </c>
      <c r="D10" s="79" t="s">
        <v>77</v>
      </c>
      <c r="E10" s="85">
        <v>6.25</v>
      </c>
      <c r="F10" s="89">
        <v>20</v>
      </c>
      <c r="G10" s="145">
        <f t="shared" si="0"/>
        <v>125</v>
      </c>
      <c r="H10" s="146">
        <f t="shared" si="1"/>
        <v>0</v>
      </c>
      <c r="I10" s="100" t="s">
        <v>93</v>
      </c>
    </row>
    <row r="11" spans="1:9" ht="20.100000000000001" customHeight="1" x14ac:dyDescent="0.25">
      <c r="B11" s="76">
        <v>10990</v>
      </c>
      <c r="C11" s="80" t="s">
        <v>73</v>
      </c>
      <c r="D11" s="80" t="s">
        <v>74</v>
      </c>
      <c r="E11" s="86">
        <v>12</v>
      </c>
      <c r="F11" s="90">
        <v>65</v>
      </c>
      <c r="G11" s="86">
        <f t="shared" si="0"/>
        <v>780</v>
      </c>
      <c r="H11" s="96">
        <f t="shared" si="1"/>
        <v>0.03</v>
      </c>
      <c r="I11" s="101" t="s">
        <v>94</v>
      </c>
    </row>
    <row r="12" spans="1:9" ht="20.100000000000001" customHeight="1" x14ac:dyDescent="0.25">
      <c r="B12" s="75">
        <v>11032</v>
      </c>
      <c r="C12" s="79" t="s">
        <v>78</v>
      </c>
      <c r="D12" s="79" t="s">
        <v>79</v>
      </c>
      <c r="E12" s="85">
        <v>131.75</v>
      </c>
      <c r="F12" s="89">
        <v>25</v>
      </c>
      <c r="G12" s="145">
        <f t="shared" si="0"/>
        <v>3293.75</v>
      </c>
      <c r="H12" s="146">
        <f t="shared" si="1"/>
        <v>0.03</v>
      </c>
      <c r="I12" s="100" t="s">
        <v>94</v>
      </c>
    </row>
    <row r="13" spans="1:9" ht="20.100000000000001" customHeight="1" x14ac:dyDescent="0.25">
      <c r="B13" s="76">
        <v>10813</v>
      </c>
      <c r="C13" s="80" t="s">
        <v>80</v>
      </c>
      <c r="D13" s="80" t="s">
        <v>72</v>
      </c>
      <c r="E13" s="86">
        <v>6</v>
      </c>
      <c r="F13" s="90">
        <v>35</v>
      </c>
      <c r="G13" s="86">
        <f t="shared" si="0"/>
        <v>210</v>
      </c>
      <c r="H13" s="96">
        <f t="shared" si="1"/>
        <v>0.03</v>
      </c>
      <c r="I13" s="101" t="s">
        <v>93</v>
      </c>
    </row>
    <row r="14" spans="1:9" ht="20.100000000000001" customHeight="1" x14ac:dyDescent="0.25">
      <c r="B14" s="75">
        <v>10278</v>
      </c>
      <c r="C14" s="79" t="s">
        <v>81</v>
      </c>
      <c r="D14" s="79" t="s">
        <v>75</v>
      </c>
      <c r="E14" s="85">
        <v>17.55</v>
      </c>
      <c r="F14" s="89">
        <v>8</v>
      </c>
      <c r="G14" s="145">
        <f t="shared" si="0"/>
        <v>140.4</v>
      </c>
      <c r="H14" s="146">
        <f t="shared" si="1"/>
        <v>0</v>
      </c>
      <c r="I14" s="100" t="s">
        <v>96</v>
      </c>
    </row>
    <row r="15" spans="1:9" ht="20.100000000000001" customHeight="1" x14ac:dyDescent="0.25">
      <c r="B15" s="76">
        <v>11002</v>
      </c>
      <c r="C15" s="80" t="s">
        <v>82</v>
      </c>
      <c r="D15" s="80" t="s">
        <v>79</v>
      </c>
      <c r="E15" s="86">
        <v>9</v>
      </c>
      <c r="F15" s="90">
        <v>15</v>
      </c>
      <c r="G15" s="86">
        <f t="shared" si="0"/>
        <v>135</v>
      </c>
      <c r="H15" s="96">
        <f t="shared" si="1"/>
        <v>0</v>
      </c>
      <c r="I15" s="101" t="s">
        <v>95</v>
      </c>
    </row>
    <row r="16" spans="1:9" ht="20.100000000000001" customHeight="1" x14ac:dyDescent="0.25">
      <c r="B16" s="75">
        <v>10880</v>
      </c>
      <c r="C16" s="79" t="s">
        <v>83</v>
      </c>
      <c r="D16" s="79" t="s">
        <v>79</v>
      </c>
      <c r="E16" s="85">
        <v>7.5</v>
      </c>
      <c r="F16" s="89">
        <v>50</v>
      </c>
      <c r="G16" s="145">
        <f t="shared" si="0"/>
        <v>375</v>
      </c>
      <c r="H16" s="146">
        <f t="shared" si="1"/>
        <v>0.03</v>
      </c>
      <c r="I16" s="100" t="s">
        <v>97</v>
      </c>
    </row>
    <row r="17" spans="2:9" ht="20.100000000000001" customHeight="1" x14ac:dyDescent="0.25">
      <c r="B17" s="76">
        <v>10730</v>
      </c>
      <c r="C17" s="80" t="s">
        <v>84</v>
      </c>
      <c r="D17" s="80" t="s">
        <v>85</v>
      </c>
      <c r="E17" s="86">
        <v>6.25</v>
      </c>
      <c r="F17" s="90">
        <v>3</v>
      </c>
      <c r="G17" s="86">
        <f t="shared" si="0"/>
        <v>18.75</v>
      </c>
      <c r="H17" s="96">
        <f t="shared" si="1"/>
        <v>0</v>
      </c>
      <c r="I17" s="101" t="s">
        <v>98</v>
      </c>
    </row>
    <row r="18" spans="2:9" ht="20.100000000000001" customHeight="1" x14ac:dyDescent="0.25">
      <c r="B18" s="75">
        <v>10769</v>
      </c>
      <c r="C18" s="79" t="s">
        <v>90</v>
      </c>
      <c r="D18" s="79" t="s">
        <v>72</v>
      </c>
      <c r="E18" s="85">
        <v>60</v>
      </c>
      <c r="F18" s="89">
        <v>30</v>
      </c>
      <c r="G18" s="145">
        <f t="shared" si="0"/>
        <v>1800</v>
      </c>
      <c r="H18" s="146">
        <f t="shared" si="1"/>
        <v>0.03</v>
      </c>
      <c r="I18" s="100" t="s">
        <v>99</v>
      </c>
    </row>
    <row r="19" spans="2:9" ht="20.100000000000001" customHeight="1" x14ac:dyDescent="0.25">
      <c r="B19" s="76">
        <v>10671</v>
      </c>
      <c r="C19" s="80" t="s">
        <v>91</v>
      </c>
      <c r="D19" s="80" t="s">
        <v>75</v>
      </c>
      <c r="E19" s="86">
        <v>7.75</v>
      </c>
      <c r="F19" s="90">
        <v>12</v>
      </c>
      <c r="G19" s="86">
        <f t="shared" si="0"/>
        <v>93</v>
      </c>
      <c r="H19" s="96">
        <f t="shared" si="1"/>
        <v>0</v>
      </c>
      <c r="I19" s="101" t="s">
        <v>93</v>
      </c>
    </row>
    <row r="20" spans="2:9" ht="20.100000000000001" customHeight="1" x14ac:dyDescent="0.25">
      <c r="B20" s="77">
        <v>10904</v>
      </c>
      <c r="C20" s="81" t="s">
        <v>86</v>
      </c>
      <c r="D20" s="81" t="s">
        <v>77</v>
      </c>
      <c r="E20" s="87">
        <v>24.65</v>
      </c>
      <c r="F20" s="91">
        <v>35</v>
      </c>
      <c r="G20" s="147">
        <f t="shared" si="0"/>
        <v>862.75</v>
      </c>
      <c r="H20" s="148">
        <f t="shared" si="1"/>
        <v>0.03</v>
      </c>
      <c r="I20" s="102" t="s">
        <v>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1.140625" customWidth="1"/>
    <col min="3" max="3" width="20" bestFit="1" customWidth="1"/>
    <col min="4" max="4" width="17.28515625" bestFit="1" customWidth="1"/>
    <col min="5" max="5" width="13.7109375" customWidth="1"/>
    <col min="6" max="6" width="9.42578125" customWidth="1"/>
    <col min="7" max="7" width="14" customWidth="1"/>
    <col min="8" max="8" width="9.7109375" customWidth="1"/>
    <col min="9" max="9" width="11.85546875" bestFit="1" customWidth="1"/>
  </cols>
  <sheetData>
    <row r="1" spans="1:9" ht="45" customHeight="1" x14ac:dyDescent="0.7">
      <c r="B1" s="19" t="s">
        <v>119</v>
      </c>
    </row>
    <row r="2" spans="1:9" x14ac:dyDescent="0.25">
      <c r="B2" s="111" t="s">
        <v>120</v>
      </c>
    </row>
    <row r="4" spans="1:9" x14ac:dyDescent="0.25">
      <c r="B4" s="112"/>
      <c r="D4" s="112"/>
    </row>
    <row r="6" spans="1:9" s="32" customFormat="1" ht="20.100000000000001" customHeight="1" x14ac:dyDescent="0.25">
      <c r="A6" s="27"/>
      <c r="B6" s="46" t="s">
        <v>67</v>
      </c>
      <c r="C6" s="47" t="s">
        <v>68</v>
      </c>
      <c r="D6" s="82" t="s">
        <v>100</v>
      </c>
      <c r="E6" s="83" t="s">
        <v>87</v>
      </c>
      <c r="F6" s="83" t="s">
        <v>69</v>
      </c>
      <c r="G6" s="92" t="s">
        <v>88</v>
      </c>
      <c r="H6" s="93" t="s">
        <v>89</v>
      </c>
      <c r="I6" s="98" t="s">
        <v>70</v>
      </c>
    </row>
    <row r="7" spans="1:9" ht="20.100000000000001" customHeight="1" x14ac:dyDescent="0.25">
      <c r="B7" s="74">
        <v>10371</v>
      </c>
      <c r="C7" s="78" t="s">
        <v>71</v>
      </c>
      <c r="D7" s="78" t="s">
        <v>72</v>
      </c>
      <c r="E7" s="84">
        <v>7.6000000000000005</v>
      </c>
      <c r="F7" s="88">
        <v>6</v>
      </c>
      <c r="G7" s="84">
        <f>E7*F7</f>
        <v>45.6</v>
      </c>
      <c r="H7" s="94">
        <f>IF(G7&gt;150,3%,0%)</f>
        <v>0</v>
      </c>
      <c r="I7" s="99" t="s">
        <v>93</v>
      </c>
    </row>
    <row r="8" spans="1:9" ht="20.100000000000001" customHeight="1" x14ac:dyDescent="0.25">
      <c r="B8" s="75">
        <v>11001</v>
      </c>
      <c r="C8" s="79" t="s">
        <v>73</v>
      </c>
      <c r="D8" s="79" t="s">
        <v>74</v>
      </c>
      <c r="E8" s="85">
        <v>12</v>
      </c>
      <c r="F8" s="89">
        <v>6</v>
      </c>
      <c r="G8" s="85">
        <f t="shared" ref="G8:G20" si="0">E8*F8</f>
        <v>72</v>
      </c>
      <c r="H8" s="95">
        <f t="shared" ref="H8:H20" si="1">IF(G8&gt;150,3%,0%)</f>
        <v>0</v>
      </c>
      <c r="I8" s="100" t="s">
        <v>94</v>
      </c>
    </row>
    <row r="9" spans="1:9" ht="20.100000000000001" customHeight="1" x14ac:dyDescent="0.25">
      <c r="B9" s="76">
        <v>10830</v>
      </c>
      <c r="C9" s="80" t="s">
        <v>92</v>
      </c>
      <c r="D9" s="80" t="s">
        <v>75</v>
      </c>
      <c r="E9" s="86">
        <v>14.25</v>
      </c>
      <c r="F9" s="90">
        <v>6</v>
      </c>
      <c r="G9" s="86">
        <f t="shared" si="0"/>
        <v>85.5</v>
      </c>
      <c r="H9" s="96">
        <f t="shared" si="1"/>
        <v>0</v>
      </c>
      <c r="I9" s="101" t="s">
        <v>95</v>
      </c>
    </row>
    <row r="10" spans="1:9" ht="20.100000000000001" customHeight="1" x14ac:dyDescent="0.25">
      <c r="B10" s="75">
        <v>10842</v>
      </c>
      <c r="C10" s="79" t="s">
        <v>76</v>
      </c>
      <c r="D10" s="79" t="s">
        <v>77</v>
      </c>
      <c r="E10" s="85">
        <v>6.25</v>
      </c>
      <c r="F10" s="89">
        <v>20</v>
      </c>
      <c r="G10" s="85">
        <f t="shared" si="0"/>
        <v>125</v>
      </c>
      <c r="H10" s="95">
        <f t="shared" si="1"/>
        <v>0</v>
      </c>
      <c r="I10" s="100" t="s">
        <v>93</v>
      </c>
    </row>
    <row r="11" spans="1:9" ht="20.100000000000001" customHeight="1" x14ac:dyDescent="0.25">
      <c r="B11" s="76">
        <v>10990</v>
      </c>
      <c r="C11" s="80" t="s">
        <v>73</v>
      </c>
      <c r="D11" s="80" t="s">
        <v>74</v>
      </c>
      <c r="E11" s="86">
        <v>12</v>
      </c>
      <c r="F11" s="90">
        <v>65</v>
      </c>
      <c r="G11" s="86">
        <f t="shared" si="0"/>
        <v>780</v>
      </c>
      <c r="H11" s="96">
        <f t="shared" si="1"/>
        <v>0.03</v>
      </c>
      <c r="I11" s="101" t="s">
        <v>94</v>
      </c>
    </row>
    <row r="12" spans="1:9" ht="20.100000000000001" customHeight="1" x14ac:dyDescent="0.25">
      <c r="B12" s="75">
        <v>11032</v>
      </c>
      <c r="C12" s="79" t="s">
        <v>78</v>
      </c>
      <c r="D12" s="79" t="s">
        <v>79</v>
      </c>
      <c r="E12" s="85">
        <v>131.75</v>
      </c>
      <c r="F12" s="89">
        <v>25</v>
      </c>
      <c r="G12" s="85">
        <f t="shared" si="0"/>
        <v>3293.75</v>
      </c>
      <c r="H12" s="95">
        <f t="shared" si="1"/>
        <v>0.03</v>
      </c>
      <c r="I12" s="100" t="s">
        <v>94</v>
      </c>
    </row>
    <row r="13" spans="1:9" ht="20.100000000000001" customHeight="1" x14ac:dyDescent="0.25">
      <c r="B13" s="76">
        <v>10813</v>
      </c>
      <c r="C13" s="80" t="s">
        <v>80</v>
      </c>
      <c r="D13" s="80" t="s">
        <v>72</v>
      </c>
      <c r="E13" s="86">
        <v>6</v>
      </c>
      <c r="F13" s="90">
        <v>35</v>
      </c>
      <c r="G13" s="86">
        <f t="shared" si="0"/>
        <v>210</v>
      </c>
      <c r="H13" s="96">
        <f t="shared" si="1"/>
        <v>0.03</v>
      </c>
      <c r="I13" s="101" t="s">
        <v>93</v>
      </c>
    </row>
    <row r="14" spans="1:9" ht="20.100000000000001" customHeight="1" x14ac:dyDescent="0.25">
      <c r="B14" s="75">
        <v>10278</v>
      </c>
      <c r="C14" s="79" t="s">
        <v>81</v>
      </c>
      <c r="D14" s="79" t="s">
        <v>75</v>
      </c>
      <c r="E14" s="85">
        <v>17.55</v>
      </c>
      <c r="F14" s="89">
        <v>8</v>
      </c>
      <c r="G14" s="85">
        <f t="shared" si="0"/>
        <v>140.4</v>
      </c>
      <c r="H14" s="95">
        <f t="shared" si="1"/>
        <v>0</v>
      </c>
      <c r="I14" s="100" t="s">
        <v>96</v>
      </c>
    </row>
    <row r="15" spans="1:9" ht="20.100000000000001" customHeight="1" x14ac:dyDescent="0.25">
      <c r="B15" s="76">
        <v>11002</v>
      </c>
      <c r="C15" s="80" t="s">
        <v>82</v>
      </c>
      <c r="D15" s="80" t="s">
        <v>79</v>
      </c>
      <c r="E15" s="86">
        <v>9</v>
      </c>
      <c r="F15" s="90">
        <v>15</v>
      </c>
      <c r="G15" s="86">
        <f t="shared" si="0"/>
        <v>135</v>
      </c>
      <c r="H15" s="96">
        <f t="shared" si="1"/>
        <v>0</v>
      </c>
      <c r="I15" s="101" t="s">
        <v>95</v>
      </c>
    </row>
    <row r="16" spans="1:9" ht="20.100000000000001" customHeight="1" x14ac:dyDescent="0.25">
      <c r="B16" s="75">
        <v>10880</v>
      </c>
      <c r="C16" s="79" t="s">
        <v>83</v>
      </c>
      <c r="D16" s="79" t="s">
        <v>79</v>
      </c>
      <c r="E16" s="85">
        <v>7.5</v>
      </c>
      <c r="F16" s="89">
        <v>50</v>
      </c>
      <c r="G16" s="85">
        <f t="shared" si="0"/>
        <v>375</v>
      </c>
      <c r="H16" s="95">
        <f t="shared" si="1"/>
        <v>0.03</v>
      </c>
      <c r="I16" s="100" t="s">
        <v>97</v>
      </c>
    </row>
    <row r="17" spans="2:9" ht="20.100000000000001" customHeight="1" x14ac:dyDescent="0.25">
      <c r="B17" s="76">
        <v>10730</v>
      </c>
      <c r="C17" s="80" t="s">
        <v>84</v>
      </c>
      <c r="D17" s="80" t="s">
        <v>85</v>
      </c>
      <c r="E17" s="86">
        <v>6.25</v>
      </c>
      <c r="F17" s="90">
        <v>3</v>
      </c>
      <c r="G17" s="86">
        <f t="shared" si="0"/>
        <v>18.75</v>
      </c>
      <c r="H17" s="96">
        <f t="shared" si="1"/>
        <v>0</v>
      </c>
      <c r="I17" s="101" t="s">
        <v>98</v>
      </c>
    </row>
    <row r="18" spans="2:9" ht="20.100000000000001" customHeight="1" x14ac:dyDescent="0.25">
      <c r="B18" s="75">
        <v>10769</v>
      </c>
      <c r="C18" s="79" t="s">
        <v>90</v>
      </c>
      <c r="D18" s="79" t="s">
        <v>72</v>
      </c>
      <c r="E18" s="85">
        <v>60</v>
      </c>
      <c r="F18" s="89">
        <v>30</v>
      </c>
      <c r="G18" s="85">
        <f t="shared" si="0"/>
        <v>1800</v>
      </c>
      <c r="H18" s="95">
        <f t="shared" si="1"/>
        <v>0.03</v>
      </c>
      <c r="I18" s="100" t="s">
        <v>99</v>
      </c>
    </row>
    <row r="19" spans="2:9" ht="20.100000000000001" customHeight="1" x14ac:dyDescent="0.25">
      <c r="B19" s="76">
        <v>10671</v>
      </c>
      <c r="C19" s="80" t="s">
        <v>91</v>
      </c>
      <c r="D19" s="80" t="s">
        <v>75</v>
      </c>
      <c r="E19" s="86">
        <v>7.75</v>
      </c>
      <c r="F19" s="90">
        <v>12</v>
      </c>
      <c r="G19" s="86">
        <f t="shared" si="0"/>
        <v>93</v>
      </c>
      <c r="H19" s="96">
        <f t="shared" si="1"/>
        <v>0</v>
      </c>
      <c r="I19" s="101" t="s">
        <v>93</v>
      </c>
    </row>
    <row r="20" spans="2:9" ht="20.100000000000001" customHeight="1" x14ac:dyDescent="0.25">
      <c r="B20" s="77">
        <v>10904</v>
      </c>
      <c r="C20" s="81" t="s">
        <v>86</v>
      </c>
      <c r="D20" s="81" t="s">
        <v>77</v>
      </c>
      <c r="E20" s="87">
        <v>24.65</v>
      </c>
      <c r="F20" s="91">
        <v>35</v>
      </c>
      <c r="G20" s="87">
        <f t="shared" si="0"/>
        <v>862.75</v>
      </c>
      <c r="H20" s="97">
        <f t="shared" si="1"/>
        <v>0.03</v>
      </c>
      <c r="I20" s="102" t="s">
        <v>99</v>
      </c>
    </row>
  </sheetData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Info</vt:lpstr>
      <vt:lpstr>4 IST-Funktionen im Vergleich</vt:lpstr>
      <vt:lpstr>Produktliste</vt:lpstr>
      <vt:lpstr>Preise</vt:lpstr>
      <vt:lpstr>Projekttage 1</vt:lpstr>
      <vt:lpstr>Projekttage 2</vt:lpstr>
      <vt:lpstr>Bestellformular 1</vt:lpstr>
      <vt:lpstr>Bestellformular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11</dc:subject>
  <dc:creator>Dominik Petri</dc:creator>
  <dc:description>www.office2013-blog.de_x000d_
www.anwendertage.de</dc:description>
  <cp:lastModifiedBy>  </cp:lastModifiedBy>
  <cp:revision>42</cp:revision>
  <cp:lastPrinted>2013-07-26T06:24:20Z</cp:lastPrinted>
  <dcterms:created xsi:type="dcterms:W3CDTF">2013-01-04T11:19:10Z</dcterms:created>
  <dcterms:modified xsi:type="dcterms:W3CDTF">2013-11-11T09:49:08Z</dcterms:modified>
  <cp:category>Excel-Übungsdatei</cp:category>
</cp:coreProperties>
</file>