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Praxiseinsatz" sheetId="5" r:id="rId1"/>
    <sheet name="dual" sheetId="2" r:id="rId2"/>
    <sheet name="dezimal" sheetId="4" r:id="rId3"/>
    <sheet name="hexadez" sheetId="1" r:id="rId4"/>
    <sheet name="oktal" sheetId="3" r:id="rId5"/>
  </sheets>
  <calcPr calcId="152511"/>
</workbook>
</file>

<file path=xl/calcChain.xml><?xml version="1.0" encoding="utf-8"?>
<calcChain xmlns="http://schemas.openxmlformats.org/spreadsheetml/2006/main">
  <c r="G8" i="5" l="1"/>
  <c r="G7" i="5"/>
  <c r="B66" i="5"/>
  <c r="B65" i="5"/>
  <c r="B64" i="5"/>
  <c r="B63" i="5"/>
  <c r="B67" i="5"/>
  <c r="B60" i="5"/>
  <c r="B59" i="5"/>
  <c r="B61" i="5"/>
  <c r="B56" i="5"/>
  <c r="B55" i="5"/>
  <c r="B54" i="5"/>
  <c r="B57" i="5"/>
  <c r="B51" i="5"/>
  <c r="B50" i="5"/>
  <c r="B49" i="5"/>
  <c r="B48" i="5"/>
  <c r="B52" i="5"/>
  <c r="B45" i="5"/>
  <c r="B44" i="5"/>
  <c r="B46" i="5"/>
  <c r="B41" i="5"/>
  <c r="B40" i="5"/>
  <c r="B39" i="5"/>
  <c r="B38" i="5"/>
  <c r="B42" i="5"/>
  <c r="B36" i="5"/>
  <c r="B35" i="5"/>
  <c r="B34" i="5"/>
  <c r="B33" i="5"/>
  <c r="B32" i="5"/>
  <c r="B30" i="5"/>
  <c r="B29" i="5"/>
  <c r="B28" i="5"/>
  <c r="B27" i="5"/>
  <c r="B26" i="5"/>
  <c r="B24" i="5"/>
  <c r="B23" i="5"/>
  <c r="B22" i="5"/>
  <c r="B21" i="5"/>
  <c r="B20" i="5"/>
  <c r="B17" i="5"/>
  <c r="B16" i="5"/>
  <c r="B15" i="5"/>
  <c r="B18" i="5"/>
  <c r="B12" i="5"/>
  <c r="B11" i="5"/>
  <c r="B10" i="5"/>
  <c r="B9" i="5"/>
  <c r="B13" i="5"/>
  <c r="B7" i="5"/>
  <c r="B6" i="5"/>
  <c r="B5" i="5"/>
  <c r="B4" i="5"/>
  <c r="C5" i="4" l="1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5" i="2"/>
  <c r="D5" i="2"/>
  <c r="E5" i="2"/>
  <c r="C6" i="2"/>
  <c r="D6" i="2"/>
  <c r="E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</calcChain>
</file>

<file path=xl/sharedStrings.xml><?xml version="1.0" encoding="utf-8"?>
<sst xmlns="http://schemas.openxmlformats.org/spreadsheetml/2006/main" count="122" uniqueCount="104">
  <si>
    <t>Zahlensystem</t>
  </si>
  <si>
    <t>dual</t>
  </si>
  <si>
    <t>oktal</t>
  </si>
  <si>
    <t>hexadezimal</t>
  </si>
  <si>
    <t>Konvertierung von Dezimalzahlen in ein anderes Zahlensystem</t>
  </si>
  <si>
    <t>dezimal</t>
  </si>
  <si>
    <t>00000001</t>
  </si>
  <si>
    <t>00001001</t>
  </si>
  <si>
    <t>00001010</t>
  </si>
  <si>
    <t>00010011</t>
  </si>
  <si>
    <t>00010100</t>
  </si>
  <si>
    <t>01100011</t>
  </si>
  <si>
    <t>01100100</t>
  </si>
  <si>
    <t>11000111</t>
  </si>
  <si>
    <t>11001000</t>
  </si>
  <si>
    <t>11111111</t>
  </si>
  <si>
    <t>Basis</t>
  </si>
  <si>
    <t>01</t>
  </si>
  <si>
    <t>09</t>
  </si>
  <si>
    <t>0A</t>
  </si>
  <si>
    <t>13</t>
  </si>
  <si>
    <t>14</t>
  </si>
  <si>
    <t>63</t>
  </si>
  <si>
    <t>64</t>
  </si>
  <si>
    <t>C7</t>
  </si>
  <si>
    <t>C8</t>
  </si>
  <si>
    <t>FF</t>
  </si>
  <si>
    <t>001</t>
  </si>
  <si>
    <t>011</t>
  </si>
  <si>
    <t>012</t>
  </si>
  <si>
    <t>023</t>
  </si>
  <si>
    <t>024</t>
  </si>
  <si>
    <t>143</t>
  </si>
  <si>
    <t>144</t>
  </si>
  <si>
    <t>307</t>
  </si>
  <si>
    <t>310</t>
  </si>
  <si>
    <t>377</t>
  </si>
  <si>
    <t>Konvertierung von Dualzahlen in ein anderes Zahlensystem</t>
  </si>
  <si>
    <t>Konvertierung von Oktalzahlen in ein anderes Zahlensystem</t>
  </si>
  <si>
    <t>Konvertierung von Hexadezimalzahlen in ein anderes Zahlensystem</t>
  </si>
  <si>
    <t>Praxiseinsatz – die Beispiele aus dem Buch</t>
  </si>
  <si>
    <t>Formel</t>
  </si>
  <si>
    <t>Ergebnis</t>
  </si>
  <si>
    <t>Nur die grün unterlegten Ergebnisse sind Zahlen!</t>
  </si>
  <si>
    <t>Die übrigen Ergebnisse liegen im Textformat vor</t>
  </si>
  <si>
    <t>und müssen für Berechnungen erst ins Zahlenformat konvertiert werden!</t>
  </si>
  <si>
    <t>Bsp.:</t>
  </si>
  <si>
    <t>geht nicht:</t>
  </si>
  <si>
    <t>geht:</t>
  </si>
  <si>
    <t>=BININDEZ(1110)</t>
  </si>
  <si>
    <t>=BININDEZ(111111111)</t>
  </si>
  <si>
    <t>=BININDEZ(1111111111)</t>
  </si>
  <si>
    <t>=BININDEZ(1111111110)</t>
  </si>
  <si>
    <t>=BININHEX(1110)</t>
  </si>
  <si>
    <t>=BININHEX(1110;4)</t>
  </si>
  <si>
    <t>=BININHEX(111111111)</t>
  </si>
  <si>
    <t>=BININHEX(1111111111)</t>
  </si>
  <si>
    <t>=BININHEX(1111111111;4)</t>
  </si>
  <si>
    <t>=BININOKT(1110)</t>
  </si>
  <si>
    <t>=BININOKT(1110;4)</t>
  </si>
  <si>
    <t>=BININOKT(111111111)</t>
  </si>
  <si>
    <t>=BININOKT(1111111111)</t>
  </si>
  <si>
    <t>=DEZINBIN(14)</t>
  </si>
  <si>
    <t>=DEZINBIN(341)</t>
  </si>
  <si>
    <t>=DEZINBIN(6;8)</t>
  </si>
  <si>
    <t>=DEZINBIN(-1)</t>
  </si>
  <si>
    <t>=DEZINBIN(-1;8)</t>
  </si>
  <si>
    <t>=DEZINHEX(14)</t>
  </si>
  <si>
    <t>=DEZINHEX(31;4)</t>
  </si>
  <si>
    <t>=DEZINHEX(341;4)</t>
  </si>
  <si>
    <t>=DEZINHEX(-5)</t>
  </si>
  <si>
    <t>=DEZINHEX(-5;4)</t>
  </si>
  <si>
    <t>=DEZINOKT(14)</t>
  </si>
  <si>
    <t>=DEZINOKT(341)</t>
  </si>
  <si>
    <t>=DEZINOKT(341;4)</t>
  </si>
  <si>
    <t>=DEZINOKT(-5)</t>
  </si>
  <si>
    <t>=DEZINOKT(-5;4)</t>
  </si>
  <si>
    <t>=HEXINBIN("E")</t>
  </si>
  <si>
    <t>=HEXINBIN("E";6)</t>
  </si>
  <si>
    <t>=HEXINBIN("155")</t>
  </si>
  <si>
    <t>=HEXINBIN("FFFFFFFFFF")</t>
  </si>
  <si>
    <t>=HEXINBIN("FFFFFFFFFF";6)</t>
  </si>
  <si>
    <t>=HEXINDEZ("E")</t>
  </si>
  <si>
    <t>=HEXINDEZ("155")</t>
  </si>
  <si>
    <t>=HEXINDEZ("FFFFFFFFFF")</t>
  </si>
  <si>
    <t>=HEXINOKT("E")</t>
  </si>
  <si>
    <t>=HEXINOKT("E";4)</t>
  </si>
  <si>
    <t>=HEXINOKT("155")</t>
  </si>
  <si>
    <t>=HEXINOKT("155";4)</t>
  </si>
  <si>
    <t>=HEXINOKT("FFFFFFFFFF")</t>
  </si>
  <si>
    <t>=OKTINBIN(16)</t>
  </si>
  <si>
    <t>=OKTINBIN(16;6)</t>
  </si>
  <si>
    <t>=OKTINBIN(525)</t>
  </si>
  <si>
    <t>=OKTINBIN(7777777777)</t>
  </si>
  <si>
    <t>=OKTINDEZ(16)</t>
  </si>
  <si>
    <t>=OKTINDEZ(525)</t>
  </si>
  <si>
    <t>=OKTINDEZ(7777777777)</t>
  </si>
  <si>
    <t>=OKTINHEX(16)</t>
  </si>
  <si>
    <t>=OKTINHEX(16;2)</t>
  </si>
  <si>
    <t>=OKTINHEX(525)</t>
  </si>
  <si>
    <t>=OKTINHEX(7777777777)</t>
  </si>
  <si>
    <t>=OKTINHEX(7777777777;4)</t>
  </si>
  <si>
    <t>=B10+B11</t>
  </si>
  <si>
    <t>=DEZINHEX(HEXINDEZ(B10)+HEXINDEZ(B11))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</si>
</sst>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3" fillId="0" borderId="3" applyNumberFormat="0" applyFill="0" applyAlignment="0" applyProtection="0"/>
    <xf numFmtId="0" fontId="4" fillId="5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1" fillId="3" borderId="0" xfId="0" applyFont="1" applyFill="1"/>
    <xf numFmtId="0" fontId="2" fillId="3" borderId="1" xfId="0" applyFont="1" applyFill="1" applyBorder="1"/>
    <xf numFmtId="0" fontId="0" fillId="3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0" fillId="3" borderId="0" xfId="0" applyFill="1"/>
    <xf numFmtId="0" fontId="0" fillId="3" borderId="2" xfId="0" applyFill="1" applyBorder="1"/>
    <xf numFmtId="0" fontId="1" fillId="4" borderId="0" xfId="0" applyFont="1" applyFill="1" applyAlignment="1">
      <alignment horizontal="right"/>
    </xf>
    <xf numFmtId="0" fontId="2" fillId="4" borderId="1" xfId="0" applyFont="1" applyFill="1" applyBorder="1"/>
    <xf numFmtId="0" fontId="0" fillId="4" borderId="0" xfId="0" applyFill="1" applyAlignment="1">
      <alignment horizontal="right"/>
    </xf>
    <xf numFmtId="0" fontId="0" fillId="4" borderId="2" xfId="0" applyFill="1" applyBorder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justify" vertical="center"/>
    </xf>
    <xf numFmtId="0" fontId="1" fillId="0" borderId="0" xfId="0" applyFont="1" applyAlignment="1"/>
    <xf numFmtId="0" fontId="4" fillId="5" borderId="0" xfId="2" applyNumberFormat="1" applyAlignment="1">
      <alignment vertical="center"/>
    </xf>
    <xf numFmtId="0" fontId="4" fillId="5" borderId="0" xfId="2"/>
    <xf numFmtId="0" fontId="3" fillId="0" borderId="3" xfId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quotePrefix="1"/>
  </cellXfs>
  <cellStyles count="3">
    <cellStyle name="Gut" xfId="2" builtinId="26"/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zoomScale="120" zoomScaleNormal="120" workbookViewId="0">
      <selection sqref="A1:B1"/>
    </sheetView>
  </sheetViews>
  <sheetFormatPr baseColWidth="10" defaultRowHeight="12.75" x14ac:dyDescent="0.2"/>
  <cols>
    <col min="1" max="1" width="26.42578125" bestFit="1" customWidth="1"/>
    <col min="2" max="2" width="12.5703125" bestFit="1" customWidth="1"/>
    <col min="3" max="3" width="5" customWidth="1"/>
    <col min="5" max="5" width="42.28515625" bestFit="1" customWidth="1"/>
  </cols>
  <sheetData>
    <row r="1" spans="1:7" ht="15.75" thickBot="1" x14ac:dyDescent="0.3">
      <c r="A1" s="24" t="s">
        <v>40</v>
      </c>
      <c r="B1" s="24"/>
      <c r="C1" s="21"/>
    </row>
    <row r="2" spans="1:7" x14ac:dyDescent="0.2">
      <c r="A2" s="17"/>
      <c r="B2" s="17"/>
      <c r="C2" s="17"/>
    </row>
    <row r="3" spans="1:7" x14ac:dyDescent="0.2">
      <c r="A3" s="19" t="s">
        <v>41</v>
      </c>
      <c r="B3" s="19" t="s">
        <v>42</v>
      </c>
    </row>
    <row r="4" spans="1:7" ht="15" x14ac:dyDescent="0.2">
      <c r="A4" s="26" t="s">
        <v>49</v>
      </c>
      <c r="B4" s="22">
        <f>BIN2DEC(1110)</f>
        <v>14</v>
      </c>
      <c r="D4" s="18" t="s">
        <v>43</v>
      </c>
    </row>
    <row r="5" spans="1:7" ht="15" x14ac:dyDescent="0.2">
      <c r="A5" s="26" t="s">
        <v>50</v>
      </c>
      <c r="B5" s="22">
        <f>BIN2DEC(111111111)</f>
        <v>511</v>
      </c>
      <c r="D5" s="18" t="s">
        <v>44</v>
      </c>
    </row>
    <row r="6" spans="1:7" ht="15" x14ac:dyDescent="0.2">
      <c r="A6" s="26" t="s">
        <v>51</v>
      </c>
      <c r="B6" s="22">
        <f>BIN2DEC(1111111111)</f>
        <v>-1</v>
      </c>
      <c r="D6" s="18" t="s">
        <v>45</v>
      </c>
    </row>
    <row r="7" spans="1:7" ht="15" x14ac:dyDescent="0.2">
      <c r="A7" s="26" t="s">
        <v>52</v>
      </c>
      <c r="B7" s="22">
        <f>BIN2DEC(1111111110)</f>
        <v>-2</v>
      </c>
      <c r="D7" s="18" t="s">
        <v>46</v>
      </c>
      <c r="E7" s="26" t="s">
        <v>102</v>
      </c>
      <c r="F7" s="4" t="s">
        <v>47</v>
      </c>
      <c r="G7" t="e">
        <f>B10+B11</f>
        <v>#VALUE!</v>
      </c>
    </row>
    <row r="8" spans="1:7" x14ac:dyDescent="0.2">
      <c r="B8" s="18"/>
      <c r="E8" s="26" t="s">
        <v>103</v>
      </c>
      <c r="F8" s="4" t="s">
        <v>48</v>
      </c>
      <c r="G8" s="18" t="str">
        <f>DEC2HEX(HEX2DEC(B10)+HEX2DEC(B11))</f>
        <v>20D</v>
      </c>
    </row>
    <row r="9" spans="1:7" x14ac:dyDescent="0.2">
      <c r="A9" s="26" t="s">
        <v>53</v>
      </c>
      <c r="B9" s="20" t="str">
        <f>BIN2HEX(1110)</f>
        <v>E</v>
      </c>
    </row>
    <row r="10" spans="1:7" x14ac:dyDescent="0.2">
      <c r="A10" s="26" t="s">
        <v>54</v>
      </c>
      <c r="B10" s="20" t="str">
        <f>BIN2HEX(1110,4)</f>
        <v>000E</v>
      </c>
    </row>
    <row r="11" spans="1:7" x14ac:dyDescent="0.2">
      <c r="A11" s="26" t="s">
        <v>55</v>
      </c>
      <c r="B11" s="20" t="str">
        <f>BIN2HEX(111111111)</f>
        <v>1FF</v>
      </c>
    </row>
    <row r="12" spans="1:7" x14ac:dyDescent="0.2">
      <c r="A12" s="26" t="s">
        <v>56</v>
      </c>
      <c r="B12" s="20" t="str">
        <f>BIN2HEX(1111111111)</f>
        <v>FFFFFFFFFF</v>
      </c>
    </row>
    <row r="13" spans="1:7" x14ac:dyDescent="0.2">
      <c r="A13" s="26" t="s">
        <v>57</v>
      </c>
      <c r="B13" s="18" t="str">
        <f>BIN2HEX(1111111111,4)</f>
        <v>FFFFFFFFFF</v>
      </c>
    </row>
    <row r="14" spans="1:7" x14ac:dyDescent="0.2">
      <c r="B14" s="18"/>
    </row>
    <row r="15" spans="1:7" x14ac:dyDescent="0.2">
      <c r="A15" s="26" t="s">
        <v>58</v>
      </c>
      <c r="B15" s="20" t="str">
        <f>BIN2OCT(1110)</f>
        <v>16</v>
      </c>
    </row>
    <row r="16" spans="1:7" x14ac:dyDescent="0.2">
      <c r="A16" s="26" t="s">
        <v>59</v>
      </c>
      <c r="B16" s="20" t="str">
        <f>BIN2OCT(1110,4)</f>
        <v>0016</v>
      </c>
    </row>
    <row r="17" spans="1:2" x14ac:dyDescent="0.2">
      <c r="A17" s="26" t="s">
        <v>60</v>
      </c>
      <c r="B17" s="20" t="str">
        <f>BIN2OCT(111111111)</f>
        <v>777</v>
      </c>
    </row>
    <row r="18" spans="1:2" x14ac:dyDescent="0.2">
      <c r="A18" s="26" t="s">
        <v>61</v>
      </c>
      <c r="B18" s="18" t="str">
        <f>BIN2OCT(1111111111)</f>
        <v>7777777777</v>
      </c>
    </row>
    <row r="19" spans="1:2" x14ac:dyDescent="0.2">
      <c r="B19" s="18"/>
    </row>
    <row r="20" spans="1:2" x14ac:dyDescent="0.2">
      <c r="A20" s="26" t="s">
        <v>62</v>
      </c>
      <c r="B20" t="str">
        <f>DEC2BIN(14)</f>
        <v>1110</v>
      </c>
    </row>
    <row r="21" spans="1:2" x14ac:dyDescent="0.2">
      <c r="A21" s="26" t="s">
        <v>63</v>
      </c>
      <c r="B21" t="str">
        <f>DEC2BIN(341)</f>
        <v>101010101</v>
      </c>
    </row>
    <row r="22" spans="1:2" x14ac:dyDescent="0.2">
      <c r="A22" s="26" t="s">
        <v>64</v>
      </c>
      <c r="B22" t="str">
        <f>DEC2BIN(6,8)</f>
        <v>00000110</v>
      </c>
    </row>
    <row r="23" spans="1:2" x14ac:dyDescent="0.2">
      <c r="A23" s="26" t="s">
        <v>65</v>
      </c>
      <c r="B23" t="str">
        <f>DEC2BIN(-1)</f>
        <v>1111111111</v>
      </c>
    </row>
    <row r="24" spans="1:2" x14ac:dyDescent="0.2">
      <c r="A24" s="26" t="s">
        <v>66</v>
      </c>
      <c r="B24" t="str">
        <f>DEC2BIN(-1,8)</f>
        <v>1111111111</v>
      </c>
    </row>
    <row r="26" spans="1:2" x14ac:dyDescent="0.2">
      <c r="A26" s="26" t="s">
        <v>67</v>
      </c>
      <c r="B26" t="str">
        <f>DEC2HEX(14)</f>
        <v>E</v>
      </c>
    </row>
    <row r="27" spans="1:2" x14ac:dyDescent="0.2">
      <c r="A27" s="26" t="s">
        <v>68</v>
      </c>
      <c r="B27" t="str">
        <f>DEC2HEX(31,4)</f>
        <v>001F</v>
      </c>
    </row>
    <row r="28" spans="1:2" x14ac:dyDescent="0.2">
      <c r="A28" s="26" t="s">
        <v>69</v>
      </c>
      <c r="B28" t="str">
        <f>DEC2HEX(341,4)</f>
        <v>0155</v>
      </c>
    </row>
    <row r="29" spans="1:2" x14ac:dyDescent="0.2">
      <c r="A29" s="26" t="s">
        <v>70</v>
      </c>
      <c r="B29" t="str">
        <f>DEC2HEX(-5)</f>
        <v>FFFFFFFFFB</v>
      </c>
    </row>
    <row r="30" spans="1:2" x14ac:dyDescent="0.2">
      <c r="A30" s="26" t="s">
        <v>71</v>
      </c>
      <c r="B30" t="str">
        <f>DEC2HEX(-5,4)</f>
        <v>FFFFFFFFFB</v>
      </c>
    </row>
    <row r="32" spans="1:2" x14ac:dyDescent="0.2">
      <c r="A32" s="26" t="s">
        <v>72</v>
      </c>
      <c r="B32" t="str">
        <f>DEC2OCT(14)</f>
        <v>16</v>
      </c>
    </row>
    <row r="33" spans="1:2" x14ac:dyDescent="0.2">
      <c r="A33" s="26" t="s">
        <v>73</v>
      </c>
      <c r="B33" t="str">
        <f>DEC2OCT(341)</f>
        <v>525</v>
      </c>
    </row>
    <row r="34" spans="1:2" x14ac:dyDescent="0.2">
      <c r="A34" s="26" t="s">
        <v>74</v>
      </c>
      <c r="B34" t="str">
        <f>DEC2OCT(341,4)</f>
        <v>0525</v>
      </c>
    </row>
    <row r="35" spans="1:2" x14ac:dyDescent="0.2">
      <c r="A35" s="26" t="s">
        <v>75</v>
      </c>
      <c r="B35" t="str">
        <f>DEC2OCT(-5)</f>
        <v>7777777773</v>
      </c>
    </row>
    <row r="36" spans="1:2" x14ac:dyDescent="0.2">
      <c r="A36" s="26" t="s">
        <v>76</v>
      </c>
      <c r="B36" t="str">
        <f>DEC2OCT(-5,4)</f>
        <v>7777777773</v>
      </c>
    </row>
    <row r="38" spans="1:2" x14ac:dyDescent="0.2">
      <c r="A38" s="26" t="s">
        <v>77</v>
      </c>
      <c r="B38" t="str">
        <f>HEX2BIN("E")</f>
        <v>1110</v>
      </c>
    </row>
    <row r="39" spans="1:2" x14ac:dyDescent="0.2">
      <c r="A39" s="26" t="s">
        <v>78</v>
      </c>
      <c r="B39" t="str">
        <f>HEX2BIN("E",6)</f>
        <v>001110</v>
      </c>
    </row>
    <row r="40" spans="1:2" x14ac:dyDescent="0.2">
      <c r="A40" s="26" t="s">
        <v>79</v>
      </c>
      <c r="B40" t="str">
        <f>HEX2BIN("155")</f>
        <v>101010101</v>
      </c>
    </row>
    <row r="41" spans="1:2" x14ac:dyDescent="0.2">
      <c r="A41" s="26" t="s">
        <v>80</v>
      </c>
      <c r="B41" t="str">
        <f>HEX2BIN("FFFFFFFFFF")</f>
        <v>1111111111</v>
      </c>
    </row>
    <row r="42" spans="1:2" x14ac:dyDescent="0.2">
      <c r="A42" s="26" t="s">
        <v>81</v>
      </c>
      <c r="B42" t="str">
        <f>HEX2BIN("FFFFFFFFFF",6)</f>
        <v>1111111111</v>
      </c>
    </row>
    <row r="44" spans="1:2" ht="15" x14ac:dyDescent="0.25">
      <c r="A44" s="26" t="s">
        <v>82</v>
      </c>
      <c r="B44" s="23">
        <f>HEX2DEC("E")</f>
        <v>14</v>
      </c>
    </row>
    <row r="45" spans="1:2" ht="15" x14ac:dyDescent="0.25">
      <c r="A45" s="26" t="s">
        <v>83</v>
      </c>
      <c r="B45" s="23">
        <f>HEX2DEC("155")</f>
        <v>341</v>
      </c>
    </row>
    <row r="46" spans="1:2" ht="15" x14ac:dyDescent="0.25">
      <c r="A46" s="26" t="s">
        <v>84</v>
      </c>
      <c r="B46" s="23">
        <f>HEX2DEC("FFFFFFFFFF")</f>
        <v>-1</v>
      </c>
    </row>
    <row r="48" spans="1:2" x14ac:dyDescent="0.2">
      <c r="A48" s="26" t="s">
        <v>85</v>
      </c>
      <c r="B48" t="str">
        <f>HEX2OCT("E")</f>
        <v>16</v>
      </c>
    </row>
    <row r="49" spans="1:2" x14ac:dyDescent="0.2">
      <c r="A49" s="26" t="s">
        <v>86</v>
      </c>
      <c r="B49" t="str">
        <f>HEX2OCT("E",4)</f>
        <v>0016</v>
      </c>
    </row>
    <row r="50" spans="1:2" x14ac:dyDescent="0.2">
      <c r="A50" s="26" t="s">
        <v>87</v>
      </c>
      <c r="B50" t="str">
        <f>HEX2OCT("155")</f>
        <v>525</v>
      </c>
    </row>
    <row r="51" spans="1:2" x14ac:dyDescent="0.2">
      <c r="A51" s="26" t="s">
        <v>88</v>
      </c>
      <c r="B51" t="str">
        <f>HEX2OCT("155",4)</f>
        <v>0525</v>
      </c>
    </row>
    <row r="52" spans="1:2" x14ac:dyDescent="0.2">
      <c r="A52" s="26" t="s">
        <v>89</v>
      </c>
      <c r="B52" t="str">
        <f>HEX2OCT("FFFFFFFFFF")</f>
        <v>7777777777</v>
      </c>
    </row>
    <row r="54" spans="1:2" x14ac:dyDescent="0.2">
      <c r="A54" s="26" t="s">
        <v>90</v>
      </c>
      <c r="B54" t="str">
        <f>OCT2BIN(16)</f>
        <v>1110</v>
      </c>
    </row>
    <row r="55" spans="1:2" x14ac:dyDescent="0.2">
      <c r="A55" s="26" t="s">
        <v>91</v>
      </c>
      <c r="B55" t="str">
        <f>OCT2BIN(16,6)</f>
        <v>001110</v>
      </c>
    </row>
    <row r="56" spans="1:2" x14ac:dyDescent="0.2">
      <c r="A56" s="26" t="s">
        <v>92</v>
      </c>
      <c r="B56" t="str">
        <f>OCT2BIN(525)</f>
        <v>101010101</v>
      </c>
    </row>
    <row r="57" spans="1:2" x14ac:dyDescent="0.2">
      <c r="A57" s="26" t="s">
        <v>93</v>
      </c>
      <c r="B57" t="str">
        <f>OCT2BIN(7777777777)</f>
        <v>1111111111</v>
      </c>
    </row>
    <row r="59" spans="1:2" ht="15" x14ac:dyDescent="0.25">
      <c r="A59" s="26" t="s">
        <v>94</v>
      </c>
      <c r="B59" s="23">
        <f>OCT2DEC(16)</f>
        <v>14</v>
      </c>
    </row>
    <row r="60" spans="1:2" ht="15" x14ac:dyDescent="0.25">
      <c r="A60" s="26" t="s">
        <v>95</v>
      </c>
      <c r="B60" s="23">
        <f>OCT2DEC(525)</f>
        <v>341</v>
      </c>
    </row>
    <row r="61" spans="1:2" ht="15" x14ac:dyDescent="0.25">
      <c r="A61" s="26" t="s">
        <v>96</v>
      </c>
      <c r="B61" s="23">
        <f>OCT2DEC(7777777777)</f>
        <v>-1</v>
      </c>
    </row>
    <row r="63" spans="1:2" x14ac:dyDescent="0.2">
      <c r="A63" s="26" t="s">
        <v>97</v>
      </c>
      <c r="B63" t="str">
        <f>OCT2HEX(16)</f>
        <v>E</v>
      </c>
    </row>
    <row r="64" spans="1:2" x14ac:dyDescent="0.2">
      <c r="A64" s="26" t="s">
        <v>98</v>
      </c>
      <c r="B64" t="str">
        <f>OCT2HEX(16,2)</f>
        <v>0E</v>
      </c>
    </row>
    <row r="65" spans="1:2" x14ac:dyDescent="0.2">
      <c r="A65" s="26" t="s">
        <v>99</v>
      </c>
      <c r="B65" t="str">
        <f>OCT2HEX(525)</f>
        <v>155</v>
      </c>
    </row>
    <row r="66" spans="1:2" x14ac:dyDescent="0.2">
      <c r="A66" s="26" t="s">
        <v>100</v>
      </c>
      <c r="B66" t="str">
        <f>OCT2HEX(7777777777)</f>
        <v>FFFFFFFFFF</v>
      </c>
    </row>
    <row r="67" spans="1:2" x14ac:dyDescent="0.2">
      <c r="A67" s="26" t="s">
        <v>101</v>
      </c>
      <c r="B67" t="str">
        <f>OCT2HEX(7777777777,4)</f>
        <v>FFFFFFFFFF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20" zoomScaleNormal="120" workbookViewId="0">
      <selection sqref="A1:E1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5" x14ac:dyDescent="0.2">
      <c r="A1" s="25" t="s">
        <v>37</v>
      </c>
      <c r="B1" s="25"/>
      <c r="C1" s="25"/>
      <c r="D1" s="25"/>
      <c r="E1" s="25"/>
    </row>
    <row r="3" spans="1:5" x14ac:dyDescent="0.2">
      <c r="A3" s="2" t="s">
        <v>0</v>
      </c>
      <c r="B3" s="10" t="s">
        <v>1</v>
      </c>
      <c r="C3" s="13" t="s">
        <v>5</v>
      </c>
      <c r="D3" s="10" t="s">
        <v>2</v>
      </c>
      <c r="E3" s="13" t="s">
        <v>3</v>
      </c>
    </row>
    <row r="4" spans="1:5" ht="13.5" thickBot="1" x14ac:dyDescent="0.25">
      <c r="A4" s="5" t="s">
        <v>16</v>
      </c>
      <c r="B4" s="7">
        <v>2</v>
      </c>
      <c r="C4" s="14">
        <v>10</v>
      </c>
      <c r="D4" s="7">
        <v>8</v>
      </c>
      <c r="E4" s="14">
        <v>16</v>
      </c>
    </row>
    <row r="5" spans="1:5" x14ac:dyDescent="0.2">
      <c r="B5" s="8" t="s">
        <v>6</v>
      </c>
      <c r="C5" s="15">
        <f t="shared" ref="C5:C14" si="0">BIN2DEC(B5)</f>
        <v>1</v>
      </c>
      <c r="D5" s="8" t="str">
        <f t="shared" ref="D5:D14" si="1">BIN2OCT(B5,3)</f>
        <v>001</v>
      </c>
      <c r="E5" s="15" t="str">
        <f t="shared" ref="E5:E14" si="2">BIN2HEX(B5,2)</f>
        <v>01</v>
      </c>
    </row>
    <row r="6" spans="1:5" x14ac:dyDescent="0.2">
      <c r="B6" s="8" t="s">
        <v>7</v>
      </c>
      <c r="C6" s="15">
        <f t="shared" si="0"/>
        <v>9</v>
      </c>
      <c r="D6" s="8" t="str">
        <f t="shared" si="1"/>
        <v>011</v>
      </c>
      <c r="E6" s="15" t="str">
        <f t="shared" si="2"/>
        <v>09</v>
      </c>
    </row>
    <row r="7" spans="1:5" x14ac:dyDescent="0.2">
      <c r="B7" s="8" t="s">
        <v>8</v>
      </c>
      <c r="C7" s="15">
        <f t="shared" si="0"/>
        <v>10</v>
      </c>
      <c r="D7" s="8" t="str">
        <f t="shared" si="1"/>
        <v>012</v>
      </c>
      <c r="E7" s="15" t="str">
        <f t="shared" si="2"/>
        <v>0A</v>
      </c>
    </row>
    <row r="8" spans="1:5" x14ac:dyDescent="0.2">
      <c r="B8" s="8" t="s">
        <v>9</v>
      </c>
      <c r="C8" s="15">
        <f t="shared" si="0"/>
        <v>19</v>
      </c>
      <c r="D8" s="8" t="str">
        <f t="shared" si="1"/>
        <v>023</v>
      </c>
      <c r="E8" s="15" t="str">
        <f t="shared" si="2"/>
        <v>13</v>
      </c>
    </row>
    <row r="9" spans="1:5" x14ac:dyDescent="0.2">
      <c r="B9" s="8" t="s">
        <v>10</v>
      </c>
      <c r="C9" s="15">
        <f t="shared" si="0"/>
        <v>20</v>
      </c>
      <c r="D9" s="8" t="str">
        <f t="shared" si="1"/>
        <v>024</v>
      </c>
      <c r="E9" s="15" t="str">
        <f t="shared" si="2"/>
        <v>14</v>
      </c>
    </row>
    <row r="10" spans="1:5" x14ac:dyDescent="0.2">
      <c r="B10" s="8" t="s">
        <v>11</v>
      </c>
      <c r="C10" s="15">
        <f t="shared" si="0"/>
        <v>99</v>
      </c>
      <c r="D10" s="8" t="str">
        <f t="shared" si="1"/>
        <v>143</v>
      </c>
      <c r="E10" s="15" t="str">
        <f t="shared" si="2"/>
        <v>63</v>
      </c>
    </row>
    <row r="11" spans="1:5" x14ac:dyDescent="0.2">
      <c r="B11" s="8" t="s">
        <v>12</v>
      </c>
      <c r="C11" s="15">
        <f t="shared" si="0"/>
        <v>100</v>
      </c>
      <c r="D11" s="8" t="str">
        <f t="shared" si="1"/>
        <v>144</v>
      </c>
      <c r="E11" s="15" t="str">
        <f t="shared" si="2"/>
        <v>64</v>
      </c>
    </row>
    <row r="12" spans="1:5" x14ac:dyDescent="0.2">
      <c r="B12" s="8" t="s">
        <v>13</v>
      </c>
      <c r="C12" s="15">
        <f t="shared" si="0"/>
        <v>199</v>
      </c>
      <c r="D12" s="8" t="str">
        <f t="shared" si="1"/>
        <v>307</v>
      </c>
      <c r="E12" s="15" t="str">
        <f t="shared" si="2"/>
        <v>C7</v>
      </c>
    </row>
    <row r="13" spans="1:5" x14ac:dyDescent="0.2">
      <c r="B13" s="8" t="s">
        <v>14</v>
      </c>
      <c r="C13" s="15">
        <f t="shared" si="0"/>
        <v>200</v>
      </c>
      <c r="D13" s="8" t="str">
        <f t="shared" si="1"/>
        <v>310</v>
      </c>
      <c r="E13" s="15" t="str">
        <f t="shared" si="2"/>
        <v>C8</v>
      </c>
    </row>
    <row r="14" spans="1:5" ht="13.5" thickBot="1" x14ac:dyDescent="0.25">
      <c r="B14" s="9" t="s">
        <v>15</v>
      </c>
      <c r="C14" s="16">
        <f t="shared" si="0"/>
        <v>255</v>
      </c>
      <c r="D14" s="9" t="str">
        <f t="shared" si="1"/>
        <v>377</v>
      </c>
      <c r="E14" s="16" t="str">
        <f t="shared" si="2"/>
        <v>FF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5 B6:B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20" zoomScaleNormal="120" workbookViewId="0">
      <selection sqref="A1:E1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5" x14ac:dyDescent="0.2">
      <c r="A1" s="25" t="s">
        <v>4</v>
      </c>
      <c r="B1" s="25"/>
      <c r="C1" s="25"/>
      <c r="D1" s="25"/>
      <c r="E1" s="25"/>
    </row>
    <row r="3" spans="1:5" x14ac:dyDescent="0.2">
      <c r="A3" s="2" t="s">
        <v>0</v>
      </c>
      <c r="B3" s="10" t="s">
        <v>5</v>
      </c>
      <c r="C3" s="13" t="s">
        <v>1</v>
      </c>
      <c r="D3" s="10" t="s">
        <v>2</v>
      </c>
      <c r="E3" s="13" t="s">
        <v>3</v>
      </c>
    </row>
    <row r="4" spans="1:5" ht="13.5" thickBot="1" x14ac:dyDescent="0.25">
      <c r="A4" s="5" t="s">
        <v>16</v>
      </c>
      <c r="B4" s="7">
        <v>10</v>
      </c>
      <c r="C4" s="14">
        <v>2</v>
      </c>
      <c r="D4" s="7">
        <v>8</v>
      </c>
      <c r="E4" s="14">
        <v>16</v>
      </c>
    </row>
    <row r="5" spans="1:5" x14ac:dyDescent="0.2">
      <c r="B5" s="11">
        <v>1</v>
      </c>
      <c r="C5" s="15" t="str">
        <f>DEC2BIN(B5,8)</f>
        <v>00000001</v>
      </c>
      <c r="D5" s="8" t="str">
        <f t="shared" ref="D5:D14" si="0">DEC2OCT(B5,3)</f>
        <v>001</v>
      </c>
      <c r="E5" s="15" t="str">
        <f t="shared" ref="E5:E14" si="1">DEC2HEX(B5,2)</f>
        <v>01</v>
      </c>
    </row>
    <row r="6" spans="1:5" x14ac:dyDescent="0.2">
      <c r="B6" s="11">
        <v>9</v>
      </c>
      <c r="C6" s="15" t="str">
        <f t="shared" ref="C6:C14" si="2">DEC2BIN(B6,8)</f>
        <v>00001001</v>
      </c>
      <c r="D6" s="8" t="str">
        <f t="shared" si="0"/>
        <v>011</v>
      </c>
      <c r="E6" s="15" t="str">
        <f t="shared" si="1"/>
        <v>09</v>
      </c>
    </row>
    <row r="7" spans="1:5" x14ac:dyDescent="0.2">
      <c r="B7" s="11">
        <v>10</v>
      </c>
      <c r="C7" s="15" t="str">
        <f t="shared" si="2"/>
        <v>00001010</v>
      </c>
      <c r="D7" s="8" t="str">
        <f t="shared" si="0"/>
        <v>012</v>
      </c>
      <c r="E7" s="15" t="str">
        <f t="shared" si="1"/>
        <v>0A</v>
      </c>
    </row>
    <row r="8" spans="1:5" x14ac:dyDescent="0.2">
      <c r="B8" s="11">
        <v>19</v>
      </c>
      <c r="C8" s="15" t="str">
        <f t="shared" si="2"/>
        <v>00010011</v>
      </c>
      <c r="D8" s="8" t="str">
        <f t="shared" si="0"/>
        <v>023</v>
      </c>
      <c r="E8" s="15" t="str">
        <f t="shared" si="1"/>
        <v>13</v>
      </c>
    </row>
    <row r="9" spans="1:5" x14ac:dyDescent="0.2">
      <c r="B9" s="11">
        <v>20</v>
      </c>
      <c r="C9" s="15" t="str">
        <f t="shared" si="2"/>
        <v>00010100</v>
      </c>
      <c r="D9" s="8" t="str">
        <f t="shared" si="0"/>
        <v>024</v>
      </c>
      <c r="E9" s="15" t="str">
        <f t="shared" si="1"/>
        <v>14</v>
      </c>
    </row>
    <row r="10" spans="1:5" x14ac:dyDescent="0.2">
      <c r="B10" s="11">
        <v>99</v>
      </c>
      <c r="C10" s="15" t="str">
        <f t="shared" si="2"/>
        <v>01100011</v>
      </c>
      <c r="D10" s="8" t="str">
        <f t="shared" si="0"/>
        <v>143</v>
      </c>
      <c r="E10" s="15" t="str">
        <f t="shared" si="1"/>
        <v>63</v>
      </c>
    </row>
    <row r="11" spans="1:5" x14ac:dyDescent="0.2">
      <c r="B11" s="11">
        <v>100</v>
      </c>
      <c r="C11" s="15" t="str">
        <f t="shared" si="2"/>
        <v>01100100</v>
      </c>
      <c r="D11" s="8" t="str">
        <f t="shared" si="0"/>
        <v>144</v>
      </c>
      <c r="E11" s="15" t="str">
        <f t="shared" si="1"/>
        <v>64</v>
      </c>
    </row>
    <row r="12" spans="1:5" x14ac:dyDescent="0.2">
      <c r="B12" s="11">
        <v>199</v>
      </c>
      <c r="C12" s="15" t="str">
        <f t="shared" si="2"/>
        <v>11000111</v>
      </c>
      <c r="D12" s="8" t="str">
        <f t="shared" si="0"/>
        <v>307</v>
      </c>
      <c r="E12" s="15" t="str">
        <f t="shared" si="1"/>
        <v>C7</v>
      </c>
    </row>
    <row r="13" spans="1:5" x14ac:dyDescent="0.2">
      <c r="B13" s="11">
        <v>200</v>
      </c>
      <c r="C13" s="15" t="str">
        <f t="shared" si="2"/>
        <v>11001000</v>
      </c>
      <c r="D13" s="8" t="str">
        <f t="shared" si="0"/>
        <v>310</v>
      </c>
      <c r="E13" s="15" t="str">
        <f t="shared" si="1"/>
        <v>C8</v>
      </c>
    </row>
    <row r="14" spans="1:5" ht="13.5" thickBot="1" x14ac:dyDescent="0.25">
      <c r="B14" s="12">
        <v>255</v>
      </c>
      <c r="C14" s="16" t="str">
        <f t="shared" si="2"/>
        <v>11111111</v>
      </c>
      <c r="D14" s="9" t="str">
        <f t="shared" si="0"/>
        <v>377</v>
      </c>
      <c r="E14" s="16" t="str">
        <f t="shared" si="1"/>
        <v>FF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sqref="A1:E1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6" x14ac:dyDescent="0.2">
      <c r="A1" s="25" t="s">
        <v>39</v>
      </c>
      <c r="B1" s="25"/>
      <c r="C1" s="25"/>
      <c r="D1" s="25"/>
      <c r="E1" s="25"/>
    </row>
    <row r="3" spans="1:6" x14ac:dyDescent="0.2">
      <c r="A3" s="2" t="s">
        <v>0</v>
      </c>
      <c r="B3" s="6" t="s">
        <v>3</v>
      </c>
      <c r="C3" s="13" t="s">
        <v>1</v>
      </c>
      <c r="D3" s="10" t="s">
        <v>5</v>
      </c>
      <c r="E3" s="13" t="s">
        <v>2</v>
      </c>
      <c r="F3" s="3"/>
    </row>
    <row r="4" spans="1:6" ht="13.5" thickBot="1" x14ac:dyDescent="0.25">
      <c r="A4" s="5" t="s">
        <v>16</v>
      </c>
      <c r="B4" s="7">
        <v>16</v>
      </c>
      <c r="C4" s="14">
        <v>2</v>
      </c>
      <c r="D4" s="7">
        <v>10</v>
      </c>
      <c r="E4" s="14">
        <v>8</v>
      </c>
      <c r="F4" s="4"/>
    </row>
    <row r="5" spans="1:6" x14ac:dyDescent="0.2">
      <c r="B5" s="8" t="s">
        <v>17</v>
      </c>
      <c r="C5" s="15" t="str">
        <f t="shared" ref="C5:C14" si="0">HEX2BIN(B5,8
)</f>
        <v>00000001</v>
      </c>
      <c r="D5" s="8">
        <f t="shared" ref="D5:D14" si="1">HEX2DEC(B5)</f>
        <v>1</v>
      </c>
      <c r="E5" s="15" t="str">
        <f t="shared" ref="E5:E14" si="2">HEX2OCT(B5,3)</f>
        <v>001</v>
      </c>
      <c r="F5" s="1"/>
    </row>
    <row r="6" spans="1:6" x14ac:dyDescent="0.2">
      <c r="B6" s="8" t="s">
        <v>18</v>
      </c>
      <c r="C6" s="15" t="str">
        <f t="shared" si="0"/>
        <v>00001001</v>
      </c>
      <c r="D6" s="8">
        <f t="shared" si="1"/>
        <v>9</v>
      </c>
      <c r="E6" s="15" t="str">
        <f t="shared" si="2"/>
        <v>011</v>
      </c>
      <c r="F6" s="1"/>
    </row>
    <row r="7" spans="1:6" x14ac:dyDescent="0.2">
      <c r="B7" s="8" t="s">
        <v>19</v>
      </c>
      <c r="C7" s="15" t="str">
        <f t="shared" si="0"/>
        <v>00001010</v>
      </c>
      <c r="D7" s="8">
        <f t="shared" si="1"/>
        <v>10</v>
      </c>
      <c r="E7" s="15" t="str">
        <f t="shared" si="2"/>
        <v>012</v>
      </c>
      <c r="F7" s="1"/>
    </row>
    <row r="8" spans="1:6" x14ac:dyDescent="0.2">
      <c r="B8" s="8" t="s">
        <v>20</v>
      </c>
      <c r="C8" s="15" t="str">
        <f t="shared" si="0"/>
        <v>00010011</v>
      </c>
      <c r="D8" s="8">
        <f t="shared" si="1"/>
        <v>19</v>
      </c>
      <c r="E8" s="15" t="str">
        <f t="shared" si="2"/>
        <v>023</v>
      </c>
      <c r="F8" s="1"/>
    </row>
    <row r="9" spans="1:6" x14ac:dyDescent="0.2">
      <c r="B9" s="8" t="s">
        <v>21</v>
      </c>
      <c r="C9" s="15" t="str">
        <f t="shared" si="0"/>
        <v>00010100</v>
      </c>
      <c r="D9" s="8">
        <f t="shared" si="1"/>
        <v>20</v>
      </c>
      <c r="E9" s="15" t="str">
        <f t="shared" si="2"/>
        <v>024</v>
      </c>
      <c r="F9" s="1"/>
    </row>
    <row r="10" spans="1:6" x14ac:dyDescent="0.2">
      <c r="B10" s="8" t="s">
        <v>22</v>
      </c>
      <c r="C10" s="15" t="str">
        <f t="shared" si="0"/>
        <v>01100011</v>
      </c>
      <c r="D10" s="8">
        <f t="shared" si="1"/>
        <v>99</v>
      </c>
      <c r="E10" s="15" t="str">
        <f t="shared" si="2"/>
        <v>143</v>
      </c>
      <c r="F10" s="1"/>
    </row>
    <row r="11" spans="1:6" x14ac:dyDescent="0.2">
      <c r="B11" s="8" t="s">
        <v>23</v>
      </c>
      <c r="C11" s="15" t="str">
        <f t="shared" si="0"/>
        <v>01100100</v>
      </c>
      <c r="D11" s="8">
        <f t="shared" si="1"/>
        <v>100</v>
      </c>
      <c r="E11" s="15" t="str">
        <f t="shared" si="2"/>
        <v>144</v>
      </c>
      <c r="F11" s="1"/>
    </row>
    <row r="12" spans="1:6" x14ac:dyDescent="0.2">
      <c r="B12" s="8" t="s">
        <v>24</v>
      </c>
      <c r="C12" s="15" t="str">
        <f t="shared" si="0"/>
        <v>11000111</v>
      </c>
      <c r="D12" s="8">
        <f t="shared" si="1"/>
        <v>199</v>
      </c>
      <c r="E12" s="15" t="str">
        <f t="shared" si="2"/>
        <v>307</v>
      </c>
      <c r="F12" s="1"/>
    </row>
    <row r="13" spans="1:6" x14ac:dyDescent="0.2">
      <c r="B13" s="8" t="s">
        <v>25</v>
      </c>
      <c r="C13" s="15" t="str">
        <f t="shared" si="0"/>
        <v>11001000</v>
      </c>
      <c r="D13" s="8">
        <f t="shared" si="1"/>
        <v>200</v>
      </c>
      <c r="E13" s="15" t="str">
        <f t="shared" si="2"/>
        <v>310</v>
      </c>
      <c r="F13" s="1"/>
    </row>
    <row r="14" spans="1:6" ht="13.5" thickBot="1" x14ac:dyDescent="0.25">
      <c r="B14" s="9" t="s">
        <v>26</v>
      </c>
      <c r="C14" s="16" t="str">
        <f t="shared" si="0"/>
        <v>11111111</v>
      </c>
      <c r="D14" s="9">
        <f t="shared" si="1"/>
        <v>255</v>
      </c>
      <c r="E14" s="16" t="str">
        <f t="shared" si="2"/>
        <v>377</v>
      </c>
      <c r="F14" s="1"/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ignoredErrors>
    <ignoredError sqref="B5:B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20" zoomScaleNormal="120" workbookViewId="0">
      <selection sqref="A1:E1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5" x14ac:dyDescent="0.2">
      <c r="A1" s="25" t="s">
        <v>38</v>
      </c>
      <c r="B1" s="25"/>
      <c r="C1" s="25"/>
      <c r="D1" s="25"/>
      <c r="E1" s="25"/>
    </row>
    <row r="3" spans="1:5" x14ac:dyDescent="0.2">
      <c r="A3" s="2" t="s">
        <v>0</v>
      </c>
      <c r="B3" s="10" t="s">
        <v>2</v>
      </c>
      <c r="C3" s="13" t="s">
        <v>1</v>
      </c>
      <c r="D3" s="10" t="s">
        <v>5</v>
      </c>
      <c r="E3" s="13" t="s">
        <v>3</v>
      </c>
    </row>
    <row r="4" spans="1:5" ht="13.5" thickBot="1" x14ac:dyDescent="0.25">
      <c r="A4" s="5" t="s">
        <v>16</v>
      </c>
      <c r="B4" s="7">
        <v>8</v>
      </c>
      <c r="C4" s="14">
        <v>2</v>
      </c>
      <c r="D4" s="7">
        <v>10</v>
      </c>
      <c r="E4" s="14">
        <v>16</v>
      </c>
    </row>
    <row r="5" spans="1:5" x14ac:dyDescent="0.2">
      <c r="B5" s="8" t="s">
        <v>27</v>
      </c>
      <c r="C5" s="15" t="str">
        <f t="shared" ref="C5:C14" si="0">OCT2BIN(B5,8)</f>
        <v>00000001</v>
      </c>
      <c r="D5" s="8">
        <f t="shared" ref="D5:D14" si="1">OCT2DEC(B5)</f>
        <v>1</v>
      </c>
      <c r="E5" s="15" t="str">
        <f t="shared" ref="E5:E14" si="2">OCT2HEX(B5,2)</f>
        <v>01</v>
      </c>
    </row>
    <row r="6" spans="1:5" x14ac:dyDescent="0.2">
      <c r="B6" s="8" t="s">
        <v>28</v>
      </c>
      <c r="C6" s="15" t="str">
        <f t="shared" si="0"/>
        <v>00001001</v>
      </c>
      <c r="D6" s="8">
        <f t="shared" si="1"/>
        <v>9</v>
      </c>
      <c r="E6" s="15" t="str">
        <f t="shared" si="2"/>
        <v>09</v>
      </c>
    </row>
    <row r="7" spans="1:5" x14ac:dyDescent="0.2">
      <c r="B7" s="8" t="s">
        <v>29</v>
      </c>
      <c r="C7" s="15" t="str">
        <f t="shared" si="0"/>
        <v>00001010</v>
      </c>
      <c r="D7" s="8">
        <f t="shared" si="1"/>
        <v>10</v>
      </c>
      <c r="E7" s="15" t="str">
        <f t="shared" si="2"/>
        <v>0A</v>
      </c>
    </row>
    <row r="8" spans="1:5" x14ac:dyDescent="0.2">
      <c r="B8" s="8" t="s">
        <v>30</v>
      </c>
      <c r="C8" s="15" t="str">
        <f t="shared" si="0"/>
        <v>00010011</v>
      </c>
      <c r="D8" s="8">
        <f t="shared" si="1"/>
        <v>19</v>
      </c>
      <c r="E8" s="15" t="str">
        <f t="shared" si="2"/>
        <v>13</v>
      </c>
    </row>
    <row r="9" spans="1:5" x14ac:dyDescent="0.2">
      <c r="B9" s="8" t="s">
        <v>31</v>
      </c>
      <c r="C9" s="15" t="str">
        <f t="shared" si="0"/>
        <v>00010100</v>
      </c>
      <c r="D9" s="8">
        <f t="shared" si="1"/>
        <v>20</v>
      </c>
      <c r="E9" s="15" t="str">
        <f t="shared" si="2"/>
        <v>14</v>
      </c>
    </row>
    <row r="10" spans="1:5" x14ac:dyDescent="0.2">
      <c r="B10" s="8" t="s">
        <v>32</v>
      </c>
      <c r="C10" s="15" t="str">
        <f t="shared" si="0"/>
        <v>01100011</v>
      </c>
      <c r="D10" s="8">
        <f t="shared" si="1"/>
        <v>99</v>
      </c>
      <c r="E10" s="15" t="str">
        <f t="shared" si="2"/>
        <v>63</v>
      </c>
    </row>
    <row r="11" spans="1:5" x14ac:dyDescent="0.2">
      <c r="B11" s="8" t="s">
        <v>33</v>
      </c>
      <c r="C11" s="15" t="str">
        <f t="shared" si="0"/>
        <v>01100100</v>
      </c>
      <c r="D11" s="8">
        <f t="shared" si="1"/>
        <v>100</v>
      </c>
      <c r="E11" s="15" t="str">
        <f t="shared" si="2"/>
        <v>64</v>
      </c>
    </row>
    <row r="12" spans="1:5" x14ac:dyDescent="0.2">
      <c r="B12" s="8" t="s">
        <v>34</v>
      </c>
      <c r="C12" s="15" t="str">
        <f t="shared" si="0"/>
        <v>11000111</v>
      </c>
      <c r="D12" s="8">
        <f t="shared" si="1"/>
        <v>199</v>
      </c>
      <c r="E12" s="15" t="str">
        <f t="shared" si="2"/>
        <v>C7</v>
      </c>
    </row>
    <row r="13" spans="1:5" x14ac:dyDescent="0.2">
      <c r="B13" s="8" t="s">
        <v>35</v>
      </c>
      <c r="C13" s="15" t="str">
        <f t="shared" si="0"/>
        <v>11001000</v>
      </c>
      <c r="D13" s="8">
        <f t="shared" si="1"/>
        <v>200</v>
      </c>
      <c r="E13" s="15" t="str">
        <f t="shared" si="2"/>
        <v>C8</v>
      </c>
    </row>
    <row r="14" spans="1:5" ht="13.5" thickBot="1" x14ac:dyDescent="0.25">
      <c r="B14" s="9" t="s">
        <v>36</v>
      </c>
      <c r="C14" s="16" t="str">
        <f t="shared" si="0"/>
        <v>11111111</v>
      </c>
      <c r="D14" s="9">
        <f t="shared" si="1"/>
        <v>255</v>
      </c>
      <c r="E14" s="16" t="str">
        <f t="shared" si="2"/>
        <v>FF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5:B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Praxiseinsatz</vt:lpstr>
      <vt:lpstr>dual</vt:lpstr>
      <vt:lpstr>dezimal</vt:lpstr>
      <vt:lpstr>hexadez</vt:lpstr>
      <vt:lpstr>oktal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2004-12-13T14:32:35Z</dcterms:created>
  <dcterms:modified xsi:type="dcterms:W3CDTF">2013-02-09T17:19:16Z</dcterms:modified>
</cp:coreProperties>
</file>