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14\Buch\Kap14\"/>
    </mc:Choice>
  </mc:AlternateContent>
  <bookViews>
    <workbookView xWindow="-15" yWindow="-15" windowWidth="5760" windowHeight="6195"/>
  </bookViews>
  <sheets>
    <sheet name="BW" sheetId="1" r:id="rId1"/>
    <sheet name="RMZ" sheetId="2" r:id="rId2"/>
    <sheet name="ZINS" sheetId="3" r:id="rId3"/>
    <sheet name="ZW" sheetId="4" r:id="rId4"/>
    <sheet name="ZZR" sheetId="5" r:id="rId5"/>
  </sheets>
  <calcPr calcId="152511" iterate="1" iterateDelta="9.9999999999999995E-7"/>
</workbook>
</file>

<file path=xl/calcChain.xml><?xml version="1.0" encoding="utf-8"?>
<calcChain xmlns="http://schemas.openxmlformats.org/spreadsheetml/2006/main">
  <c r="G4" i="5" l="1"/>
  <c r="H4" i="5"/>
  <c r="I4" i="5" s="1"/>
  <c r="G5" i="5" s="1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D8" i="5"/>
  <c r="D10" i="5" s="1"/>
  <c r="D11" i="5" s="1"/>
  <c r="H3" i="4"/>
  <c r="I3" i="4" s="1"/>
  <c r="G4" i="4" s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D4" i="4"/>
  <c r="D7" i="4" s="1"/>
  <c r="G4" i="3"/>
  <c r="H4" i="3"/>
  <c r="D5" i="3"/>
  <c r="D8" i="3"/>
  <c r="D9" i="3" s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L5" i="2"/>
  <c r="N5" i="2" s="1"/>
  <c r="D17" i="2"/>
  <c r="D14" i="2"/>
  <c r="D15" i="2" s="1"/>
  <c r="D13" i="2"/>
  <c r="D16" i="2"/>
  <c r="G5" i="2"/>
  <c r="I5" i="2" s="1"/>
  <c r="D6" i="2"/>
  <c r="D9" i="2" s="1"/>
  <c r="H3" i="1"/>
  <c r="G4" i="1" s="1"/>
  <c r="I4" i="1" s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D4" i="1"/>
  <c r="D7" i="1" s="1"/>
  <c r="H18" i="2" l="1"/>
  <c r="H47" i="2"/>
  <c r="H119" i="2"/>
  <c r="H75" i="2"/>
  <c r="H139" i="2"/>
  <c r="H179" i="2"/>
  <c r="H101" i="2"/>
  <c r="H79" i="2"/>
  <c r="H144" i="2"/>
  <c r="H180" i="2"/>
  <c r="H182" i="2"/>
  <c r="H11" i="2"/>
  <c r="H93" i="2"/>
  <c r="H153" i="2"/>
  <c r="H156" i="2"/>
  <c r="H43" i="2"/>
  <c r="H115" i="2"/>
  <c r="H166" i="2"/>
  <c r="H169" i="2"/>
  <c r="G5" i="1"/>
  <c r="I4" i="3"/>
  <c r="G5" i="3" s="1"/>
  <c r="D19" i="2"/>
  <c r="H177" i="2"/>
  <c r="H164" i="2"/>
  <c r="H152" i="2"/>
  <c r="H136" i="2"/>
  <c r="H112" i="2"/>
  <c r="H90" i="2"/>
  <c r="H72" i="2"/>
  <c r="H40" i="2"/>
  <c r="H172" i="2"/>
  <c r="H160" i="2"/>
  <c r="H147" i="2"/>
  <c r="H125" i="2"/>
  <c r="H107" i="2"/>
  <c r="H83" i="2"/>
  <c r="H61" i="2"/>
  <c r="H15" i="2"/>
  <c r="H184" i="2"/>
  <c r="H171" i="2"/>
  <c r="H158" i="2"/>
  <c r="H145" i="2"/>
  <c r="H122" i="2"/>
  <c r="H104" i="2"/>
  <c r="H80" i="2"/>
  <c r="H58" i="2"/>
  <c r="H12" i="2"/>
  <c r="H168" i="2"/>
  <c r="H155" i="2"/>
  <c r="H142" i="2"/>
  <c r="H116" i="2"/>
  <c r="H98" i="2"/>
  <c r="H76" i="2"/>
  <c r="H44" i="2"/>
  <c r="H8" i="2"/>
  <c r="H176" i="2"/>
  <c r="H163" i="2"/>
  <c r="H150" i="2"/>
  <c r="H133" i="2"/>
  <c r="H111" i="2"/>
  <c r="H87" i="2"/>
  <c r="H69" i="2"/>
  <c r="H29" i="2"/>
  <c r="H174" i="2"/>
  <c r="H161" i="2"/>
  <c r="H148" i="2"/>
  <c r="H130" i="2"/>
  <c r="H108" i="2"/>
  <c r="H84" i="2"/>
  <c r="H66" i="2"/>
  <c r="H26" i="2"/>
  <c r="M6" i="2"/>
  <c r="M14" i="2"/>
  <c r="M22" i="2"/>
  <c r="M30" i="2"/>
  <c r="M38" i="2"/>
  <c r="M46" i="2"/>
  <c r="M54" i="2"/>
  <c r="M62" i="2"/>
  <c r="M70" i="2"/>
  <c r="M78" i="2"/>
  <c r="M86" i="2"/>
  <c r="M94" i="2"/>
  <c r="M102" i="2"/>
  <c r="M110" i="2"/>
  <c r="M118" i="2"/>
  <c r="M126" i="2"/>
  <c r="M134" i="2"/>
  <c r="M142" i="2"/>
  <c r="M150" i="2"/>
  <c r="M158" i="2"/>
  <c r="M166" i="2"/>
  <c r="M174" i="2"/>
  <c r="M182" i="2"/>
  <c r="M11" i="2"/>
  <c r="M19" i="2"/>
  <c r="M27" i="2"/>
  <c r="M35" i="2"/>
  <c r="M43" i="2"/>
  <c r="M51" i="2"/>
  <c r="M59" i="2"/>
  <c r="M67" i="2"/>
  <c r="M75" i="2"/>
  <c r="M83" i="2"/>
  <c r="M91" i="2"/>
  <c r="M99" i="2"/>
  <c r="M107" i="2"/>
  <c r="M115" i="2"/>
  <c r="M123" i="2"/>
  <c r="M131" i="2"/>
  <c r="M139" i="2"/>
  <c r="M147" i="2"/>
  <c r="M155" i="2"/>
  <c r="M163" i="2"/>
  <c r="M171" i="2"/>
  <c r="M179" i="2"/>
  <c r="M13" i="2"/>
  <c r="M17" i="2"/>
  <c r="M31" i="2"/>
  <c r="M45" i="2"/>
  <c r="M49" i="2"/>
  <c r="M77" i="2"/>
  <c r="M81" i="2"/>
  <c r="M95" i="2"/>
  <c r="M109" i="2"/>
  <c r="M113" i="2"/>
  <c r="M16" i="2"/>
  <c r="M20" i="2"/>
  <c r="M34" i="2"/>
  <c r="M48" i="2"/>
  <c r="M52" i="2"/>
  <c r="M66" i="2"/>
  <c r="M80" i="2"/>
  <c r="M84" i="2"/>
  <c r="M98" i="2"/>
  <c r="M112" i="2"/>
  <c r="M116" i="2"/>
  <c r="M130" i="2"/>
  <c r="M144" i="2"/>
  <c r="M148" i="2"/>
  <c r="M162" i="2"/>
  <c r="M176" i="2"/>
  <c r="M180" i="2"/>
  <c r="M5" i="2"/>
  <c r="M9" i="2"/>
  <c r="M23" i="2"/>
  <c r="M37" i="2"/>
  <c r="M41" i="2"/>
  <c r="M55" i="2"/>
  <c r="M69" i="2"/>
  <c r="M73" i="2"/>
  <c r="M87" i="2"/>
  <c r="M101" i="2"/>
  <c r="M105" i="2"/>
  <c r="M119" i="2"/>
  <c r="M133" i="2"/>
  <c r="M137" i="2"/>
  <c r="M151" i="2"/>
  <c r="M165" i="2"/>
  <c r="M169" i="2"/>
  <c r="M183" i="2"/>
  <c r="M8" i="2"/>
  <c r="M12" i="2"/>
  <c r="M26" i="2"/>
  <c r="M40" i="2"/>
  <c r="M44" i="2"/>
  <c r="M58" i="2"/>
  <c r="M72" i="2"/>
  <c r="M76" i="2"/>
  <c r="M90" i="2"/>
  <c r="M104" i="2"/>
  <c r="M108" i="2"/>
  <c r="M122" i="2"/>
  <c r="M136" i="2"/>
  <c r="M140" i="2"/>
  <c r="M154" i="2"/>
  <c r="M168" i="2"/>
  <c r="M172" i="2"/>
  <c r="M15" i="2"/>
  <c r="M29" i="2"/>
  <c r="M33" i="2"/>
  <c r="M47" i="2"/>
  <c r="M61" i="2"/>
  <c r="M65" i="2"/>
  <c r="M79" i="2"/>
  <c r="M93" i="2"/>
  <c r="M97" i="2"/>
  <c r="M111" i="2"/>
  <c r="M125" i="2"/>
  <c r="M129" i="2"/>
  <c r="M143" i="2"/>
  <c r="M157" i="2"/>
  <c r="M161" i="2"/>
  <c r="M175" i="2"/>
  <c r="M18" i="2"/>
  <c r="M32" i="2"/>
  <c r="M36" i="2"/>
  <c r="M50" i="2"/>
  <c r="M64" i="2"/>
  <c r="M68" i="2"/>
  <c r="M82" i="2"/>
  <c r="M96" i="2"/>
  <c r="M100" i="2"/>
  <c r="M114" i="2"/>
  <c r="M128" i="2"/>
  <c r="M132" i="2"/>
  <c r="M146" i="2"/>
  <c r="M160" i="2"/>
  <c r="M164" i="2"/>
  <c r="M178" i="2"/>
  <c r="M7" i="2"/>
  <c r="M21" i="2"/>
  <c r="M25" i="2"/>
  <c r="M39" i="2"/>
  <c r="M53" i="2"/>
  <c r="M57" i="2"/>
  <c r="M71" i="2"/>
  <c r="M85" i="2"/>
  <c r="M89" i="2"/>
  <c r="M103" i="2"/>
  <c r="M117" i="2"/>
  <c r="M121" i="2"/>
  <c r="M135" i="2"/>
  <c r="M149" i="2"/>
  <c r="M153" i="2"/>
  <c r="M167" i="2"/>
  <c r="M181" i="2"/>
  <c r="M127" i="2"/>
  <c r="M141" i="2"/>
  <c r="M159" i="2"/>
  <c r="M173" i="2"/>
  <c r="M10" i="2"/>
  <c r="M24" i="2"/>
  <c r="M28" i="2"/>
  <c r="M42" i="2"/>
  <c r="M56" i="2"/>
  <c r="M60" i="2"/>
  <c r="M74" i="2"/>
  <c r="M88" i="2"/>
  <c r="M92" i="2"/>
  <c r="M106" i="2"/>
  <c r="M120" i="2"/>
  <c r="M124" i="2"/>
  <c r="M138" i="2"/>
  <c r="M152" i="2"/>
  <c r="M156" i="2"/>
  <c r="M170" i="2"/>
  <c r="M184" i="2"/>
  <c r="M63" i="2"/>
  <c r="M145" i="2"/>
  <c r="M177" i="2"/>
  <c r="I5" i="1"/>
  <c r="G6" i="1" s="1"/>
  <c r="H183" i="2"/>
  <c r="H175" i="2"/>
  <c r="H151" i="2"/>
  <c r="H106" i="2"/>
  <c r="H88" i="2"/>
  <c r="H74" i="2"/>
  <c r="H60" i="2"/>
  <c r="H42" i="2"/>
  <c r="H178" i="2"/>
  <c r="H170" i="2"/>
  <c r="H162" i="2"/>
  <c r="H154" i="2"/>
  <c r="H146" i="2"/>
  <c r="H131" i="2"/>
  <c r="H117" i="2"/>
  <c r="H103" i="2"/>
  <c r="H99" i="2"/>
  <c r="H85" i="2"/>
  <c r="H71" i="2"/>
  <c r="H67" i="2"/>
  <c r="H53" i="2"/>
  <c r="H39" i="2"/>
  <c r="H35" i="2"/>
  <c r="H21" i="2"/>
  <c r="H7" i="2"/>
  <c r="H167" i="2"/>
  <c r="H159" i="2"/>
  <c r="H143" i="2"/>
  <c r="H124" i="2"/>
  <c r="H120" i="2"/>
  <c r="H92" i="2"/>
  <c r="H56" i="2"/>
  <c r="H28" i="2"/>
  <c r="H24" i="2"/>
  <c r="H10" i="2"/>
  <c r="H181" i="2"/>
  <c r="H173" i="2"/>
  <c r="H165" i="2"/>
  <c r="H157" i="2"/>
  <c r="H149" i="2"/>
  <c r="H141" i="2"/>
  <c r="H138" i="2"/>
  <c r="H135" i="2"/>
  <c r="H132" i="2"/>
  <c r="H128" i="2"/>
  <c r="H114" i="2"/>
  <c r="H100" i="2"/>
  <c r="H96" i="2"/>
  <c r="H82" i="2"/>
  <c r="H68" i="2"/>
  <c r="H64" i="2"/>
  <c r="H50" i="2"/>
  <c r="H36" i="2"/>
  <c r="H32" i="2"/>
  <c r="I5" i="5"/>
  <c r="G6" i="5" s="1"/>
  <c r="H9" i="2"/>
  <c r="H17" i="2"/>
  <c r="H25" i="2"/>
  <c r="H33" i="2"/>
  <c r="H41" i="2"/>
  <c r="H49" i="2"/>
  <c r="H57" i="2"/>
  <c r="H65" i="2"/>
  <c r="H73" i="2"/>
  <c r="H81" i="2"/>
  <c r="H89" i="2"/>
  <c r="H97" i="2"/>
  <c r="H105" i="2"/>
  <c r="H113" i="2"/>
  <c r="H121" i="2"/>
  <c r="H129" i="2"/>
  <c r="H6" i="2"/>
  <c r="H14" i="2"/>
  <c r="H22" i="2"/>
  <c r="H30" i="2"/>
  <c r="H38" i="2"/>
  <c r="H46" i="2"/>
  <c r="H54" i="2"/>
  <c r="H62" i="2"/>
  <c r="H70" i="2"/>
  <c r="H78" i="2"/>
  <c r="H86" i="2"/>
  <c r="H94" i="2"/>
  <c r="H102" i="2"/>
  <c r="H110" i="2"/>
  <c r="H118" i="2"/>
  <c r="H126" i="2"/>
  <c r="H134" i="2"/>
  <c r="H55" i="2"/>
  <c r="H51" i="2"/>
  <c r="H37" i="2"/>
  <c r="H23" i="2"/>
  <c r="H19" i="2"/>
  <c r="H5" i="2"/>
  <c r="G6" i="2" s="1"/>
  <c r="I5" i="3"/>
  <c r="G6" i="3" s="1"/>
  <c r="I4" i="4"/>
  <c r="G5" i="4" s="1"/>
  <c r="H52" i="2"/>
  <c r="H48" i="2"/>
  <c r="H34" i="2"/>
  <c r="H20" i="2"/>
  <c r="H16" i="2"/>
  <c r="H140" i="2"/>
  <c r="H137" i="2"/>
  <c r="H127" i="2"/>
  <c r="H123" i="2"/>
  <c r="H109" i="2"/>
  <c r="H95" i="2"/>
  <c r="H91" i="2"/>
  <c r="H77" i="2"/>
  <c r="H63" i="2"/>
  <c r="H59" i="2"/>
  <c r="H45" i="2"/>
  <c r="H31" i="2"/>
  <c r="H27" i="2"/>
  <c r="H13" i="2"/>
  <c r="L6" i="2"/>
  <c r="D13" i="5"/>
  <c r="D14" i="5" s="1"/>
  <c r="I6" i="3" l="1"/>
  <c r="G7" i="3" s="1"/>
  <c r="I6" i="5"/>
  <c r="G7" i="5" s="1"/>
  <c r="I6" i="1"/>
  <c r="G7" i="1" s="1"/>
  <c r="N6" i="2"/>
  <c r="L7" i="2" s="1"/>
  <c r="I5" i="4"/>
  <c r="G6" i="4" s="1"/>
  <c r="I6" i="2"/>
  <c r="G7" i="2" s="1"/>
  <c r="N7" i="2" l="1"/>
  <c r="L8" i="2" s="1"/>
  <c r="I7" i="1"/>
  <c r="G8" i="1" s="1"/>
  <c r="I6" i="4"/>
  <c r="G7" i="4" s="1"/>
  <c r="I7" i="2"/>
  <c r="G8" i="2" s="1"/>
  <c r="I7" i="3"/>
  <c r="G8" i="3" s="1"/>
  <c r="I7" i="5"/>
  <c r="G8" i="5" s="1"/>
  <c r="I7" i="4" l="1"/>
  <c r="G8" i="4" s="1"/>
  <c r="I8" i="2"/>
  <c r="G9" i="2" s="1"/>
  <c r="N8" i="2"/>
  <c r="L9" i="2" s="1"/>
  <c r="I8" i="3"/>
  <c r="G9" i="3" s="1"/>
  <c r="I8" i="1"/>
  <c r="G9" i="1" s="1"/>
  <c r="I8" i="5"/>
  <c r="G9" i="5" s="1"/>
  <c r="I8" i="4" l="1"/>
  <c r="G9" i="4" s="1"/>
  <c r="I9" i="1"/>
  <c r="G10" i="1" s="1"/>
  <c r="I9" i="5"/>
  <c r="G10" i="5" s="1"/>
  <c r="N9" i="2"/>
  <c r="L10" i="2" s="1"/>
  <c r="I9" i="3"/>
  <c r="G10" i="3" s="1"/>
  <c r="I9" i="2"/>
  <c r="G10" i="2" s="1"/>
  <c r="I9" i="4" l="1"/>
  <c r="G10" i="4" s="1"/>
  <c r="I10" i="3"/>
  <c r="G11" i="3" s="1"/>
  <c r="I10" i="1"/>
  <c r="G11" i="1" s="1"/>
  <c r="I10" i="5"/>
  <c r="G11" i="5" s="1"/>
  <c r="N10" i="2"/>
  <c r="L11" i="2" s="1"/>
  <c r="I10" i="2"/>
  <c r="G11" i="2" s="1"/>
  <c r="I10" i="4" l="1"/>
  <c r="G11" i="4" s="1"/>
  <c r="I11" i="1"/>
  <c r="G12" i="1" s="1"/>
  <c r="N11" i="2"/>
  <c r="L12" i="2" s="1"/>
  <c r="I11" i="2"/>
  <c r="G12" i="2" s="1"/>
  <c r="I11" i="5"/>
  <c r="G12" i="5" s="1"/>
  <c r="I11" i="3"/>
  <c r="G12" i="3" s="1"/>
  <c r="I11" i="4" l="1"/>
  <c r="G12" i="4" s="1"/>
  <c r="N12" i="2"/>
  <c r="L13" i="2" s="1"/>
  <c r="I12" i="5"/>
  <c r="G13" i="5" s="1"/>
  <c r="I12" i="3"/>
  <c r="G13" i="3" s="1"/>
  <c r="I12" i="1"/>
  <c r="G13" i="1" s="1"/>
  <c r="I12" i="2"/>
  <c r="G13" i="2" s="1"/>
  <c r="I12" i="4" l="1"/>
  <c r="G13" i="4" s="1"/>
  <c r="I13" i="5"/>
  <c r="G14" i="5" s="1"/>
  <c r="I13" i="1"/>
  <c r="G14" i="1" s="1"/>
  <c r="I13" i="2"/>
  <c r="G14" i="2" s="1"/>
  <c r="I13" i="3"/>
  <c r="G14" i="3" s="1"/>
  <c r="N13" i="2"/>
  <c r="L14" i="2" s="1"/>
  <c r="I13" i="4" l="1"/>
  <c r="G14" i="4" s="1"/>
  <c r="I14" i="1"/>
  <c r="G15" i="1" s="1"/>
  <c r="I14" i="3"/>
  <c r="G15" i="3" s="1"/>
  <c r="N14" i="2"/>
  <c r="L15" i="2" s="1"/>
  <c r="I14" i="2"/>
  <c r="G15" i="2" s="1"/>
  <c r="I14" i="5"/>
  <c r="G15" i="5" s="1"/>
  <c r="I15" i="3" l="1"/>
  <c r="G16" i="3" s="1"/>
  <c r="I15" i="2"/>
  <c r="G16" i="2" s="1"/>
  <c r="I14" i="4"/>
  <c r="G15" i="4" s="1"/>
  <c r="I15" i="1"/>
  <c r="G16" i="1" s="1"/>
  <c r="I15" i="5"/>
  <c r="G16" i="5" s="1"/>
  <c r="N15" i="2"/>
  <c r="L16" i="2" s="1"/>
  <c r="I16" i="3" l="1"/>
  <c r="G17" i="3" s="1"/>
  <c r="I15" i="4"/>
  <c r="G16" i="4" s="1"/>
  <c r="I16" i="1"/>
  <c r="G17" i="1" s="1"/>
  <c r="I16" i="5"/>
  <c r="G17" i="5" s="1"/>
  <c r="L17" i="2"/>
  <c r="N16" i="2"/>
  <c r="I16" i="2"/>
  <c r="G17" i="2" s="1"/>
  <c r="I17" i="1" l="1"/>
  <c r="G18" i="1" s="1"/>
  <c r="N17" i="2"/>
  <c r="L18" i="2" s="1"/>
  <c r="I17" i="2"/>
  <c r="G18" i="2" s="1"/>
  <c r="I17" i="3"/>
  <c r="G18" i="3" s="1"/>
  <c r="I17" i="5"/>
  <c r="G18" i="5" s="1"/>
  <c r="I16" i="4"/>
  <c r="G17" i="4" s="1"/>
  <c r="I18" i="1" l="1"/>
  <c r="G19" i="1" s="1"/>
  <c r="I18" i="2"/>
  <c r="G19" i="2" s="1"/>
  <c r="I18" i="5"/>
  <c r="G19" i="5" s="1"/>
  <c r="I17" i="4"/>
  <c r="G18" i="4" s="1"/>
  <c r="I18" i="3"/>
  <c r="G19" i="3" s="1"/>
  <c r="L19" i="2"/>
  <c r="N18" i="2"/>
  <c r="I19" i="1" l="1"/>
  <c r="G20" i="1" s="1"/>
  <c r="I19" i="5"/>
  <c r="G20" i="5" s="1"/>
  <c r="I19" i="3"/>
  <c r="G20" i="3" s="1"/>
  <c r="N19" i="2"/>
  <c r="L20" i="2" s="1"/>
  <c r="I18" i="4"/>
  <c r="G19" i="4" s="1"/>
  <c r="I19" i="2"/>
  <c r="G20" i="2" s="1"/>
  <c r="I20" i="1" l="1"/>
  <c r="G21" i="1" s="1"/>
  <c r="I20" i="3"/>
  <c r="G21" i="3" s="1"/>
  <c r="I20" i="5"/>
  <c r="G21" i="5" s="1"/>
  <c r="N20" i="2"/>
  <c r="L21" i="2" s="1"/>
  <c r="I19" i="4"/>
  <c r="G20" i="4" s="1"/>
  <c r="I20" i="2"/>
  <c r="G21" i="2" s="1"/>
  <c r="N21" i="2" l="1"/>
  <c r="L22" i="2" s="1"/>
  <c r="I21" i="1"/>
  <c r="G22" i="1" s="1"/>
  <c r="I20" i="4"/>
  <c r="G21" i="4" s="1"/>
  <c r="I21" i="2"/>
  <c r="G22" i="2" s="1"/>
  <c r="I21" i="3"/>
  <c r="G22" i="3" s="1"/>
  <c r="I21" i="5"/>
  <c r="G22" i="5" s="1"/>
  <c r="N22" i="2" l="1"/>
  <c r="L23" i="2" s="1"/>
  <c r="I22" i="3"/>
  <c r="G23" i="3" s="1"/>
  <c r="I22" i="5"/>
  <c r="G23" i="5" s="1"/>
  <c r="I21" i="4"/>
  <c r="G22" i="4" s="1"/>
  <c r="I22" i="2"/>
  <c r="G23" i="2" s="1"/>
  <c r="G23" i="1"/>
  <c r="I22" i="1"/>
  <c r="N23" i="2" l="1"/>
  <c r="L24" i="2" s="1"/>
  <c r="I23" i="5"/>
  <c r="G24" i="5" s="1"/>
  <c r="I23" i="2"/>
  <c r="G24" i="2" s="1"/>
  <c r="I23" i="1"/>
  <c r="G24" i="1" s="1"/>
  <c r="I22" i="4"/>
  <c r="G23" i="4" s="1"/>
  <c r="I23" i="3"/>
  <c r="G24" i="3" s="1"/>
  <c r="N24" i="2" l="1"/>
  <c r="L25" i="2" s="1"/>
  <c r="I23" i="4"/>
  <c r="G24" i="4" s="1"/>
  <c r="I24" i="5"/>
  <c r="G25" i="5" s="1"/>
  <c r="I24" i="3"/>
  <c r="G25" i="3" s="1"/>
  <c r="I24" i="2"/>
  <c r="G25" i="2" s="1"/>
  <c r="I24" i="1"/>
  <c r="G25" i="1" s="1"/>
  <c r="N25" i="2" l="1"/>
  <c r="L26" i="2" s="1"/>
  <c r="I25" i="2"/>
  <c r="G26" i="2" s="1"/>
  <c r="I25" i="1"/>
  <c r="G26" i="1" s="1"/>
  <c r="I25" i="5"/>
  <c r="G26" i="5" s="1"/>
  <c r="I25" i="3"/>
  <c r="G26" i="3" s="1"/>
  <c r="I24" i="4"/>
  <c r="G25" i="4" s="1"/>
  <c r="N26" i="2" l="1"/>
  <c r="L27" i="2" s="1"/>
  <c r="I26" i="1"/>
  <c r="G27" i="1" s="1"/>
  <c r="I26" i="3"/>
  <c r="G27" i="3" s="1"/>
  <c r="I25" i="4"/>
  <c r="G26" i="4" s="1"/>
  <c r="I26" i="5"/>
  <c r="G27" i="5" s="1"/>
  <c r="I26" i="2"/>
  <c r="G27" i="2" s="1"/>
  <c r="N27" i="2" l="1"/>
  <c r="L28" i="2" s="1"/>
  <c r="I27" i="5"/>
  <c r="G28" i="5" s="1"/>
  <c r="I27" i="2"/>
  <c r="G28" i="2" s="1"/>
  <c r="I27" i="3"/>
  <c r="G28" i="3" s="1"/>
  <c r="I26" i="4"/>
  <c r="G27" i="4" s="1"/>
  <c r="I27" i="1"/>
  <c r="G28" i="1" s="1"/>
  <c r="N28" i="2" l="1"/>
  <c r="L29" i="2" s="1"/>
  <c r="I28" i="3"/>
  <c r="G29" i="3" s="1"/>
  <c r="I28" i="5"/>
  <c r="G29" i="5" s="1"/>
  <c r="I27" i="4"/>
  <c r="G28" i="4" s="1"/>
  <c r="I28" i="1"/>
  <c r="G29" i="1" s="1"/>
  <c r="I28" i="2"/>
  <c r="G29" i="2" s="1"/>
  <c r="I29" i="1" l="1"/>
  <c r="G30" i="1" s="1"/>
  <c r="N29" i="2"/>
  <c r="L30" i="2" s="1"/>
  <c r="I29" i="2"/>
  <c r="G30" i="2" s="1"/>
  <c r="I29" i="5"/>
  <c r="G30" i="5" s="1"/>
  <c r="I28" i="4"/>
  <c r="G29" i="4" s="1"/>
  <c r="I29" i="3"/>
  <c r="G30" i="3" s="1"/>
  <c r="I30" i="3" l="1"/>
  <c r="G31" i="3" s="1"/>
  <c r="I30" i="1"/>
  <c r="G31" i="1" s="1"/>
  <c r="I29" i="4"/>
  <c r="G30" i="4" s="1"/>
  <c r="I30" i="2"/>
  <c r="G31" i="2" s="1"/>
  <c r="I30" i="5"/>
  <c r="G31" i="5" s="1"/>
  <c r="L31" i="2"/>
  <c r="N30" i="2"/>
  <c r="I31" i="3" l="1"/>
  <c r="G32" i="3" s="1"/>
  <c r="I31" i="2"/>
  <c r="G32" i="2" s="1"/>
  <c r="I31" i="5"/>
  <c r="G32" i="5" s="1"/>
  <c r="N31" i="2"/>
  <c r="L32" i="2" s="1"/>
  <c r="I31" i="1"/>
  <c r="G32" i="1" s="1"/>
  <c r="I30" i="4"/>
  <c r="G31" i="4" s="1"/>
  <c r="I32" i="2" l="1"/>
  <c r="G33" i="2" s="1"/>
  <c r="I32" i="3"/>
  <c r="G33" i="3" s="1"/>
  <c r="I32" i="5"/>
  <c r="G33" i="5" s="1"/>
  <c r="I32" i="1"/>
  <c r="G33" i="1" s="1"/>
  <c r="I31" i="4"/>
  <c r="G32" i="4" s="1"/>
  <c r="N32" i="2"/>
  <c r="L33" i="2" s="1"/>
  <c r="I33" i="2" l="1"/>
  <c r="G34" i="2" s="1"/>
  <c r="I32" i="4"/>
  <c r="G33" i="4" s="1"/>
  <c r="N33" i="2"/>
  <c r="L34" i="2" s="1"/>
  <c r="I33" i="5"/>
  <c r="G34" i="5" s="1"/>
  <c r="I33" i="1"/>
  <c r="G34" i="1" s="1"/>
  <c r="I33" i="3"/>
  <c r="G34" i="3" s="1"/>
  <c r="I34" i="1" l="1"/>
  <c r="G35" i="1" s="1"/>
  <c r="I34" i="3"/>
  <c r="G35" i="3" s="1"/>
  <c r="I34" i="2"/>
  <c r="G35" i="2" s="1"/>
  <c r="I34" i="5"/>
  <c r="G35" i="5" s="1"/>
  <c r="I33" i="4"/>
  <c r="G34" i="4" s="1"/>
  <c r="N34" i="2"/>
  <c r="L35" i="2" s="1"/>
  <c r="I35" i="1" l="1"/>
  <c r="G36" i="1" s="1"/>
  <c r="N35" i="2"/>
  <c r="L36" i="2" s="1"/>
  <c r="I35" i="2"/>
  <c r="G36" i="2" s="1"/>
  <c r="I34" i="4"/>
  <c r="G35" i="4" s="1"/>
  <c r="I35" i="5"/>
  <c r="G36" i="5" s="1"/>
  <c r="I35" i="3"/>
  <c r="G36" i="3" s="1"/>
  <c r="I35" i="4" l="1"/>
  <c r="G36" i="4" s="1"/>
  <c r="I36" i="1"/>
  <c r="G37" i="1" s="1"/>
  <c r="N36" i="2"/>
  <c r="L37" i="2" s="1"/>
  <c r="I36" i="5"/>
  <c r="G37" i="5" s="1"/>
  <c r="I36" i="3"/>
  <c r="G37" i="3" s="1"/>
  <c r="I36" i="2"/>
  <c r="G37" i="2" s="1"/>
  <c r="I37" i="1" l="1"/>
  <c r="G38" i="1" s="1"/>
  <c r="I37" i="3"/>
  <c r="G38" i="3" s="1"/>
  <c r="I36" i="4"/>
  <c r="G37" i="4" s="1"/>
  <c r="I37" i="2"/>
  <c r="G38" i="2" s="1"/>
  <c r="N37" i="2"/>
  <c r="L38" i="2" s="1"/>
  <c r="I37" i="5"/>
  <c r="G38" i="5" s="1"/>
  <c r="I38" i="1" l="1"/>
  <c r="G39" i="1" s="1"/>
  <c r="I38" i="3"/>
  <c r="G39" i="3" s="1"/>
  <c r="N38" i="2"/>
  <c r="L39" i="2" s="1"/>
  <c r="I38" i="5"/>
  <c r="G39" i="5" s="1"/>
  <c r="I37" i="4"/>
  <c r="G38" i="4" s="1"/>
  <c r="I38" i="2"/>
  <c r="G39" i="2" s="1"/>
  <c r="I39" i="1" l="1"/>
  <c r="G40" i="1" s="1"/>
  <c r="N39" i="2"/>
  <c r="L40" i="2" s="1"/>
  <c r="I38" i="4"/>
  <c r="G39" i="4" s="1"/>
  <c r="I39" i="2"/>
  <c r="G40" i="2" s="1"/>
  <c r="I39" i="5"/>
  <c r="G40" i="5" s="1"/>
  <c r="I39" i="3"/>
  <c r="G40" i="3" s="1"/>
  <c r="I39" i="4" l="1"/>
  <c r="G40" i="4" s="1"/>
  <c r="I40" i="5"/>
  <c r="G41" i="5" s="1"/>
  <c r="I40" i="1"/>
  <c r="G41" i="1" s="1"/>
  <c r="I40" i="3"/>
  <c r="G41" i="3" s="1"/>
  <c r="I40" i="2"/>
  <c r="G41" i="2" s="1"/>
  <c r="N40" i="2"/>
  <c r="L41" i="2" s="1"/>
  <c r="I40" i="4" l="1"/>
  <c r="G41" i="4" s="1"/>
  <c r="I41" i="2"/>
  <c r="G42" i="2" s="1"/>
  <c r="N41" i="2"/>
  <c r="L42" i="2" s="1"/>
  <c r="I41" i="1"/>
  <c r="G42" i="1" s="1"/>
  <c r="I41" i="3"/>
  <c r="G42" i="3" s="1"/>
  <c r="I41" i="5"/>
  <c r="G42" i="5" s="1"/>
  <c r="I42" i="3" l="1"/>
  <c r="G43" i="3" s="1"/>
  <c r="I41" i="4"/>
  <c r="G42" i="4" s="1"/>
  <c r="I42" i="5"/>
  <c r="G43" i="5" s="1"/>
  <c r="N42" i="2"/>
  <c r="L43" i="2" s="1"/>
  <c r="I42" i="1"/>
  <c r="G43" i="1" s="1"/>
  <c r="G43" i="2"/>
  <c r="I42" i="2"/>
  <c r="I43" i="3" l="1"/>
  <c r="G44" i="3" s="1"/>
  <c r="I43" i="1"/>
  <c r="G44" i="1" s="1"/>
  <c r="I43" i="2"/>
  <c r="G44" i="2" s="1"/>
  <c r="I43" i="5"/>
  <c r="G44" i="5" s="1"/>
  <c r="N43" i="2"/>
  <c r="L44" i="2" s="1"/>
  <c r="I42" i="4"/>
  <c r="G43" i="4" s="1"/>
  <c r="I44" i="3" l="1"/>
  <c r="G45" i="3" s="1"/>
  <c r="I44" i="5"/>
  <c r="G45" i="5" s="1"/>
  <c r="I44" i="1"/>
  <c r="G45" i="1" s="1"/>
  <c r="N44" i="2"/>
  <c r="L45" i="2" s="1"/>
  <c r="I43" i="4"/>
  <c r="G44" i="4" s="1"/>
  <c r="G45" i="2"/>
  <c r="I44" i="2"/>
  <c r="I45" i="3" l="1"/>
  <c r="G46" i="3" s="1"/>
  <c r="I45" i="1"/>
  <c r="G46" i="1" s="1"/>
  <c r="I44" i="4"/>
  <c r="G45" i="4" s="1"/>
  <c r="I45" i="2"/>
  <c r="G46" i="2" s="1"/>
  <c r="I45" i="5"/>
  <c r="G46" i="5" s="1"/>
  <c r="N45" i="2"/>
  <c r="L46" i="2" s="1"/>
  <c r="I46" i="3" l="1"/>
  <c r="G47" i="3" s="1"/>
  <c r="I46" i="1"/>
  <c r="G47" i="1" s="1"/>
  <c r="I46" i="2"/>
  <c r="G47" i="2" s="1"/>
  <c r="I46" i="5"/>
  <c r="G47" i="5" s="1"/>
  <c r="I45" i="4"/>
  <c r="G46" i="4" s="1"/>
  <c r="N46" i="2"/>
  <c r="L47" i="2" s="1"/>
  <c r="I47" i="3" l="1"/>
  <c r="G48" i="3" s="1"/>
  <c r="I47" i="2"/>
  <c r="G48" i="2" s="1"/>
  <c r="N47" i="2"/>
  <c r="L48" i="2" s="1"/>
  <c r="I47" i="5"/>
  <c r="G48" i="5" s="1"/>
  <c r="I46" i="4"/>
  <c r="G47" i="4" s="1"/>
  <c r="I47" i="1"/>
  <c r="G48" i="1" s="1"/>
  <c r="I48" i="3" l="1"/>
  <c r="G49" i="3" s="1"/>
  <c r="I47" i="4"/>
  <c r="G48" i="4" s="1"/>
  <c r="I48" i="1"/>
  <c r="G49" i="1" s="1"/>
  <c r="N48" i="2"/>
  <c r="L49" i="2" s="1"/>
  <c r="I48" i="5"/>
  <c r="G49" i="5" s="1"/>
  <c r="I48" i="2"/>
  <c r="G49" i="2" s="1"/>
  <c r="I49" i="3" l="1"/>
  <c r="G50" i="3" s="1"/>
  <c r="I49" i="5"/>
  <c r="G50" i="5" s="1"/>
  <c r="I49" i="2"/>
  <c r="G50" i="2" s="1"/>
  <c r="I49" i="1"/>
  <c r="G50" i="1" s="1"/>
  <c r="N49" i="2"/>
  <c r="L50" i="2" s="1"/>
  <c r="G49" i="4"/>
  <c r="I48" i="4"/>
  <c r="I50" i="2" l="1"/>
  <c r="G51" i="2" s="1"/>
  <c r="I50" i="3"/>
  <c r="G51" i="3" s="1"/>
  <c r="N50" i="2"/>
  <c r="L51" i="2" s="1"/>
  <c r="I50" i="5"/>
  <c r="G51" i="5" s="1"/>
  <c r="I50" i="1"/>
  <c r="G51" i="1" s="1"/>
  <c r="I49" i="4"/>
  <c r="G50" i="4" s="1"/>
  <c r="N51" i="2" l="1"/>
  <c r="L52" i="2" s="1"/>
  <c r="I51" i="1"/>
  <c r="G52" i="1" s="1"/>
  <c r="I50" i="4"/>
  <c r="G51" i="4" s="1"/>
  <c r="I51" i="5"/>
  <c r="G52" i="5" s="1"/>
  <c r="I51" i="2"/>
  <c r="G52" i="2" s="1"/>
  <c r="I51" i="3"/>
  <c r="G52" i="3" s="1"/>
  <c r="N52" i="2" l="1"/>
  <c r="L53" i="2" s="1"/>
  <c r="I52" i="5"/>
  <c r="G53" i="5" s="1"/>
  <c r="I52" i="1"/>
  <c r="G53" i="1" s="1"/>
  <c r="I51" i="4"/>
  <c r="G52" i="4" s="1"/>
  <c r="I52" i="3"/>
  <c r="G53" i="3" s="1"/>
  <c r="I52" i="2"/>
  <c r="G53" i="2" s="1"/>
  <c r="N53" i="2" l="1"/>
  <c r="L54" i="2" s="1"/>
  <c r="I53" i="3"/>
  <c r="G54" i="3" s="1"/>
  <c r="I53" i="1"/>
  <c r="G54" i="1" s="1"/>
  <c r="I52" i="4"/>
  <c r="G53" i="4" s="1"/>
  <c r="I53" i="2"/>
  <c r="G54" i="2" s="1"/>
  <c r="G54" i="5"/>
  <c r="I53" i="5"/>
  <c r="I54" i="3" l="1"/>
  <c r="G55" i="3" s="1"/>
  <c r="N54" i="2"/>
  <c r="L55" i="2" s="1"/>
  <c r="I54" i="1"/>
  <c r="G55" i="1" s="1"/>
  <c r="I54" i="2"/>
  <c r="G55" i="2" s="1"/>
  <c r="I54" i="5"/>
  <c r="G55" i="5" s="1"/>
  <c r="I53" i="4"/>
  <c r="G54" i="4" s="1"/>
  <c r="I55" i="1" l="1"/>
  <c r="G56" i="1" s="1"/>
  <c r="I55" i="2"/>
  <c r="G56" i="2" s="1"/>
  <c r="I55" i="5"/>
  <c r="G56" i="5" s="1"/>
  <c r="I55" i="3"/>
  <c r="G56" i="3" s="1"/>
  <c r="I54" i="4"/>
  <c r="G55" i="4" s="1"/>
  <c r="N55" i="2"/>
  <c r="L56" i="2" s="1"/>
  <c r="I56" i="1" l="1"/>
  <c r="G57" i="1" s="1"/>
  <c r="I55" i="4"/>
  <c r="G56" i="4" s="1"/>
  <c r="N56" i="2"/>
  <c r="L57" i="2" s="1"/>
  <c r="I56" i="3"/>
  <c r="G57" i="3" s="1"/>
  <c r="I56" i="2"/>
  <c r="G57" i="2" s="1"/>
  <c r="G57" i="5"/>
  <c r="I56" i="5"/>
  <c r="I57" i="1" l="1"/>
  <c r="G58" i="1" s="1"/>
  <c r="N57" i="2"/>
  <c r="L58" i="2" s="1"/>
  <c r="I57" i="2"/>
  <c r="G58" i="2" s="1"/>
  <c r="I57" i="5"/>
  <c r="G58" i="5" s="1"/>
  <c r="I57" i="3"/>
  <c r="G58" i="3" s="1"/>
  <c r="G57" i="4"/>
  <c r="I56" i="4"/>
  <c r="I58" i="2" l="1"/>
  <c r="G59" i="2" s="1"/>
  <c r="I58" i="1"/>
  <c r="G59" i="1" s="1"/>
  <c r="I58" i="3"/>
  <c r="G59" i="3" s="1"/>
  <c r="I57" i="4"/>
  <c r="G58" i="4" s="1"/>
  <c r="I58" i="5"/>
  <c r="G59" i="5" s="1"/>
  <c r="N58" i="2"/>
  <c r="L59" i="2" s="1"/>
  <c r="I59" i="5" l="1"/>
  <c r="G60" i="5" s="1"/>
  <c r="I59" i="2"/>
  <c r="G60" i="2" s="1"/>
  <c r="N59" i="2"/>
  <c r="L60" i="2" s="1"/>
  <c r="I59" i="3"/>
  <c r="G60" i="3" s="1"/>
  <c r="I58" i="4"/>
  <c r="G59" i="4" s="1"/>
  <c r="I59" i="1"/>
  <c r="G60" i="1" s="1"/>
  <c r="N60" i="2" l="1"/>
  <c r="L61" i="2" s="1"/>
  <c r="I60" i="5"/>
  <c r="G61" i="5" s="1"/>
  <c r="I60" i="3"/>
  <c r="G61" i="3" s="1"/>
  <c r="I59" i="4"/>
  <c r="G60" i="4" s="1"/>
  <c r="I60" i="2"/>
  <c r="G61" i="2" s="1"/>
  <c r="I60" i="1"/>
  <c r="G61" i="1" s="1"/>
  <c r="I61" i="1" l="1"/>
  <c r="G62" i="1" s="1"/>
  <c r="I61" i="3"/>
  <c r="G62" i="3" s="1"/>
  <c r="I61" i="2"/>
  <c r="G62" i="2" s="1"/>
  <c r="N61" i="2"/>
  <c r="L62" i="2" s="1"/>
  <c r="I61" i="5"/>
  <c r="G62" i="5" s="1"/>
  <c r="G61" i="4"/>
  <c r="I60" i="4"/>
  <c r="I62" i="3" l="1"/>
  <c r="G63" i="3" s="1"/>
  <c r="I62" i="1"/>
  <c r="G63" i="1" s="1"/>
  <c r="I62" i="2"/>
  <c r="G63" i="2" s="1"/>
  <c r="I61" i="4"/>
  <c r="G62" i="4" s="1"/>
  <c r="N62" i="2"/>
  <c r="L63" i="2" s="1"/>
  <c r="I62" i="5"/>
  <c r="G63" i="5" s="1"/>
  <c r="I63" i="3" l="1"/>
  <c r="G64" i="3" s="1"/>
  <c r="I63" i="2"/>
  <c r="G64" i="2" s="1"/>
  <c r="N63" i="2"/>
  <c r="L64" i="2" s="1"/>
  <c r="I63" i="1"/>
  <c r="G64" i="1" s="1"/>
  <c r="I63" i="5"/>
  <c r="G64" i="5" s="1"/>
  <c r="I62" i="4"/>
  <c r="G63" i="4" s="1"/>
  <c r="I64" i="3" l="1"/>
  <c r="G65" i="3" s="1"/>
  <c r="I64" i="2"/>
  <c r="G65" i="2" s="1"/>
  <c r="I63" i="4"/>
  <c r="G64" i="4" s="1"/>
  <c r="N64" i="2"/>
  <c r="L65" i="2" s="1"/>
  <c r="I64" i="1"/>
  <c r="G65" i="1" s="1"/>
  <c r="I64" i="5"/>
  <c r="G65" i="5" s="1"/>
  <c r="I65" i="3" l="1"/>
  <c r="G66" i="3" s="1"/>
  <c r="I65" i="1"/>
  <c r="G66" i="1" s="1"/>
  <c r="I65" i="5"/>
  <c r="G66" i="5" s="1"/>
  <c r="I64" i="4"/>
  <c r="G65" i="4" s="1"/>
  <c r="N65" i="2"/>
  <c r="L66" i="2" s="1"/>
  <c r="I65" i="2"/>
  <c r="G66" i="2" s="1"/>
  <c r="I66" i="3" l="1"/>
  <c r="G67" i="3" s="1"/>
  <c r="I65" i="4"/>
  <c r="G66" i="4" s="1"/>
  <c r="I66" i="1"/>
  <c r="G67" i="1" s="1"/>
  <c r="N66" i="2"/>
  <c r="L67" i="2" s="1"/>
  <c r="I66" i="2"/>
  <c r="G67" i="2" s="1"/>
  <c r="I66" i="5"/>
  <c r="G67" i="5" s="1"/>
  <c r="N67" i="2" l="1"/>
  <c r="L68" i="2" s="1"/>
  <c r="I67" i="2"/>
  <c r="G68" i="2" s="1"/>
  <c r="I67" i="5"/>
  <c r="G68" i="5" s="1"/>
  <c r="I66" i="4"/>
  <c r="G67" i="4" s="1"/>
  <c r="I67" i="3"/>
  <c r="G68" i="3" s="1"/>
  <c r="I67" i="1"/>
  <c r="G68" i="1" s="1"/>
  <c r="I67" i="4" l="1"/>
  <c r="G68" i="4" s="1"/>
  <c r="N68" i="2"/>
  <c r="L69" i="2" s="1"/>
  <c r="I68" i="5"/>
  <c r="G69" i="5" s="1"/>
  <c r="I68" i="3"/>
  <c r="G69" i="3" s="1"/>
  <c r="I68" i="2"/>
  <c r="G69" i="2" s="1"/>
  <c r="I68" i="1"/>
  <c r="G69" i="1" s="1"/>
  <c r="I69" i="1" l="1"/>
  <c r="G70" i="1" s="1"/>
  <c r="I69" i="3"/>
  <c r="G70" i="3" s="1"/>
  <c r="I69" i="2"/>
  <c r="G70" i="2" s="1"/>
  <c r="I68" i="4"/>
  <c r="G69" i="4" s="1"/>
  <c r="N69" i="2"/>
  <c r="L70" i="2" s="1"/>
  <c r="G70" i="5"/>
  <c r="I69" i="5"/>
  <c r="I70" i="1" l="1"/>
  <c r="G71" i="1" s="1"/>
  <c r="I70" i="3"/>
  <c r="G71" i="3" s="1"/>
  <c r="N70" i="2"/>
  <c r="L71" i="2" s="1"/>
  <c r="I70" i="5"/>
  <c r="G71" i="5" s="1"/>
  <c r="I70" i="2"/>
  <c r="G71" i="2" s="1"/>
  <c r="I69" i="4"/>
  <c r="G70" i="4" s="1"/>
  <c r="N71" i="2" l="1"/>
  <c r="L72" i="2" s="1"/>
  <c r="I71" i="2"/>
  <c r="G72" i="2" s="1"/>
  <c r="I71" i="1"/>
  <c r="G72" i="1" s="1"/>
  <c r="I70" i="4"/>
  <c r="G71" i="4" s="1"/>
  <c r="I71" i="3"/>
  <c r="G72" i="3" s="1"/>
  <c r="I71" i="5"/>
  <c r="G72" i="5" s="1"/>
  <c r="N72" i="2" l="1"/>
  <c r="L73" i="2" s="1"/>
  <c r="I72" i="1"/>
  <c r="G73" i="1" s="1"/>
  <c r="I72" i="3"/>
  <c r="G73" i="3" s="1"/>
  <c r="I72" i="5"/>
  <c r="G73" i="5" s="1"/>
  <c r="I71" i="4"/>
  <c r="G72" i="4" s="1"/>
  <c r="I72" i="2"/>
  <c r="G73" i="2" s="1"/>
  <c r="I72" i="4" l="1"/>
  <c r="G73" i="4" s="1"/>
  <c r="N73" i="2"/>
  <c r="L74" i="2" s="1"/>
  <c r="I73" i="1"/>
  <c r="G74" i="1" s="1"/>
  <c r="I73" i="2"/>
  <c r="G74" i="2" s="1"/>
  <c r="I73" i="5"/>
  <c r="G74" i="5" s="1"/>
  <c r="G74" i="3"/>
  <c r="I73" i="3"/>
  <c r="I74" i="2" l="1"/>
  <c r="G75" i="2" s="1"/>
  <c r="I74" i="1"/>
  <c r="G75" i="1" s="1"/>
  <c r="I74" i="5"/>
  <c r="G75" i="5" s="1"/>
  <c r="N74" i="2"/>
  <c r="L75" i="2" s="1"/>
  <c r="I73" i="4"/>
  <c r="G74" i="4" s="1"/>
  <c r="I74" i="3"/>
  <c r="G75" i="3" s="1"/>
  <c r="I75" i="2" l="1"/>
  <c r="G76" i="2" s="1"/>
  <c r="I75" i="3"/>
  <c r="G76" i="3" s="1"/>
  <c r="I74" i="4"/>
  <c r="G75" i="4" s="1"/>
  <c r="N75" i="2"/>
  <c r="L76" i="2" s="1"/>
  <c r="I75" i="1"/>
  <c r="G76" i="1" s="1"/>
  <c r="I75" i="5"/>
  <c r="G76" i="5" s="1"/>
  <c r="I75" i="4" l="1"/>
  <c r="G76" i="4" s="1"/>
  <c r="I76" i="3"/>
  <c r="G77" i="3" s="1"/>
  <c r="N76" i="2"/>
  <c r="L77" i="2" s="1"/>
  <c r="I76" i="5"/>
  <c r="G77" i="5" s="1"/>
  <c r="I76" i="1"/>
  <c r="G77" i="1" s="1"/>
  <c r="I76" i="2"/>
  <c r="G77" i="2" s="1"/>
  <c r="I77" i="5" l="1"/>
  <c r="G78" i="5" s="1"/>
  <c r="I77" i="2"/>
  <c r="G78" i="2" s="1"/>
  <c r="I77" i="1"/>
  <c r="G78" i="1" s="1"/>
  <c r="I76" i="4"/>
  <c r="G77" i="4" s="1"/>
  <c r="I77" i="3"/>
  <c r="G78" i="3" s="1"/>
  <c r="N77" i="2"/>
  <c r="L78" i="2" s="1"/>
  <c r="I78" i="1" l="1"/>
  <c r="G79" i="1" s="1"/>
  <c r="I78" i="5"/>
  <c r="G79" i="5" s="1"/>
  <c r="I78" i="2"/>
  <c r="G79" i="2" s="1"/>
  <c r="I78" i="3"/>
  <c r="G79" i="3" s="1"/>
  <c r="I77" i="4"/>
  <c r="G78" i="4" s="1"/>
  <c r="L79" i="2"/>
  <c r="N78" i="2"/>
  <c r="I79" i="2" l="1"/>
  <c r="G80" i="2" s="1"/>
  <c r="I79" i="1"/>
  <c r="G80" i="1" s="1"/>
  <c r="I78" i="4"/>
  <c r="G79" i="4" s="1"/>
  <c r="I79" i="3"/>
  <c r="G80" i="3" s="1"/>
  <c r="N79" i="2"/>
  <c r="L80" i="2" s="1"/>
  <c r="I79" i="5"/>
  <c r="G80" i="5" s="1"/>
  <c r="I80" i="2" l="1"/>
  <c r="G81" i="2" s="1"/>
  <c r="I79" i="4"/>
  <c r="G80" i="4" s="1"/>
  <c r="N80" i="2"/>
  <c r="L81" i="2" s="1"/>
  <c r="I80" i="1"/>
  <c r="G81" i="1" s="1"/>
  <c r="I80" i="3"/>
  <c r="G81" i="3" s="1"/>
  <c r="I80" i="5"/>
  <c r="G81" i="5" s="1"/>
  <c r="I81" i="2" l="1"/>
  <c r="G82" i="2" s="1"/>
  <c r="N81" i="2"/>
  <c r="L82" i="2" s="1"/>
  <c r="I81" i="3"/>
  <c r="G82" i="3" s="1"/>
  <c r="I81" i="5"/>
  <c r="G82" i="5" s="1"/>
  <c r="I81" i="1"/>
  <c r="G82" i="1" s="1"/>
  <c r="I80" i="4"/>
  <c r="G81" i="4" s="1"/>
  <c r="I82" i="3" l="1"/>
  <c r="G83" i="3" s="1"/>
  <c r="I82" i="1"/>
  <c r="G83" i="1" s="1"/>
  <c r="I81" i="4"/>
  <c r="G82" i="4" s="1"/>
  <c r="N82" i="2"/>
  <c r="L83" i="2" s="1"/>
  <c r="I82" i="5"/>
  <c r="G83" i="5" s="1"/>
  <c r="G83" i="2"/>
  <c r="I82" i="2"/>
  <c r="I83" i="3" l="1"/>
  <c r="G84" i="3" s="1"/>
  <c r="I82" i="4"/>
  <c r="G83" i="4" s="1"/>
  <c r="I83" i="5"/>
  <c r="G84" i="5" s="1"/>
  <c r="I83" i="2"/>
  <c r="G84" i="2" s="1"/>
  <c r="N83" i="2"/>
  <c r="L84" i="2" s="1"/>
  <c r="I83" i="1"/>
  <c r="G84" i="1" s="1"/>
  <c r="I84" i="5" l="1"/>
  <c r="G85" i="5" s="1"/>
  <c r="I84" i="3"/>
  <c r="G85" i="3" s="1"/>
  <c r="I83" i="4"/>
  <c r="G84" i="4" s="1"/>
  <c r="N84" i="2"/>
  <c r="L85" i="2" s="1"/>
  <c r="I84" i="2"/>
  <c r="G85" i="2" s="1"/>
  <c r="I84" i="1"/>
  <c r="G85" i="1" s="1"/>
  <c r="I85" i="1" l="1"/>
  <c r="G86" i="1" s="1"/>
  <c r="N85" i="2"/>
  <c r="L86" i="2" s="1"/>
  <c r="I85" i="2"/>
  <c r="G86" i="2" s="1"/>
  <c r="I85" i="5"/>
  <c r="G86" i="5" s="1"/>
  <c r="I85" i="3"/>
  <c r="G86" i="3" s="1"/>
  <c r="I84" i="4"/>
  <c r="G85" i="4" s="1"/>
  <c r="I86" i="1" l="1"/>
  <c r="G87" i="1" s="1"/>
  <c r="I86" i="3"/>
  <c r="G87" i="3" s="1"/>
  <c r="I85" i="4"/>
  <c r="G86" i="4" s="1"/>
  <c r="I86" i="2"/>
  <c r="G87" i="2" s="1"/>
  <c r="I86" i="5"/>
  <c r="G87" i="5" s="1"/>
  <c r="N86" i="2"/>
  <c r="L87" i="2" s="1"/>
  <c r="I87" i="2" l="1"/>
  <c r="G88" i="2" s="1"/>
  <c r="I87" i="1"/>
  <c r="G88" i="1" s="1"/>
  <c r="I87" i="3"/>
  <c r="G88" i="3" s="1"/>
  <c r="I87" i="5"/>
  <c r="G88" i="5" s="1"/>
  <c r="N87" i="2"/>
  <c r="L88" i="2" s="1"/>
  <c r="I86" i="4"/>
  <c r="G87" i="4" s="1"/>
  <c r="I88" i="2" l="1"/>
  <c r="G89" i="2" s="1"/>
  <c r="N88" i="2"/>
  <c r="L89" i="2" s="1"/>
  <c r="I87" i="4"/>
  <c r="G88" i="4" s="1"/>
  <c r="I88" i="3"/>
  <c r="G89" i="3" s="1"/>
  <c r="I88" i="5"/>
  <c r="G89" i="5" s="1"/>
  <c r="I88" i="1"/>
  <c r="G89" i="1" s="1"/>
  <c r="I89" i="2" l="1"/>
  <c r="G90" i="2" s="1"/>
  <c r="I89" i="5"/>
  <c r="G90" i="5" s="1"/>
  <c r="I89" i="1"/>
  <c r="G90" i="1" s="1"/>
  <c r="I88" i="4"/>
  <c r="G89" i="4" s="1"/>
  <c r="I89" i="3"/>
  <c r="G90" i="3" s="1"/>
  <c r="N89" i="2"/>
  <c r="L90" i="2" s="1"/>
  <c r="I90" i="1" l="1"/>
  <c r="G91" i="1" s="1"/>
  <c r="I90" i="2"/>
  <c r="G91" i="2" s="1"/>
  <c r="N90" i="2"/>
  <c r="L91" i="2" s="1"/>
  <c r="I89" i="4"/>
  <c r="G90" i="4" s="1"/>
  <c r="G91" i="3"/>
  <c r="I90" i="3"/>
  <c r="I90" i="5"/>
  <c r="G91" i="5" s="1"/>
  <c r="I91" i="1" l="1"/>
  <c r="G92" i="1" s="1"/>
  <c r="N91" i="2"/>
  <c r="L92" i="2" s="1"/>
  <c r="I90" i="4"/>
  <c r="G91" i="4" s="1"/>
  <c r="I91" i="3"/>
  <c r="G92" i="3" s="1"/>
  <c r="I91" i="5"/>
  <c r="G92" i="5" s="1"/>
  <c r="I91" i="2"/>
  <c r="G92" i="2" s="1"/>
  <c r="I92" i="1" l="1"/>
  <c r="G93" i="1" s="1"/>
  <c r="I92" i="3"/>
  <c r="G93" i="3" s="1"/>
  <c r="N92" i="2"/>
  <c r="L93" i="2" s="1"/>
  <c r="I91" i="4"/>
  <c r="G92" i="4" s="1"/>
  <c r="I92" i="5"/>
  <c r="G93" i="5" s="1"/>
  <c r="I92" i="2"/>
  <c r="G93" i="2" s="1"/>
  <c r="I93" i="1" l="1"/>
  <c r="G94" i="1" s="1"/>
  <c r="N93" i="2"/>
  <c r="L94" i="2" s="1"/>
  <c r="I93" i="5"/>
  <c r="G94" i="5" s="1"/>
  <c r="I93" i="2"/>
  <c r="G94" i="2" s="1"/>
  <c r="I92" i="4"/>
  <c r="G93" i="4" s="1"/>
  <c r="I93" i="3"/>
  <c r="G94" i="3" s="1"/>
  <c r="I94" i="1" l="1"/>
  <c r="G95" i="1" s="1"/>
  <c r="I94" i="3"/>
  <c r="G95" i="3" s="1"/>
  <c r="I94" i="5"/>
  <c r="G95" i="5" s="1"/>
  <c r="I94" i="2"/>
  <c r="G95" i="2" s="1"/>
  <c r="I93" i="4"/>
  <c r="G94" i="4" s="1"/>
  <c r="N94" i="2"/>
  <c r="L95" i="2" s="1"/>
  <c r="I95" i="1" l="1"/>
  <c r="G96" i="1" s="1"/>
  <c r="I95" i="2"/>
  <c r="G96" i="2" s="1"/>
  <c r="N95" i="2"/>
  <c r="L96" i="2" s="1"/>
  <c r="I94" i="4"/>
  <c r="G95" i="4" s="1"/>
  <c r="I95" i="3"/>
  <c r="G96" i="3" s="1"/>
  <c r="I95" i="5"/>
  <c r="G96" i="5" s="1"/>
  <c r="I96" i="1" l="1"/>
  <c r="G97" i="1" s="1"/>
  <c r="N96" i="2"/>
  <c r="L97" i="2" s="1"/>
  <c r="I95" i="4"/>
  <c r="G96" i="4" s="1"/>
  <c r="I96" i="3"/>
  <c r="G97" i="3" s="1"/>
  <c r="I96" i="5"/>
  <c r="G97" i="5" s="1"/>
  <c r="I96" i="2"/>
  <c r="G97" i="2" s="1"/>
  <c r="I97" i="1" l="1"/>
  <c r="G98" i="1" s="1"/>
  <c r="I97" i="5"/>
  <c r="G98" i="5" s="1"/>
  <c r="I97" i="2"/>
  <c r="G98" i="2" s="1"/>
  <c r="I96" i="4"/>
  <c r="G97" i="4" s="1"/>
  <c r="I97" i="3"/>
  <c r="G98" i="3" s="1"/>
  <c r="N97" i="2"/>
  <c r="L98" i="2" s="1"/>
  <c r="I98" i="1" l="1"/>
  <c r="G99" i="1" s="1"/>
  <c r="I98" i="3"/>
  <c r="G99" i="3" s="1"/>
  <c r="I98" i="5"/>
  <c r="G99" i="5" s="1"/>
  <c r="I98" i="2"/>
  <c r="G99" i="2" s="1"/>
  <c r="I97" i="4"/>
  <c r="G98" i="4" s="1"/>
  <c r="N98" i="2"/>
  <c r="L99" i="2" s="1"/>
  <c r="I99" i="1" l="1"/>
  <c r="G100" i="1" s="1"/>
  <c r="I99" i="2"/>
  <c r="G100" i="2" s="1"/>
  <c r="I99" i="3"/>
  <c r="G100" i="3" s="1"/>
  <c r="I98" i="4"/>
  <c r="G99" i="4" s="1"/>
  <c r="N99" i="2"/>
  <c r="L100" i="2" s="1"/>
  <c r="I99" i="5"/>
  <c r="G100" i="5" s="1"/>
  <c r="I99" i="4" l="1"/>
  <c r="G100" i="4" s="1"/>
  <c r="I100" i="1"/>
  <c r="G101" i="1" s="1"/>
  <c r="I100" i="3"/>
  <c r="G101" i="3" s="1"/>
  <c r="N100" i="2"/>
  <c r="L101" i="2" s="1"/>
  <c r="I100" i="5"/>
  <c r="G101" i="5" s="1"/>
  <c r="I100" i="2"/>
  <c r="G101" i="2" s="1"/>
  <c r="I100" i="4" l="1"/>
  <c r="G101" i="4" s="1"/>
  <c r="I101" i="2"/>
  <c r="G102" i="2" s="1"/>
  <c r="I101" i="1"/>
  <c r="G102" i="1" s="1"/>
  <c r="I101" i="5"/>
  <c r="G102" i="5" s="1"/>
  <c r="N101" i="2"/>
  <c r="L102" i="2" s="1"/>
  <c r="I101" i="3"/>
  <c r="G102" i="3" s="1"/>
  <c r="I101" i="4" l="1"/>
  <c r="G102" i="4" s="1"/>
  <c r="I102" i="1"/>
  <c r="G103" i="1" s="1"/>
  <c r="N102" i="2"/>
  <c r="L103" i="2" s="1"/>
  <c r="I102" i="3"/>
  <c r="G103" i="3" s="1"/>
  <c r="I102" i="5"/>
  <c r="G103" i="5" s="1"/>
  <c r="I102" i="2"/>
  <c r="G103" i="2" s="1"/>
  <c r="I103" i="1" l="1"/>
  <c r="G104" i="1" s="1"/>
  <c r="I102" i="4"/>
  <c r="G103" i="4" s="1"/>
  <c r="N103" i="2"/>
  <c r="L104" i="2" s="1"/>
  <c r="I103" i="5"/>
  <c r="G104" i="5" s="1"/>
  <c r="I103" i="2"/>
  <c r="G104" i="2" s="1"/>
  <c r="I103" i="3"/>
  <c r="G104" i="3" s="1"/>
  <c r="I104" i="1" l="1"/>
  <c r="G105" i="1" s="1"/>
  <c r="I104" i="2"/>
  <c r="G105" i="2" s="1"/>
  <c r="I104" i="3"/>
  <c r="G105" i="3" s="1"/>
  <c r="N104" i="2"/>
  <c r="L105" i="2" s="1"/>
  <c r="I104" i="5"/>
  <c r="G105" i="5" s="1"/>
  <c r="I103" i="4"/>
  <c r="G104" i="4" s="1"/>
  <c r="I105" i="1" l="1"/>
  <c r="G106" i="1" s="1"/>
  <c r="I104" i="4"/>
  <c r="G105" i="4" s="1"/>
  <c r="N105" i="2"/>
  <c r="L106" i="2" s="1"/>
  <c r="I105" i="5"/>
  <c r="G106" i="5" s="1"/>
  <c r="I105" i="2"/>
  <c r="G106" i="2" s="1"/>
  <c r="G106" i="3"/>
  <c r="I105" i="3"/>
  <c r="I106" i="1" l="1"/>
  <c r="G107" i="1" s="1"/>
  <c r="I106" i="2"/>
  <c r="G107" i="2" s="1"/>
  <c r="I106" i="3"/>
  <c r="G107" i="3" s="1"/>
  <c r="N106" i="2"/>
  <c r="L107" i="2" s="1"/>
  <c r="I106" i="5"/>
  <c r="G107" i="5" s="1"/>
  <c r="I105" i="4"/>
  <c r="G106" i="4" s="1"/>
  <c r="I107" i="1" l="1"/>
  <c r="G108" i="1" s="1"/>
  <c r="I107" i="5"/>
  <c r="G108" i="5" s="1"/>
  <c r="I106" i="4"/>
  <c r="G107" i="4" s="1"/>
  <c r="N107" i="2"/>
  <c r="L108" i="2" s="1"/>
  <c r="I107" i="2"/>
  <c r="G108" i="2" s="1"/>
  <c r="I107" i="3"/>
  <c r="G108" i="3" s="1"/>
  <c r="I108" i="1" l="1"/>
  <c r="G109" i="1" s="1"/>
  <c r="I107" i="4"/>
  <c r="G108" i="4" s="1"/>
  <c r="I108" i="5"/>
  <c r="G109" i="5" s="1"/>
  <c r="N108" i="2"/>
  <c r="L109" i="2" s="1"/>
  <c r="I108" i="3"/>
  <c r="G109" i="3" s="1"/>
  <c r="I108" i="2"/>
  <c r="G109" i="2" s="1"/>
  <c r="I109" i="1" l="1"/>
  <c r="G110" i="1" s="1"/>
  <c r="I109" i="3"/>
  <c r="G110" i="3" s="1"/>
  <c r="I109" i="2"/>
  <c r="G110" i="2" s="1"/>
  <c r="I109" i="5"/>
  <c r="G110" i="5" s="1"/>
  <c r="N109" i="2"/>
  <c r="L110" i="2" s="1"/>
  <c r="I108" i="4"/>
  <c r="G109" i="4" s="1"/>
  <c r="I110" i="1" l="1"/>
  <c r="G111" i="1" s="1"/>
  <c r="I109" i="4"/>
  <c r="G110" i="4" s="1"/>
  <c r="I110" i="2"/>
  <c r="G111" i="2" s="1"/>
  <c r="I110" i="5"/>
  <c r="G111" i="5" s="1"/>
  <c r="N110" i="2"/>
  <c r="L111" i="2" s="1"/>
  <c r="I110" i="3"/>
  <c r="G111" i="3" s="1"/>
  <c r="I111" i="3" l="1"/>
  <c r="G112" i="3" s="1"/>
  <c r="I111" i="1"/>
  <c r="G112" i="1" s="1"/>
  <c r="I111" i="2"/>
  <c r="G112" i="2" s="1"/>
  <c r="I110" i="4"/>
  <c r="G111" i="4" s="1"/>
  <c r="I111" i="5"/>
  <c r="G112" i="5" s="1"/>
  <c r="N111" i="2"/>
  <c r="L112" i="2" s="1"/>
  <c r="I112" i="1" l="1"/>
  <c r="G113" i="1" s="1"/>
  <c r="I112" i="5"/>
  <c r="G113" i="5" s="1"/>
  <c r="N112" i="2"/>
  <c r="L113" i="2" s="1"/>
  <c r="I112" i="2"/>
  <c r="G113" i="2" s="1"/>
  <c r="I111" i="4"/>
  <c r="G112" i="4" s="1"/>
  <c r="I112" i="3"/>
  <c r="G113" i="3" s="1"/>
  <c r="I113" i="1" l="1"/>
  <c r="G114" i="1" s="1"/>
  <c r="I113" i="3"/>
  <c r="G114" i="3" s="1"/>
  <c r="I113" i="2"/>
  <c r="G114" i="2" s="1"/>
  <c r="I112" i="4"/>
  <c r="G113" i="4" s="1"/>
  <c r="I113" i="5"/>
  <c r="G114" i="5" s="1"/>
  <c r="L114" i="2"/>
  <c r="N113" i="2"/>
  <c r="I114" i="3" l="1"/>
  <c r="G115" i="3" s="1"/>
  <c r="I114" i="1"/>
  <c r="G115" i="1" s="1"/>
  <c r="I114" i="2"/>
  <c r="G115" i="2" s="1"/>
  <c r="I114" i="5"/>
  <c r="G115" i="5" s="1"/>
  <c r="N114" i="2"/>
  <c r="L115" i="2" s="1"/>
  <c r="I113" i="4"/>
  <c r="G114" i="4" s="1"/>
  <c r="I115" i="3" l="1"/>
  <c r="G116" i="3" s="1"/>
  <c r="N115" i="2"/>
  <c r="L116" i="2" s="1"/>
  <c r="I114" i="4"/>
  <c r="G115" i="4" s="1"/>
  <c r="I115" i="2"/>
  <c r="G116" i="2" s="1"/>
  <c r="I115" i="5"/>
  <c r="G116" i="5" s="1"/>
  <c r="I115" i="1"/>
  <c r="G116" i="1" s="1"/>
  <c r="N116" i="2" l="1"/>
  <c r="L117" i="2" s="1"/>
  <c r="I116" i="3"/>
  <c r="G117" i="3" s="1"/>
  <c r="I115" i="4"/>
  <c r="G116" i="4" s="1"/>
  <c r="I116" i="5"/>
  <c r="G117" i="5" s="1"/>
  <c r="I116" i="2"/>
  <c r="G117" i="2" s="1"/>
  <c r="I116" i="1"/>
  <c r="G117" i="1" s="1"/>
  <c r="N117" i="2" l="1"/>
  <c r="L118" i="2" s="1"/>
  <c r="I117" i="1"/>
  <c r="G118" i="1" s="1"/>
  <c r="I117" i="2"/>
  <c r="G118" i="2" s="1"/>
  <c r="I117" i="3"/>
  <c r="G118" i="3" s="1"/>
  <c r="I116" i="4"/>
  <c r="G117" i="4" s="1"/>
  <c r="I117" i="5"/>
  <c r="G118" i="5" s="1"/>
  <c r="N118" i="2" l="1"/>
  <c r="L119" i="2" s="1"/>
  <c r="I118" i="2"/>
  <c r="G119" i="2" s="1"/>
  <c r="I118" i="5"/>
  <c r="G119" i="5" s="1"/>
  <c r="I118" i="3"/>
  <c r="G119" i="3" s="1"/>
  <c r="I117" i="4"/>
  <c r="G118" i="4" s="1"/>
  <c r="G119" i="1"/>
  <c r="I118" i="1"/>
  <c r="I119" i="5" l="1"/>
  <c r="G120" i="5" s="1"/>
  <c r="I119" i="2"/>
  <c r="G120" i="2" s="1"/>
  <c r="I118" i="4"/>
  <c r="G119" i="4" s="1"/>
  <c r="I119" i="3"/>
  <c r="G120" i="3" s="1"/>
  <c r="N119" i="2"/>
  <c r="L120" i="2" s="1"/>
  <c r="I119" i="1"/>
  <c r="G120" i="1" s="1"/>
  <c r="N120" i="2" l="1"/>
  <c r="L121" i="2" s="1"/>
  <c r="I120" i="1"/>
  <c r="G121" i="1" s="1"/>
  <c r="I120" i="5"/>
  <c r="G121" i="5" s="1"/>
  <c r="I120" i="2"/>
  <c r="G121" i="2" s="1"/>
  <c r="I119" i="4"/>
  <c r="G120" i="4" s="1"/>
  <c r="I120" i="3"/>
  <c r="G121" i="3" s="1"/>
  <c r="I120" i="4" l="1"/>
  <c r="G121" i="4" s="1"/>
  <c r="I121" i="3"/>
  <c r="G122" i="3" s="1"/>
  <c r="I121" i="5"/>
  <c r="G122" i="5" s="1"/>
  <c r="I121" i="2"/>
  <c r="G122" i="2" s="1"/>
  <c r="N121" i="2"/>
  <c r="L122" i="2" s="1"/>
  <c r="I121" i="1"/>
  <c r="G122" i="1" s="1"/>
  <c r="I122" i="5" l="1"/>
  <c r="G123" i="5" s="1"/>
  <c r="I121" i="4"/>
  <c r="G122" i="4" s="1"/>
  <c r="I122" i="2"/>
  <c r="G123" i="2" s="1"/>
  <c r="N122" i="2"/>
  <c r="L123" i="2" s="1"/>
  <c r="I122" i="1"/>
  <c r="G123" i="1" s="1"/>
  <c r="I122" i="3"/>
  <c r="G123" i="3" s="1"/>
  <c r="I123" i="5" l="1"/>
  <c r="G124" i="5" s="1"/>
  <c r="I123" i="1"/>
  <c r="G124" i="1" s="1"/>
  <c r="I123" i="3"/>
  <c r="G124" i="3" s="1"/>
  <c r="I123" i="2"/>
  <c r="G124" i="2" s="1"/>
  <c r="N123" i="2"/>
  <c r="L124" i="2" s="1"/>
  <c r="I122" i="4"/>
  <c r="G123" i="4" s="1"/>
  <c r="I124" i="3" l="1"/>
  <c r="G125" i="3" s="1"/>
  <c r="I124" i="5"/>
  <c r="G125" i="5" s="1"/>
  <c r="N124" i="2"/>
  <c r="L125" i="2" s="1"/>
  <c r="I123" i="4"/>
  <c r="G124" i="4" s="1"/>
  <c r="I124" i="2"/>
  <c r="G125" i="2" s="1"/>
  <c r="I124" i="1"/>
  <c r="G125" i="1" s="1"/>
  <c r="I125" i="1" l="1"/>
  <c r="G126" i="1" s="1"/>
  <c r="I125" i="2"/>
  <c r="G126" i="2" s="1"/>
  <c r="I125" i="5"/>
  <c r="G126" i="5" s="1"/>
  <c r="N125" i="2"/>
  <c r="L126" i="2" s="1"/>
  <c r="I124" i="4"/>
  <c r="G125" i="4" s="1"/>
  <c r="I125" i="3"/>
  <c r="G126" i="3" s="1"/>
  <c r="I126" i="1" l="1"/>
  <c r="G127" i="1" s="1"/>
  <c r="I126" i="3"/>
  <c r="G127" i="3" s="1"/>
  <c r="I126" i="5"/>
  <c r="G127" i="5" s="1"/>
  <c r="N126" i="2"/>
  <c r="L127" i="2" s="1"/>
  <c r="I125" i="4"/>
  <c r="G126" i="4" s="1"/>
  <c r="I126" i="2"/>
  <c r="G127" i="2" s="1"/>
  <c r="I127" i="2" l="1"/>
  <c r="G128" i="2" s="1"/>
  <c r="N127" i="2"/>
  <c r="L128" i="2" s="1"/>
  <c r="I126" i="4"/>
  <c r="G127" i="4" s="1"/>
  <c r="I127" i="1"/>
  <c r="G128" i="1" s="1"/>
  <c r="I127" i="3"/>
  <c r="G128" i="3" s="1"/>
  <c r="I127" i="5"/>
  <c r="G128" i="5" s="1"/>
  <c r="I128" i="2" l="1"/>
  <c r="G129" i="2" s="1"/>
  <c r="I128" i="3"/>
  <c r="G129" i="3" s="1"/>
  <c r="I128" i="5"/>
  <c r="G129" i="5" s="1"/>
  <c r="I127" i="4"/>
  <c r="G128" i="4" s="1"/>
  <c r="I128" i="1"/>
  <c r="G129" i="1" s="1"/>
  <c r="N128" i="2"/>
  <c r="L129" i="2" s="1"/>
  <c r="I129" i="1" l="1"/>
  <c r="G130" i="1" s="1"/>
  <c r="I129" i="3"/>
  <c r="G130" i="3" s="1"/>
  <c r="I129" i="5"/>
  <c r="G130" i="5" s="1"/>
  <c r="I128" i="4"/>
  <c r="G129" i="4" s="1"/>
  <c r="I129" i="2"/>
  <c r="G130" i="2" s="1"/>
  <c r="N129" i="2"/>
  <c r="L130" i="2" s="1"/>
  <c r="I130" i="1" l="1"/>
  <c r="G131" i="1" s="1"/>
  <c r="I130" i="2"/>
  <c r="G131" i="2" s="1"/>
  <c r="N130" i="2"/>
  <c r="L131" i="2" s="1"/>
  <c r="I130" i="5"/>
  <c r="G131" i="5" s="1"/>
  <c r="I129" i="4"/>
  <c r="G130" i="4" s="1"/>
  <c r="I130" i="3"/>
  <c r="G131" i="3" s="1"/>
  <c r="I131" i="3" l="1"/>
  <c r="G132" i="3" s="1"/>
  <c r="I131" i="2"/>
  <c r="G132" i="2" s="1"/>
  <c r="I130" i="4"/>
  <c r="G131" i="4" s="1"/>
  <c r="I131" i="1"/>
  <c r="G132" i="1" s="1"/>
  <c r="N131" i="2"/>
  <c r="L132" i="2" s="1"/>
  <c r="I131" i="5"/>
  <c r="G132" i="5" s="1"/>
  <c r="I131" i="4" l="1"/>
  <c r="G132" i="4" s="1"/>
  <c r="I132" i="3"/>
  <c r="G133" i="3" s="1"/>
  <c r="I132" i="1"/>
  <c r="G133" i="1" s="1"/>
  <c r="N132" i="2"/>
  <c r="L133" i="2" s="1"/>
  <c r="I132" i="5"/>
  <c r="G133" i="5" s="1"/>
  <c r="I132" i="2"/>
  <c r="G133" i="2" s="1"/>
  <c r="I133" i="2" l="1"/>
  <c r="G134" i="2" s="1"/>
  <c r="I133" i="1"/>
  <c r="G134" i="1" s="1"/>
  <c r="I132" i="4"/>
  <c r="G133" i="4" s="1"/>
  <c r="N133" i="2"/>
  <c r="L134" i="2" s="1"/>
  <c r="I133" i="5"/>
  <c r="G134" i="5" s="1"/>
  <c r="I133" i="3"/>
  <c r="G134" i="3" s="1"/>
  <c r="I134" i="2" l="1"/>
  <c r="G135" i="2" s="1"/>
  <c r="I134" i="1"/>
  <c r="G135" i="1" s="1"/>
  <c r="I133" i="4"/>
  <c r="G134" i="4" s="1"/>
  <c r="N134" i="2"/>
  <c r="L135" i="2" s="1"/>
  <c r="I134" i="5"/>
  <c r="G135" i="5" s="1"/>
  <c r="I134" i="3"/>
  <c r="G135" i="3" s="1"/>
  <c r="I135" i="2" l="1"/>
  <c r="G136" i="2" s="1"/>
  <c r="I135" i="1"/>
  <c r="G136" i="1" s="1"/>
  <c r="I135" i="3"/>
  <c r="G136" i="3" s="1"/>
  <c r="I134" i="4"/>
  <c r="G135" i="4" s="1"/>
  <c r="N135" i="2"/>
  <c r="L136" i="2" s="1"/>
  <c r="I135" i="5"/>
  <c r="G136" i="5" s="1"/>
  <c r="I136" i="1" l="1"/>
  <c r="G137" i="1" s="1"/>
  <c r="N136" i="2"/>
  <c r="L137" i="2" s="1"/>
  <c r="I136" i="5"/>
  <c r="G137" i="5" s="1"/>
  <c r="I136" i="3"/>
  <c r="G137" i="3" s="1"/>
  <c r="I135" i="4"/>
  <c r="G136" i="4" s="1"/>
  <c r="I136" i="2"/>
  <c r="G137" i="2" s="1"/>
  <c r="I137" i="1" l="1"/>
  <c r="G138" i="1" s="1"/>
  <c r="I136" i="4"/>
  <c r="G137" i="4" s="1"/>
  <c r="I137" i="2"/>
  <c r="G138" i="2" s="1"/>
  <c r="I137" i="5"/>
  <c r="G138" i="5" s="1"/>
  <c r="I137" i="3"/>
  <c r="G138" i="3" s="1"/>
  <c r="N137" i="2"/>
  <c r="L138" i="2" s="1"/>
  <c r="N138" i="2" l="1"/>
  <c r="L139" i="2" s="1"/>
  <c r="I138" i="2"/>
  <c r="G139" i="2" s="1"/>
  <c r="I138" i="3"/>
  <c r="G139" i="3" s="1"/>
  <c r="I138" i="1"/>
  <c r="G139" i="1" s="1"/>
  <c r="I138" i="5"/>
  <c r="G139" i="5" s="1"/>
  <c r="I137" i="4"/>
  <c r="G138" i="4" s="1"/>
  <c r="I139" i="1" l="1"/>
  <c r="G140" i="1" s="1"/>
  <c r="N139" i="2"/>
  <c r="L140" i="2" s="1"/>
  <c r="I138" i="4"/>
  <c r="G139" i="4" s="1"/>
  <c r="I139" i="2"/>
  <c r="G140" i="2" s="1"/>
  <c r="I139" i="3"/>
  <c r="G140" i="3" s="1"/>
  <c r="I139" i="5"/>
  <c r="G140" i="5" s="1"/>
  <c r="I140" i="2" l="1"/>
  <c r="G141" i="2" s="1"/>
  <c r="N140" i="2"/>
  <c r="L141" i="2" s="1"/>
  <c r="I139" i="4"/>
  <c r="G140" i="4" s="1"/>
  <c r="I140" i="3"/>
  <c r="G141" i="3" s="1"/>
  <c r="I140" i="5"/>
  <c r="G141" i="5" s="1"/>
  <c r="I140" i="1"/>
  <c r="G141" i="1" s="1"/>
  <c r="I141" i="1" l="1"/>
  <c r="G142" i="1" s="1"/>
  <c r="I140" i="4"/>
  <c r="G141" i="4" s="1"/>
  <c r="I141" i="5"/>
  <c r="G142" i="5" s="1"/>
  <c r="I141" i="2"/>
  <c r="G142" i="2" s="1"/>
  <c r="I141" i="3"/>
  <c r="G142" i="3" s="1"/>
  <c r="N141" i="2"/>
  <c r="L142" i="2" s="1"/>
  <c r="I142" i="5" l="1"/>
  <c r="G143" i="5" s="1"/>
  <c r="I142" i="1"/>
  <c r="G143" i="1" s="1"/>
  <c r="I142" i="2"/>
  <c r="G143" i="2" s="1"/>
  <c r="I142" i="3"/>
  <c r="G143" i="3" s="1"/>
  <c r="N142" i="2"/>
  <c r="L143" i="2" s="1"/>
  <c r="I141" i="4"/>
  <c r="G142" i="4" s="1"/>
  <c r="I143" i="5" l="1"/>
  <c r="G144" i="5" s="1"/>
  <c r="I143" i="1"/>
  <c r="G144" i="1" s="1"/>
  <c r="I142" i="4"/>
  <c r="G143" i="4" s="1"/>
  <c r="I143" i="2"/>
  <c r="G144" i="2" s="1"/>
  <c r="I143" i="3"/>
  <c r="G144" i="3" s="1"/>
  <c r="N143" i="2"/>
  <c r="L144" i="2" s="1"/>
  <c r="I143" i="4" l="1"/>
  <c r="G144" i="4" s="1"/>
  <c r="I144" i="3"/>
  <c r="G145" i="3" s="1"/>
  <c r="N144" i="2"/>
  <c r="L145" i="2" s="1"/>
  <c r="I144" i="2"/>
  <c r="G145" i="2" s="1"/>
  <c r="I144" i="5"/>
  <c r="G145" i="5" s="1"/>
  <c r="I144" i="1"/>
  <c r="G145" i="1" s="1"/>
  <c r="I144" i="4" l="1"/>
  <c r="G145" i="4" s="1"/>
  <c r="I145" i="1"/>
  <c r="G146" i="1" s="1"/>
  <c r="I145" i="2"/>
  <c r="G146" i="2" s="1"/>
  <c r="I145" i="5"/>
  <c r="G146" i="5" s="1"/>
  <c r="I145" i="3"/>
  <c r="G146" i="3" s="1"/>
  <c r="N145" i="2"/>
  <c r="L146" i="2" s="1"/>
  <c r="I145" i="4" l="1"/>
  <c r="G146" i="4" s="1"/>
  <c r="I146" i="2"/>
  <c r="G147" i="2" s="1"/>
  <c r="I146" i="3"/>
  <c r="G147" i="3" s="1"/>
  <c r="I146" i="1"/>
  <c r="G147" i="1" s="1"/>
  <c r="I146" i="5"/>
  <c r="G147" i="5" s="1"/>
  <c r="N146" i="2"/>
  <c r="L147" i="2" s="1"/>
  <c r="I147" i="2" l="1"/>
  <c r="G148" i="2" s="1"/>
  <c r="I146" i="4"/>
  <c r="G147" i="4" s="1"/>
  <c r="I147" i="3"/>
  <c r="G148" i="3" s="1"/>
  <c r="I147" i="5"/>
  <c r="G148" i="5" s="1"/>
  <c r="N147" i="2"/>
  <c r="L148" i="2" s="1"/>
  <c r="I147" i="1"/>
  <c r="G148" i="1" s="1"/>
  <c r="I148" i="2" l="1"/>
  <c r="G149" i="2" s="1"/>
  <c r="I148" i="5"/>
  <c r="G149" i="5" s="1"/>
  <c r="I147" i="4"/>
  <c r="G148" i="4" s="1"/>
  <c r="I148" i="3"/>
  <c r="G149" i="3" s="1"/>
  <c r="N148" i="2"/>
  <c r="L149" i="2" s="1"/>
  <c r="I148" i="1"/>
  <c r="G149" i="1" s="1"/>
  <c r="I149" i="1" l="1"/>
  <c r="G150" i="1" s="1"/>
  <c r="I149" i="2"/>
  <c r="G150" i="2" s="1"/>
  <c r="N149" i="2"/>
  <c r="L150" i="2" s="1"/>
  <c r="I149" i="5"/>
  <c r="G150" i="5" s="1"/>
  <c r="I148" i="4"/>
  <c r="G149" i="4" s="1"/>
  <c r="I149" i="3"/>
  <c r="G150" i="3" s="1"/>
  <c r="I150" i="1" l="1"/>
  <c r="G151" i="1" s="1"/>
  <c r="N150" i="2"/>
  <c r="L151" i="2" s="1"/>
  <c r="I150" i="3"/>
  <c r="G151" i="3" s="1"/>
  <c r="I150" i="5"/>
  <c r="G151" i="5" s="1"/>
  <c r="I149" i="4"/>
  <c r="G150" i="4" s="1"/>
  <c r="I150" i="2"/>
  <c r="G151" i="2" s="1"/>
  <c r="I151" i="1" l="1"/>
  <c r="G152" i="1" s="1"/>
  <c r="I150" i="4"/>
  <c r="G151" i="4" s="1"/>
  <c r="I151" i="2"/>
  <c r="G152" i="2" s="1"/>
  <c r="I151" i="3"/>
  <c r="G152" i="3" s="1"/>
  <c r="I151" i="5"/>
  <c r="G152" i="5" s="1"/>
  <c r="L152" i="2"/>
  <c r="N151" i="2"/>
  <c r="I152" i="1" l="1"/>
  <c r="G153" i="1" s="1"/>
  <c r="I152" i="2"/>
  <c r="G153" i="2" s="1"/>
  <c r="I152" i="3"/>
  <c r="G153" i="3" s="1"/>
  <c r="I152" i="5"/>
  <c r="G153" i="5" s="1"/>
  <c r="I151" i="4"/>
  <c r="G152" i="4" s="1"/>
  <c r="N152" i="2"/>
  <c r="L153" i="2" s="1"/>
  <c r="I153" i="1" l="1"/>
  <c r="G154" i="1" s="1"/>
  <c r="I153" i="3"/>
  <c r="G154" i="3" s="1"/>
  <c r="I152" i="4"/>
  <c r="G153" i="4" s="1"/>
  <c r="N153" i="2"/>
  <c r="L154" i="2" s="1"/>
  <c r="I153" i="5"/>
  <c r="G154" i="5" s="1"/>
  <c r="I153" i="2"/>
  <c r="G154" i="2" s="1"/>
  <c r="I154" i="5" l="1"/>
  <c r="G155" i="5" s="1"/>
  <c r="I154" i="2"/>
  <c r="G155" i="2" s="1"/>
  <c r="I154" i="1"/>
  <c r="G155" i="1" s="1"/>
  <c r="N154" i="2"/>
  <c r="L155" i="2" s="1"/>
  <c r="I154" i="3"/>
  <c r="G155" i="3" s="1"/>
  <c r="G154" i="4"/>
  <c r="I153" i="4"/>
  <c r="I155" i="2" l="1"/>
  <c r="G156" i="2" s="1"/>
  <c r="I155" i="1"/>
  <c r="G156" i="1" s="1"/>
  <c r="I155" i="3"/>
  <c r="G156" i="3" s="1"/>
  <c r="I155" i="5"/>
  <c r="G156" i="5" s="1"/>
  <c r="N155" i="2"/>
  <c r="L156" i="2" s="1"/>
  <c r="I154" i="4"/>
  <c r="G155" i="4" s="1"/>
  <c r="I156" i="5" l="1"/>
  <c r="G157" i="5" s="1"/>
  <c r="I156" i="3"/>
  <c r="G157" i="3" s="1"/>
  <c r="N156" i="2"/>
  <c r="L157" i="2" s="1"/>
  <c r="I155" i="4"/>
  <c r="G156" i="4" s="1"/>
  <c r="I156" i="2"/>
  <c r="G157" i="2" s="1"/>
  <c r="I156" i="1"/>
  <c r="G157" i="1" s="1"/>
  <c r="I157" i="1" l="1"/>
  <c r="G158" i="1" s="1"/>
  <c r="I157" i="2"/>
  <c r="G158" i="2" s="1"/>
  <c r="I157" i="5"/>
  <c r="G158" i="5" s="1"/>
  <c r="I157" i="3"/>
  <c r="G158" i="3" s="1"/>
  <c r="N157" i="2"/>
  <c r="L158" i="2" s="1"/>
  <c r="I156" i="4"/>
  <c r="G157" i="4" s="1"/>
  <c r="I158" i="1" l="1"/>
  <c r="G159" i="1" s="1"/>
  <c r="I157" i="4"/>
  <c r="G158" i="4" s="1"/>
  <c r="I158" i="5"/>
  <c r="G159" i="5" s="1"/>
  <c r="I158" i="3"/>
  <c r="G159" i="3" s="1"/>
  <c r="N158" i="2"/>
  <c r="L159" i="2" s="1"/>
  <c r="I158" i="2"/>
  <c r="G159" i="2" s="1"/>
  <c r="I159" i="1" l="1"/>
  <c r="G160" i="1" s="1"/>
  <c r="I159" i="5"/>
  <c r="G160" i="5" s="1"/>
  <c r="N159" i="2"/>
  <c r="L160" i="2" s="1"/>
  <c r="I158" i="4"/>
  <c r="G159" i="4" s="1"/>
  <c r="I159" i="3"/>
  <c r="G160" i="3" s="1"/>
  <c r="I159" i="2"/>
  <c r="G160" i="2" s="1"/>
  <c r="I160" i="1" l="1"/>
  <c r="G161" i="1" s="1"/>
  <c r="I160" i="3"/>
  <c r="G161" i="3" s="1"/>
  <c r="I160" i="5"/>
  <c r="G161" i="5" s="1"/>
  <c r="N160" i="2"/>
  <c r="L161" i="2" s="1"/>
  <c r="I159" i="4"/>
  <c r="G160" i="4" s="1"/>
  <c r="I160" i="2"/>
  <c r="G161" i="2" s="1"/>
  <c r="I161" i="1" l="1"/>
  <c r="G162" i="1" s="1"/>
  <c r="I161" i="5"/>
  <c r="G162" i="5" s="1"/>
  <c r="I160" i="4"/>
  <c r="G161" i="4" s="1"/>
  <c r="I161" i="2"/>
  <c r="G162" i="2" s="1"/>
  <c r="N161" i="2"/>
  <c r="L162" i="2" s="1"/>
  <c r="I161" i="3"/>
  <c r="G162" i="3" s="1"/>
  <c r="I161" i="4" l="1"/>
  <c r="G162" i="4" s="1"/>
  <c r="I162" i="1"/>
  <c r="G163" i="1" s="1"/>
  <c r="I162" i="2"/>
  <c r="G163" i="2" s="1"/>
  <c r="N162" i="2"/>
  <c r="L163" i="2" s="1"/>
  <c r="I162" i="5"/>
  <c r="G163" i="5" s="1"/>
  <c r="I162" i="3"/>
  <c r="G163" i="3" s="1"/>
  <c r="N163" i="2" l="1"/>
  <c r="L164" i="2" s="1"/>
  <c r="I163" i="1"/>
  <c r="G164" i="1" s="1"/>
  <c r="I163" i="2"/>
  <c r="G164" i="2" s="1"/>
  <c r="I163" i="5"/>
  <c r="G164" i="5" s="1"/>
  <c r="I163" i="3"/>
  <c r="G164" i="3" s="1"/>
  <c r="I162" i="4"/>
  <c r="G163" i="4" s="1"/>
  <c r="I164" i="5" l="1"/>
  <c r="G165" i="5" s="1"/>
  <c r="N164" i="2"/>
  <c r="L165" i="2" s="1"/>
  <c r="I164" i="3"/>
  <c r="G165" i="3" s="1"/>
  <c r="I163" i="4"/>
  <c r="G164" i="4" s="1"/>
  <c r="I164" i="1"/>
  <c r="G165" i="1" s="1"/>
  <c r="I164" i="2"/>
  <c r="G165" i="2" s="1"/>
  <c r="I165" i="3" l="1"/>
  <c r="G166" i="3" s="1"/>
  <c r="I165" i="1"/>
  <c r="G166" i="1" s="1"/>
  <c r="I165" i="5"/>
  <c r="G166" i="5" s="1"/>
  <c r="N165" i="2"/>
  <c r="L166" i="2" s="1"/>
  <c r="I165" i="2"/>
  <c r="G166" i="2" s="1"/>
  <c r="I164" i="4"/>
  <c r="G165" i="4" s="1"/>
  <c r="I166" i="1" l="1"/>
  <c r="G167" i="1" s="1"/>
  <c r="I166" i="3"/>
  <c r="G167" i="3" s="1"/>
  <c r="I165" i="4"/>
  <c r="G166" i="4" s="1"/>
  <c r="I166" i="5"/>
  <c r="G167" i="5" s="1"/>
  <c r="N166" i="2"/>
  <c r="L167" i="2" s="1"/>
  <c r="I166" i="2"/>
  <c r="G167" i="2" s="1"/>
  <c r="I167" i="1" l="1"/>
  <c r="G168" i="1" s="1"/>
  <c r="I166" i="4"/>
  <c r="G167" i="4" s="1"/>
  <c r="N167" i="2"/>
  <c r="L168" i="2" s="1"/>
  <c r="I167" i="2"/>
  <c r="G168" i="2" s="1"/>
  <c r="I167" i="3"/>
  <c r="G168" i="3" s="1"/>
  <c r="I167" i="5"/>
  <c r="G168" i="5" s="1"/>
  <c r="I168" i="1" l="1"/>
  <c r="G169" i="1" s="1"/>
  <c r="I168" i="3"/>
  <c r="G169" i="3" s="1"/>
  <c r="I168" i="5"/>
  <c r="G169" i="5" s="1"/>
  <c r="N168" i="2"/>
  <c r="L169" i="2" s="1"/>
  <c r="I168" i="2"/>
  <c r="G169" i="2" s="1"/>
  <c r="I167" i="4"/>
  <c r="G168" i="4" s="1"/>
  <c r="I169" i="1" l="1"/>
  <c r="G170" i="1" s="1"/>
  <c r="I169" i="2"/>
  <c r="G170" i="2" s="1"/>
  <c r="I168" i="4"/>
  <c r="G169" i="4" s="1"/>
  <c r="I169" i="5"/>
  <c r="G170" i="5" s="1"/>
  <c r="N169" i="2"/>
  <c r="L170" i="2" s="1"/>
  <c r="I169" i="3"/>
  <c r="G170" i="3" s="1"/>
  <c r="I169" i="4" l="1"/>
  <c r="G170" i="4" s="1"/>
  <c r="N170" i="2"/>
  <c r="L171" i="2" s="1"/>
  <c r="I170" i="2"/>
  <c r="G171" i="2" s="1"/>
  <c r="I170" i="1"/>
  <c r="G171" i="1" s="1"/>
  <c r="I170" i="3"/>
  <c r="G171" i="3" s="1"/>
  <c r="G171" i="5"/>
  <c r="I170" i="5"/>
  <c r="I171" i="2" l="1"/>
  <c r="G172" i="2" s="1"/>
  <c r="I170" i="4"/>
  <c r="G171" i="4" s="1"/>
  <c r="I171" i="1"/>
  <c r="G172" i="1" s="1"/>
  <c r="I171" i="5"/>
  <c r="G172" i="5" s="1"/>
  <c r="I171" i="3"/>
  <c r="G172" i="3" s="1"/>
  <c r="N171" i="2"/>
  <c r="L172" i="2" s="1"/>
  <c r="I171" i="4" l="1"/>
  <c r="G172" i="4" s="1"/>
  <c r="I172" i="5"/>
  <c r="G173" i="5" s="1"/>
  <c r="I172" i="3"/>
  <c r="G173" i="3" s="1"/>
  <c r="N172" i="2"/>
  <c r="L173" i="2" s="1"/>
  <c r="I172" i="1"/>
  <c r="G173" i="1" s="1"/>
  <c r="I172" i="2"/>
  <c r="G173" i="2" s="1"/>
  <c r="I173" i="1" l="1"/>
  <c r="G174" i="1" s="1"/>
  <c r="I172" i="4"/>
  <c r="G173" i="4" s="1"/>
  <c r="I173" i="5"/>
  <c r="G174" i="5" s="1"/>
  <c r="I173" i="2"/>
  <c r="G174" i="2" s="1"/>
  <c r="I173" i="3"/>
  <c r="G174" i="3" s="1"/>
  <c r="N173" i="2"/>
  <c r="L174" i="2" s="1"/>
  <c r="I174" i="3" l="1"/>
  <c r="G175" i="3" s="1"/>
  <c r="I174" i="1"/>
  <c r="G175" i="1" s="1"/>
  <c r="N174" i="2"/>
  <c r="L175" i="2" s="1"/>
  <c r="I173" i="4"/>
  <c r="G174" i="4" s="1"/>
  <c r="I174" i="5"/>
  <c r="G175" i="5" s="1"/>
  <c r="I174" i="2"/>
  <c r="G175" i="2" s="1"/>
  <c r="I175" i="5" l="1"/>
  <c r="G176" i="5" s="1"/>
  <c r="I175" i="3"/>
  <c r="G176" i="3" s="1"/>
  <c r="I175" i="2"/>
  <c r="G176" i="2" s="1"/>
  <c r="I175" i="1"/>
  <c r="G176" i="1" s="1"/>
  <c r="N175" i="2"/>
  <c r="L176" i="2" s="1"/>
  <c r="I174" i="4"/>
  <c r="G175" i="4" s="1"/>
  <c r="N176" i="2" l="1"/>
  <c r="L177" i="2" s="1"/>
  <c r="I176" i="5"/>
  <c r="G177" i="5" s="1"/>
  <c r="I176" i="3"/>
  <c r="G177" i="3" s="1"/>
  <c r="I175" i="4"/>
  <c r="G176" i="4" s="1"/>
  <c r="I176" i="2"/>
  <c r="G177" i="2" s="1"/>
  <c r="I176" i="1"/>
  <c r="G177" i="1" s="1"/>
  <c r="I177" i="2" l="1"/>
  <c r="G178" i="2" s="1"/>
  <c r="N177" i="2"/>
  <c r="L178" i="2" s="1"/>
  <c r="I177" i="1"/>
  <c r="G178" i="1" s="1"/>
  <c r="I177" i="5"/>
  <c r="G178" i="5" s="1"/>
  <c r="I177" i="3"/>
  <c r="G178" i="3" s="1"/>
  <c r="I176" i="4"/>
  <c r="G177" i="4" s="1"/>
  <c r="I178" i="3" l="1"/>
  <c r="G179" i="3" s="1"/>
  <c r="I178" i="2"/>
  <c r="G179" i="2" s="1"/>
  <c r="N178" i="2"/>
  <c r="L179" i="2" s="1"/>
  <c r="I177" i="4"/>
  <c r="G178" i="4" s="1"/>
  <c r="I178" i="1"/>
  <c r="G179" i="1" s="1"/>
  <c r="G179" i="5"/>
  <c r="I178" i="5"/>
  <c r="I179" i="3" l="1"/>
  <c r="G180" i="3" s="1"/>
  <c r="I179" i="2"/>
  <c r="G180" i="2" s="1"/>
  <c r="I179" i="1"/>
  <c r="G180" i="1" s="1"/>
  <c r="I179" i="5"/>
  <c r="G180" i="5" s="1"/>
  <c r="N179" i="2"/>
  <c r="L180" i="2" s="1"/>
  <c r="I178" i="4"/>
  <c r="G179" i="4" s="1"/>
  <c r="I180" i="3" l="1"/>
  <c r="G181" i="3" s="1"/>
  <c r="I180" i="2"/>
  <c r="G181" i="2" s="1"/>
  <c r="I180" i="5"/>
  <c r="G181" i="5" s="1"/>
  <c r="N180" i="2"/>
  <c r="L181" i="2" s="1"/>
  <c r="I179" i="4"/>
  <c r="G180" i="4" s="1"/>
  <c r="I180" i="1"/>
  <c r="G181" i="1" s="1"/>
  <c r="I181" i="3" l="1"/>
  <c r="G182" i="3" s="1"/>
  <c r="I180" i="4"/>
  <c r="G181" i="4" s="1"/>
  <c r="I181" i="5"/>
  <c r="G182" i="5" s="1"/>
  <c r="N181" i="2"/>
  <c r="L182" i="2" s="1"/>
  <c r="I181" i="1"/>
  <c r="G182" i="1" s="1"/>
  <c r="I181" i="2"/>
  <c r="G182" i="2" s="1"/>
  <c r="I182" i="1" l="1"/>
  <c r="G183" i="1" s="1"/>
  <c r="I182" i="3"/>
  <c r="G183" i="3" s="1"/>
  <c r="I181" i="4"/>
  <c r="G182" i="4" s="1"/>
  <c r="I182" i="5"/>
  <c r="G183" i="5" s="1"/>
  <c r="N182" i="2"/>
  <c r="L183" i="2" s="1"/>
  <c r="I182" i="2"/>
  <c r="G183" i="2" s="1"/>
  <c r="I183" i="3" l="1"/>
  <c r="G184" i="3" s="1"/>
  <c r="I182" i="4"/>
  <c r="G183" i="4" s="1"/>
  <c r="I183" i="5"/>
  <c r="G184" i="5" s="1"/>
  <c r="N183" i="2"/>
  <c r="L184" i="2" s="1"/>
  <c r="I183" i="2"/>
  <c r="G184" i="2" s="1"/>
  <c r="I184" i="5" l="1"/>
  <c r="G185" i="5" s="1"/>
  <c r="N184" i="2"/>
  <c r="L185" i="2" s="1"/>
  <c r="I184" i="2"/>
  <c r="G185" i="2" s="1"/>
  <c r="I185" i="5" l="1"/>
  <c r="G186" i="5" s="1"/>
  <c r="I186" i="5" l="1"/>
  <c r="G187" i="5" s="1"/>
  <c r="I187" i="5" l="1"/>
  <c r="G188" i="5" s="1"/>
  <c r="I188" i="5" l="1"/>
  <c r="G189" i="5" s="1"/>
</calcChain>
</file>

<file path=xl/sharedStrings.xml><?xml version="1.0" encoding="utf-8"?>
<sst xmlns="http://schemas.openxmlformats.org/spreadsheetml/2006/main" count="84" uniqueCount="22">
  <si>
    <t>Rente</t>
  </si>
  <si>
    <t>RMZ</t>
  </si>
  <si>
    <t>Monat</t>
  </si>
  <si>
    <t>Konto (Anfang)</t>
  </si>
  <si>
    <t>Abgang</t>
  </si>
  <si>
    <t>Zinsen</t>
  </si>
  <si>
    <t>Jahre</t>
  </si>
  <si>
    <t>Laufzeit</t>
  </si>
  <si>
    <t>ZZR</t>
  </si>
  <si>
    <t>Zinssatz</t>
  </si>
  <si>
    <t>ZINS</t>
  </si>
  <si>
    <t>BW</t>
  </si>
  <si>
    <t>Konto</t>
  </si>
  <si>
    <t>Kapitalverzehr</t>
  </si>
  <si>
    <t>Restbetrag</t>
  </si>
  <si>
    <t>Barwert</t>
  </si>
  <si>
    <t>Zukunftswert</t>
  </si>
  <si>
    <t>Nominal</t>
  </si>
  <si>
    <t>Sparrate</t>
  </si>
  <si>
    <t>Zugang</t>
  </si>
  <si>
    <t>ZW</t>
  </si>
  <si>
    <t>Monate im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</si>
</sst>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000%"/>
    <numFmt numFmtId="165" formatCode="0.00000%"/>
  </numFmts>
  <fonts count="4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44" fontId="2" fillId="2" borderId="2" xfId="2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2" borderId="4" xfId="2" applyNumberFormat="1" applyFont="1" applyFill="1" applyBorder="1"/>
    <xf numFmtId="44" fontId="2" fillId="2" borderId="4" xfId="2" applyFont="1" applyFill="1" applyBorder="1"/>
    <xf numFmtId="44" fontId="2" fillId="0" borderId="4" xfId="2" applyFont="1" applyBorder="1"/>
    <xf numFmtId="1" fontId="2" fillId="0" borderId="4" xfId="0" applyNumberFormat="1" applyFont="1" applyBorder="1"/>
    <xf numFmtId="10" fontId="2" fillId="2" borderId="4" xfId="0" applyNumberFormat="1" applyFont="1" applyFill="1" applyBorder="1"/>
    <xf numFmtId="2" fontId="2" fillId="0" borderId="2" xfId="0" applyNumberFormat="1" applyFont="1" applyBorder="1"/>
    <xf numFmtId="44" fontId="2" fillId="3" borderId="4" xfId="2" applyFont="1" applyFill="1" applyBorder="1"/>
    <xf numFmtId="10" fontId="2" fillId="2" borderId="4" xfId="2" applyNumberFormat="1" applyFont="1" applyFill="1" applyBorder="1"/>
    <xf numFmtId="2" fontId="2" fillId="0" borderId="2" xfId="2" applyNumberFormat="1" applyFont="1" applyBorder="1"/>
    <xf numFmtId="1" fontId="2" fillId="0" borderId="2" xfId="0" applyNumberFormat="1" applyFont="1" applyBorder="1"/>
    <xf numFmtId="8" fontId="2" fillId="0" borderId="4" xfId="0" applyNumberFormat="1" applyFont="1" applyBorder="1"/>
    <xf numFmtId="44" fontId="2" fillId="0" borderId="3" xfId="2" applyFont="1" applyBorder="1"/>
    <xf numFmtId="44" fontId="2" fillId="3" borderId="3" xfId="2" applyFont="1" applyFill="1" applyBorder="1"/>
    <xf numFmtId="44" fontId="2" fillId="0" borderId="0" xfId="2" applyFont="1"/>
    <xf numFmtId="164" fontId="2" fillId="0" borderId="2" xfId="2" applyNumberFormat="1" applyFont="1" applyBorder="1"/>
    <xf numFmtId="165" fontId="2" fillId="3" borderId="4" xfId="1" applyNumberFormat="1" applyFont="1" applyFill="1" applyBorder="1"/>
    <xf numFmtId="0" fontId="3" fillId="0" borderId="0" xfId="0" applyFont="1"/>
    <xf numFmtId="44" fontId="2" fillId="0" borderId="2" xfId="2" applyFont="1" applyBorder="1"/>
    <xf numFmtId="44" fontId="2" fillId="3" borderId="2" xfId="2" applyFont="1" applyFill="1" applyBorder="1"/>
    <xf numFmtId="0" fontId="2" fillId="3" borderId="4" xfId="2" applyNumberFormat="1" applyFont="1" applyFill="1" applyBorder="1"/>
    <xf numFmtId="10" fontId="2" fillId="3" borderId="4" xfId="0" applyNumberFormat="1" applyFont="1" applyFill="1" applyBorder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3"/>
  <sheetViews>
    <sheetView showGridLines="0" tabSelected="1" workbookViewId="0">
      <pane ySplit="5250" topLeftCell="A171"/>
      <selection pane="bottomLeft" activeCell="G183" sqref="G183"/>
    </sheetView>
  </sheetViews>
  <sheetFormatPr baseColWidth="10" defaultRowHeight="15" x14ac:dyDescent="0.25"/>
  <cols>
    <col min="1" max="1" width="3.7109375" style="4" customWidth="1"/>
    <col min="2" max="3" width="11.42578125" style="4"/>
    <col min="4" max="4" width="11.85546875" style="4" customWidth="1"/>
    <col min="5" max="6" width="11.42578125" style="4"/>
    <col min="7" max="7" width="14.28515625" style="4" customWidth="1"/>
    <col min="8" max="16384" width="11.42578125" style="4"/>
  </cols>
  <sheetData>
    <row r="2" spans="2:9" x14ac:dyDescent="0.25">
      <c r="B2" s="1" t="s">
        <v>0</v>
      </c>
      <c r="C2" s="2" t="s">
        <v>1</v>
      </c>
      <c r="D2" s="3">
        <v>750</v>
      </c>
      <c r="F2" s="5" t="s">
        <v>2</v>
      </c>
      <c r="G2" s="6" t="s">
        <v>3</v>
      </c>
      <c r="H2" s="6" t="s">
        <v>4</v>
      </c>
      <c r="I2" s="6" t="s">
        <v>5</v>
      </c>
    </row>
    <row r="3" spans="2:9" x14ac:dyDescent="0.25">
      <c r="B3" s="7" t="s">
        <v>6</v>
      </c>
      <c r="C3" s="8"/>
      <c r="D3" s="9">
        <v>15</v>
      </c>
      <c r="F3" s="7">
        <v>1</v>
      </c>
      <c r="G3" s="10">
        <v>98040.08</v>
      </c>
      <c r="H3" s="11">
        <f t="shared" ref="H3:H34" si="0">$D$2</f>
        <v>750</v>
      </c>
      <c r="I3" s="11">
        <f t="shared" ref="I3:I34" si="1">ROUND(G3*$D$5/12,2)</f>
        <v>367.65</v>
      </c>
    </row>
    <row r="4" spans="2:9" x14ac:dyDescent="0.25">
      <c r="B4" s="7" t="s">
        <v>7</v>
      </c>
      <c r="C4" s="8" t="s">
        <v>8</v>
      </c>
      <c r="D4" s="12">
        <f>12*D3</f>
        <v>180</v>
      </c>
      <c r="F4" s="7">
        <v>2</v>
      </c>
      <c r="G4" s="11">
        <f t="shared" ref="G4:G35" si="2">G3-H3+I3</f>
        <v>97657.73</v>
      </c>
      <c r="H4" s="11">
        <f t="shared" si="0"/>
        <v>750</v>
      </c>
      <c r="I4" s="11">
        <f t="shared" si="1"/>
        <v>366.22</v>
      </c>
    </row>
    <row r="5" spans="2:9" x14ac:dyDescent="0.25">
      <c r="B5" s="7" t="s">
        <v>9</v>
      </c>
      <c r="C5" s="8" t="s">
        <v>10</v>
      </c>
      <c r="D5" s="13">
        <v>4.4999999999999998E-2</v>
      </c>
      <c r="F5" s="7">
        <v>3</v>
      </c>
      <c r="G5" s="11">
        <f t="shared" si="2"/>
        <v>97273.95</v>
      </c>
      <c r="H5" s="11">
        <f t="shared" si="0"/>
        <v>750</v>
      </c>
      <c r="I5" s="11">
        <f t="shared" si="1"/>
        <v>364.78</v>
      </c>
    </row>
    <row r="6" spans="2:9" x14ac:dyDescent="0.25">
      <c r="F6" s="7">
        <v>4</v>
      </c>
      <c r="G6" s="11">
        <f t="shared" si="2"/>
        <v>96888.73</v>
      </c>
      <c r="H6" s="11">
        <f t="shared" si="0"/>
        <v>750</v>
      </c>
      <c r="I6" s="11">
        <f t="shared" si="1"/>
        <v>363.33</v>
      </c>
    </row>
    <row r="7" spans="2:9" x14ac:dyDescent="0.25">
      <c r="C7" s="1" t="s">
        <v>11</v>
      </c>
      <c r="D7" s="14">
        <f>PV(D5/12,D4,D2)</f>
        <v>-98040.075771551143</v>
      </c>
      <c r="F7" s="7">
        <v>5</v>
      </c>
      <c r="G7" s="11">
        <f t="shared" si="2"/>
        <v>96502.06</v>
      </c>
      <c r="H7" s="11">
        <f t="shared" si="0"/>
        <v>750</v>
      </c>
      <c r="I7" s="11">
        <f t="shared" si="1"/>
        <v>361.88</v>
      </c>
    </row>
    <row r="8" spans="2:9" x14ac:dyDescent="0.25">
      <c r="F8" s="7">
        <v>6</v>
      </c>
      <c r="G8" s="11">
        <f t="shared" si="2"/>
        <v>96113.94</v>
      </c>
      <c r="H8" s="11">
        <f t="shared" si="0"/>
        <v>750</v>
      </c>
      <c r="I8" s="11">
        <f t="shared" si="1"/>
        <v>360.43</v>
      </c>
    </row>
    <row r="9" spans="2:9" x14ac:dyDescent="0.25">
      <c r="F9" s="7">
        <v>7</v>
      </c>
      <c r="G9" s="11">
        <f t="shared" si="2"/>
        <v>95724.37</v>
      </c>
      <c r="H9" s="11">
        <f t="shared" si="0"/>
        <v>750</v>
      </c>
      <c r="I9" s="11">
        <f t="shared" si="1"/>
        <v>358.97</v>
      </c>
    </row>
    <row r="10" spans="2:9" x14ac:dyDescent="0.25">
      <c r="F10" s="7">
        <v>8</v>
      </c>
      <c r="G10" s="11">
        <f t="shared" si="2"/>
        <v>95333.34</v>
      </c>
      <c r="H10" s="11">
        <f t="shared" si="0"/>
        <v>750</v>
      </c>
      <c r="I10" s="11">
        <f t="shared" si="1"/>
        <v>357.5</v>
      </c>
    </row>
    <row r="11" spans="2:9" x14ac:dyDescent="0.25">
      <c r="F11" s="7">
        <v>9</v>
      </c>
      <c r="G11" s="11">
        <f t="shared" si="2"/>
        <v>94940.84</v>
      </c>
      <c r="H11" s="11">
        <f t="shared" si="0"/>
        <v>750</v>
      </c>
      <c r="I11" s="11">
        <f t="shared" si="1"/>
        <v>356.03</v>
      </c>
    </row>
    <row r="12" spans="2:9" x14ac:dyDescent="0.25">
      <c r="F12" s="7">
        <v>10</v>
      </c>
      <c r="G12" s="11">
        <f t="shared" si="2"/>
        <v>94546.87</v>
      </c>
      <c r="H12" s="11">
        <f t="shared" si="0"/>
        <v>750</v>
      </c>
      <c r="I12" s="11">
        <f t="shared" si="1"/>
        <v>354.55</v>
      </c>
    </row>
    <row r="13" spans="2:9" x14ac:dyDescent="0.25">
      <c r="F13" s="7">
        <v>11</v>
      </c>
      <c r="G13" s="11">
        <f t="shared" si="2"/>
        <v>94151.42</v>
      </c>
      <c r="H13" s="11">
        <f t="shared" si="0"/>
        <v>750</v>
      </c>
      <c r="I13" s="11">
        <f t="shared" si="1"/>
        <v>353.07</v>
      </c>
    </row>
    <row r="14" spans="2:9" x14ac:dyDescent="0.25">
      <c r="F14" s="7">
        <v>12</v>
      </c>
      <c r="G14" s="11">
        <f t="shared" si="2"/>
        <v>93754.49</v>
      </c>
      <c r="H14" s="11">
        <f t="shared" si="0"/>
        <v>750</v>
      </c>
      <c r="I14" s="11">
        <f t="shared" si="1"/>
        <v>351.58</v>
      </c>
    </row>
    <row r="15" spans="2:9" x14ac:dyDescent="0.25">
      <c r="F15" s="7">
        <v>13</v>
      </c>
      <c r="G15" s="11">
        <f t="shared" si="2"/>
        <v>93356.07</v>
      </c>
      <c r="H15" s="11">
        <f t="shared" si="0"/>
        <v>750</v>
      </c>
      <c r="I15" s="11">
        <f t="shared" si="1"/>
        <v>350.09</v>
      </c>
    </row>
    <row r="16" spans="2:9" x14ac:dyDescent="0.25">
      <c r="F16" s="7">
        <v>14</v>
      </c>
      <c r="G16" s="11">
        <f t="shared" si="2"/>
        <v>92956.160000000003</v>
      </c>
      <c r="H16" s="11">
        <f t="shared" si="0"/>
        <v>750</v>
      </c>
      <c r="I16" s="11">
        <f t="shared" si="1"/>
        <v>348.59</v>
      </c>
    </row>
    <row r="17" spans="6:9" x14ac:dyDescent="0.25">
      <c r="F17" s="7">
        <v>15</v>
      </c>
      <c r="G17" s="11">
        <f t="shared" si="2"/>
        <v>92554.75</v>
      </c>
      <c r="H17" s="11">
        <f t="shared" si="0"/>
        <v>750</v>
      </c>
      <c r="I17" s="11">
        <f t="shared" si="1"/>
        <v>347.08</v>
      </c>
    </row>
    <row r="18" spans="6:9" x14ac:dyDescent="0.25">
      <c r="F18" s="7">
        <v>16</v>
      </c>
      <c r="G18" s="11">
        <f t="shared" si="2"/>
        <v>92151.83</v>
      </c>
      <c r="H18" s="11">
        <f t="shared" si="0"/>
        <v>750</v>
      </c>
      <c r="I18" s="11">
        <f t="shared" si="1"/>
        <v>345.57</v>
      </c>
    </row>
    <row r="19" spans="6:9" x14ac:dyDescent="0.25">
      <c r="F19" s="7">
        <v>17</v>
      </c>
      <c r="G19" s="11">
        <f t="shared" si="2"/>
        <v>91747.400000000009</v>
      </c>
      <c r="H19" s="11">
        <f t="shared" si="0"/>
        <v>750</v>
      </c>
      <c r="I19" s="11">
        <f t="shared" si="1"/>
        <v>344.05</v>
      </c>
    </row>
    <row r="20" spans="6:9" x14ac:dyDescent="0.25">
      <c r="F20" s="7">
        <v>18</v>
      </c>
      <c r="G20" s="11">
        <f t="shared" si="2"/>
        <v>91341.450000000012</v>
      </c>
      <c r="H20" s="11">
        <f t="shared" si="0"/>
        <v>750</v>
      </c>
      <c r="I20" s="11">
        <f t="shared" si="1"/>
        <v>342.53</v>
      </c>
    </row>
    <row r="21" spans="6:9" x14ac:dyDescent="0.25">
      <c r="F21" s="7">
        <v>19</v>
      </c>
      <c r="G21" s="11">
        <f t="shared" si="2"/>
        <v>90933.98000000001</v>
      </c>
      <c r="H21" s="11">
        <f t="shared" si="0"/>
        <v>750</v>
      </c>
      <c r="I21" s="11">
        <f t="shared" si="1"/>
        <v>341</v>
      </c>
    </row>
    <row r="22" spans="6:9" x14ac:dyDescent="0.25">
      <c r="F22" s="7">
        <v>20</v>
      </c>
      <c r="G22" s="11">
        <f t="shared" si="2"/>
        <v>90524.98000000001</v>
      </c>
      <c r="H22" s="11">
        <f t="shared" si="0"/>
        <v>750</v>
      </c>
      <c r="I22" s="11">
        <f t="shared" si="1"/>
        <v>339.47</v>
      </c>
    </row>
    <row r="23" spans="6:9" x14ac:dyDescent="0.25">
      <c r="F23" s="7">
        <v>21</v>
      </c>
      <c r="G23" s="11">
        <f t="shared" si="2"/>
        <v>90114.450000000012</v>
      </c>
      <c r="H23" s="11">
        <f t="shared" si="0"/>
        <v>750</v>
      </c>
      <c r="I23" s="11">
        <f t="shared" si="1"/>
        <v>337.93</v>
      </c>
    </row>
    <row r="24" spans="6:9" x14ac:dyDescent="0.25">
      <c r="F24" s="7">
        <v>22</v>
      </c>
      <c r="G24" s="11">
        <f t="shared" si="2"/>
        <v>89702.38</v>
      </c>
      <c r="H24" s="11">
        <f t="shared" si="0"/>
        <v>750</v>
      </c>
      <c r="I24" s="11">
        <f t="shared" si="1"/>
        <v>336.38</v>
      </c>
    </row>
    <row r="25" spans="6:9" x14ac:dyDescent="0.25">
      <c r="F25" s="7">
        <v>23</v>
      </c>
      <c r="G25" s="11">
        <f t="shared" si="2"/>
        <v>89288.760000000009</v>
      </c>
      <c r="H25" s="11">
        <f t="shared" si="0"/>
        <v>750</v>
      </c>
      <c r="I25" s="11">
        <f t="shared" si="1"/>
        <v>334.83</v>
      </c>
    </row>
    <row r="26" spans="6:9" x14ac:dyDescent="0.25">
      <c r="F26" s="7">
        <v>24</v>
      </c>
      <c r="G26" s="11">
        <f t="shared" si="2"/>
        <v>88873.590000000011</v>
      </c>
      <c r="H26" s="11">
        <f t="shared" si="0"/>
        <v>750</v>
      </c>
      <c r="I26" s="11">
        <f t="shared" si="1"/>
        <v>333.28</v>
      </c>
    </row>
    <row r="27" spans="6:9" x14ac:dyDescent="0.25">
      <c r="F27" s="7">
        <v>25</v>
      </c>
      <c r="G27" s="11">
        <f t="shared" si="2"/>
        <v>88456.87000000001</v>
      </c>
      <c r="H27" s="11">
        <f t="shared" si="0"/>
        <v>750</v>
      </c>
      <c r="I27" s="11">
        <f t="shared" si="1"/>
        <v>331.71</v>
      </c>
    </row>
    <row r="28" spans="6:9" x14ac:dyDescent="0.25">
      <c r="F28" s="7">
        <v>26</v>
      </c>
      <c r="G28" s="11">
        <f t="shared" si="2"/>
        <v>88038.580000000016</v>
      </c>
      <c r="H28" s="11">
        <f t="shared" si="0"/>
        <v>750</v>
      </c>
      <c r="I28" s="11">
        <f t="shared" si="1"/>
        <v>330.14</v>
      </c>
    </row>
    <row r="29" spans="6:9" x14ac:dyDescent="0.25">
      <c r="F29" s="7">
        <v>27</v>
      </c>
      <c r="G29" s="11">
        <f t="shared" si="2"/>
        <v>87618.720000000016</v>
      </c>
      <c r="H29" s="11">
        <f t="shared" si="0"/>
        <v>750</v>
      </c>
      <c r="I29" s="11">
        <f t="shared" si="1"/>
        <v>328.57</v>
      </c>
    </row>
    <row r="30" spans="6:9" x14ac:dyDescent="0.25">
      <c r="F30" s="7">
        <v>28</v>
      </c>
      <c r="G30" s="11">
        <f t="shared" si="2"/>
        <v>87197.290000000023</v>
      </c>
      <c r="H30" s="11">
        <f t="shared" si="0"/>
        <v>750</v>
      </c>
      <c r="I30" s="11">
        <f t="shared" si="1"/>
        <v>326.99</v>
      </c>
    </row>
    <row r="31" spans="6:9" x14ac:dyDescent="0.25">
      <c r="F31" s="7">
        <v>29</v>
      </c>
      <c r="G31" s="11">
        <f t="shared" si="2"/>
        <v>86774.280000000028</v>
      </c>
      <c r="H31" s="11">
        <f t="shared" si="0"/>
        <v>750</v>
      </c>
      <c r="I31" s="11">
        <f t="shared" si="1"/>
        <v>325.39999999999998</v>
      </c>
    </row>
    <row r="32" spans="6:9" x14ac:dyDescent="0.25">
      <c r="F32" s="7">
        <v>30</v>
      </c>
      <c r="G32" s="11">
        <f t="shared" si="2"/>
        <v>86349.680000000022</v>
      </c>
      <c r="H32" s="11">
        <f t="shared" si="0"/>
        <v>750</v>
      </c>
      <c r="I32" s="11">
        <f t="shared" si="1"/>
        <v>323.81</v>
      </c>
    </row>
    <row r="33" spans="6:9" x14ac:dyDescent="0.25">
      <c r="F33" s="7">
        <v>31</v>
      </c>
      <c r="G33" s="11">
        <f t="shared" si="2"/>
        <v>85923.49000000002</v>
      </c>
      <c r="H33" s="11">
        <f t="shared" si="0"/>
        <v>750</v>
      </c>
      <c r="I33" s="11">
        <f t="shared" si="1"/>
        <v>322.20999999999998</v>
      </c>
    </row>
    <row r="34" spans="6:9" x14ac:dyDescent="0.25">
      <c r="F34" s="7">
        <v>32</v>
      </c>
      <c r="G34" s="11">
        <f t="shared" si="2"/>
        <v>85495.700000000026</v>
      </c>
      <c r="H34" s="11">
        <f t="shared" si="0"/>
        <v>750</v>
      </c>
      <c r="I34" s="11">
        <f t="shared" si="1"/>
        <v>320.61</v>
      </c>
    </row>
    <row r="35" spans="6:9" x14ac:dyDescent="0.25">
      <c r="F35" s="7">
        <v>33</v>
      </c>
      <c r="G35" s="11">
        <f t="shared" si="2"/>
        <v>85066.310000000027</v>
      </c>
      <c r="H35" s="11">
        <f t="shared" ref="H35:H66" si="3">$D$2</f>
        <v>750</v>
      </c>
      <c r="I35" s="11">
        <f t="shared" ref="I35:I66" si="4">ROUND(G35*$D$5/12,2)</f>
        <v>319</v>
      </c>
    </row>
    <row r="36" spans="6:9" x14ac:dyDescent="0.25">
      <c r="F36" s="7">
        <v>34</v>
      </c>
      <c r="G36" s="11">
        <f t="shared" ref="G36:G67" si="5">G35-H35+I35</f>
        <v>84635.310000000027</v>
      </c>
      <c r="H36" s="11">
        <f t="shared" si="3"/>
        <v>750</v>
      </c>
      <c r="I36" s="11">
        <f t="shared" si="4"/>
        <v>317.38</v>
      </c>
    </row>
    <row r="37" spans="6:9" x14ac:dyDescent="0.25">
      <c r="F37" s="7">
        <v>35</v>
      </c>
      <c r="G37" s="11">
        <f t="shared" si="5"/>
        <v>84202.690000000031</v>
      </c>
      <c r="H37" s="11">
        <f t="shared" si="3"/>
        <v>750</v>
      </c>
      <c r="I37" s="11">
        <f t="shared" si="4"/>
        <v>315.76</v>
      </c>
    </row>
    <row r="38" spans="6:9" x14ac:dyDescent="0.25">
      <c r="F38" s="7">
        <v>36</v>
      </c>
      <c r="G38" s="11">
        <f t="shared" si="5"/>
        <v>83768.450000000026</v>
      </c>
      <c r="H38" s="11">
        <f t="shared" si="3"/>
        <v>750</v>
      </c>
      <c r="I38" s="11">
        <f t="shared" si="4"/>
        <v>314.13</v>
      </c>
    </row>
    <row r="39" spans="6:9" x14ac:dyDescent="0.25">
      <c r="F39" s="7">
        <v>37</v>
      </c>
      <c r="G39" s="11">
        <f t="shared" si="5"/>
        <v>83332.580000000031</v>
      </c>
      <c r="H39" s="11">
        <f t="shared" si="3"/>
        <v>750</v>
      </c>
      <c r="I39" s="11">
        <f t="shared" si="4"/>
        <v>312.5</v>
      </c>
    </row>
    <row r="40" spans="6:9" x14ac:dyDescent="0.25">
      <c r="F40" s="7">
        <v>38</v>
      </c>
      <c r="G40" s="11">
        <f t="shared" si="5"/>
        <v>82895.080000000031</v>
      </c>
      <c r="H40" s="11">
        <f t="shared" si="3"/>
        <v>750</v>
      </c>
      <c r="I40" s="11">
        <f t="shared" si="4"/>
        <v>310.86</v>
      </c>
    </row>
    <row r="41" spans="6:9" x14ac:dyDescent="0.25">
      <c r="F41" s="7">
        <v>39</v>
      </c>
      <c r="G41" s="11">
        <f t="shared" si="5"/>
        <v>82455.940000000031</v>
      </c>
      <c r="H41" s="11">
        <f t="shared" si="3"/>
        <v>750</v>
      </c>
      <c r="I41" s="11">
        <f t="shared" si="4"/>
        <v>309.20999999999998</v>
      </c>
    </row>
    <row r="42" spans="6:9" x14ac:dyDescent="0.25">
      <c r="F42" s="7">
        <v>40</v>
      </c>
      <c r="G42" s="11">
        <f t="shared" si="5"/>
        <v>82015.150000000038</v>
      </c>
      <c r="H42" s="11">
        <f t="shared" si="3"/>
        <v>750</v>
      </c>
      <c r="I42" s="11">
        <f t="shared" si="4"/>
        <v>307.56</v>
      </c>
    </row>
    <row r="43" spans="6:9" x14ac:dyDescent="0.25">
      <c r="F43" s="7">
        <v>41</v>
      </c>
      <c r="G43" s="11">
        <f t="shared" si="5"/>
        <v>81572.710000000036</v>
      </c>
      <c r="H43" s="11">
        <f t="shared" si="3"/>
        <v>750</v>
      </c>
      <c r="I43" s="11">
        <f t="shared" si="4"/>
        <v>305.89999999999998</v>
      </c>
    </row>
    <row r="44" spans="6:9" x14ac:dyDescent="0.25">
      <c r="F44" s="7">
        <v>42</v>
      </c>
      <c r="G44" s="11">
        <f t="shared" si="5"/>
        <v>81128.61000000003</v>
      </c>
      <c r="H44" s="11">
        <f t="shared" si="3"/>
        <v>750</v>
      </c>
      <c r="I44" s="11">
        <f t="shared" si="4"/>
        <v>304.23</v>
      </c>
    </row>
    <row r="45" spans="6:9" x14ac:dyDescent="0.25">
      <c r="F45" s="7">
        <v>43</v>
      </c>
      <c r="G45" s="11">
        <f t="shared" si="5"/>
        <v>80682.840000000026</v>
      </c>
      <c r="H45" s="11">
        <f t="shared" si="3"/>
        <v>750</v>
      </c>
      <c r="I45" s="11">
        <f t="shared" si="4"/>
        <v>302.56</v>
      </c>
    </row>
    <row r="46" spans="6:9" x14ac:dyDescent="0.25">
      <c r="F46" s="7">
        <v>44</v>
      </c>
      <c r="G46" s="11">
        <f t="shared" si="5"/>
        <v>80235.400000000023</v>
      </c>
      <c r="H46" s="11">
        <f t="shared" si="3"/>
        <v>750</v>
      </c>
      <c r="I46" s="11">
        <f t="shared" si="4"/>
        <v>300.88</v>
      </c>
    </row>
    <row r="47" spans="6:9" x14ac:dyDescent="0.25">
      <c r="F47" s="7">
        <v>45</v>
      </c>
      <c r="G47" s="11">
        <f t="shared" si="5"/>
        <v>79786.280000000028</v>
      </c>
      <c r="H47" s="11">
        <f t="shared" si="3"/>
        <v>750</v>
      </c>
      <c r="I47" s="11">
        <f t="shared" si="4"/>
        <v>299.2</v>
      </c>
    </row>
    <row r="48" spans="6:9" x14ac:dyDescent="0.25">
      <c r="F48" s="7">
        <v>46</v>
      </c>
      <c r="G48" s="11">
        <f t="shared" si="5"/>
        <v>79335.480000000025</v>
      </c>
      <c r="H48" s="11">
        <f t="shared" si="3"/>
        <v>750</v>
      </c>
      <c r="I48" s="11">
        <f t="shared" si="4"/>
        <v>297.51</v>
      </c>
    </row>
    <row r="49" spans="6:9" x14ac:dyDescent="0.25">
      <c r="F49" s="7">
        <v>47</v>
      </c>
      <c r="G49" s="11">
        <f t="shared" si="5"/>
        <v>78882.99000000002</v>
      </c>
      <c r="H49" s="11">
        <f t="shared" si="3"/>
        <v>750</v>
      </c>
      <c r="I49" s="11">
        <f t="shared" si="4"/>
        <v>295.81</v>
      </c>
    </row>
    <row r="50" spans="6:9" x14ac:dyDescent="0.25">
      <c r="F50" s="7">
        <v>48</v>
      </c>
      <c r="G50" s="11">
        <f t="shared" si="5"/>
        <v>78428.800000000017</v>
      </c>
      <c r="H50" s="11">
        <f t="shared" si="3"/>
        <v>750</v>
      </c>
      <c r="I50" s="11">
        <f t="shared" si="4"/>
        <v>294.11</v>
      </c>
    </row>
    <row r="51" spans="6:9" x14ac:dyDescent="0.25">
      <c r="F51" s="7">
        <v>49</v>
      </c>
      <c r="G51" s="11">
        <f t="shared" si="5"/>
        <v>77972.910000000018</v>
      </c>
      <c r="H51" s="11">
        <f t="shared" si="3"/>
        <v>750</v>
      </c>
      <c r="I51" s="11">
        <f t="shared" si="4"/>
        <v>292.39999999999998</v>
      </c>
    </row>
    <row r="52" spans="6:9" x14ac:dyDescent="0.25">
      <c r="F52" s="7">
        <v>50</v>
      </c>
      <c r="G52" s="11">
        <f t="shared" si="5"/>
        <v>77515.310000000012</v>
      </c>
      <c r="H52" s="11">
        <f t="shared" si="3"/>
        <v>750</v>
      </c>
      <c r="I52" s="11">
        <f t="shared" si="4"/>
        <v>290.68</v>
      </c>
    </row>
    <row r="53" spans="6:9" x14ac:dyDescent="0.25">
      <c r="F53" s="7">
        <v>51</v>
      </c>
      <c r="G53" s="11">
        <f t="shared" si="5"/>
        <v>77055.990000000005</v>
      </c>
      <c r="H53" s="11">
        <f t="shared" si="3"/>
        <v>750</v>
      </c>
      <c r="I53" s="11">
        <f t="shared" si="4"/>
        <v>288.95999999999998</v>
      </c>
    </row>
    <row r="54" spans="6:9" x14ac:dyDescent="0.25">
      <c r="F54" s="7">
        <v>52</v>
      </c>
      <c r="G54" s="11">
        <f t="shared" si="5"/>
        <v>76594.950000000012</v>
      </c>
      <c r="H54" s="11">
        <f t="shared" si="3"/>
        <v>750</v>
      </c>
      <c r="I54" s="11">
        <f t="shared" si="4"/>
        <v>287.23</v>
      </c>
    </row>
    <row r="55" spans="6:9" x14ac:dyDescent="0.25">
      <c r="F55" s="7">
        <v>53</v>
      </c>
      <c r="G55" s="11">
        <f t="shared" si="5"/>
        <v>76132.180000000008</v>
      </c>
      <c r="H55" s="11">
        <f t="shared" si="3"/>
        <v>750</v>
      </c>
      <c r="I55" s="11">
        <f t="shared" si="4"/>
        <v>285.5</v>
      </c>
    </row>
    <row r="56" spans="6:9" x14ac:dyDescent="0.25">
      <c r="F56" s="7">
        <v>54</v>
      </c>
      <c r="G56" s="11">
        <f t="shared" si="5"/>
        <v>75667.680000000008</v>
      </c>
      <c r="H56" s="11">
        <f t="shared" si="3"/>
        <v>750</v>
      </c>
      <c r="I56" s="11">
        <f t="shared" si="4"/>
        <v>283.75</v>
      </c>
    </row>
    <row r="57" spans="6:9" x14ac:dyDescent="0.25">
      <c r="F57" s="7">
        <v>55</v>
      </c>
      <c r="G57" s="11">
        <f t="shared" si="5"/>
        <v>75201.430000000008</v>
      </c>
      <c r="H57" s="11">
        <f t="shared" si="3"/>
        <v>750</v>
      </c>
      <c r="I57" s="11">
        <f t="shared" si="4"/>
        <v>282.01</v>
      </c>
    </row>
    <row r="58" spans="6:9" x14ac:dyDescent="0.25">
      <c r="F58" s="7">
        <v>56</v>
      </c>
      <c r="G58" s="11">
        <f t="shared" si="5"/>
        <v>74733.440000000002</v>
      </c>
      <c r="H58" s="11">
        <f t="shared" si="3"/>
        <v>750</v>
      </c>
      <c r="I58" s="11">
        <f t="shared" si="4"/>
        <v>280.25</v>
      </c>
    </row>
    <row r="59" spans="6:9" x14ac:dyDescent="0.25">
      <c r="F59" s="7">
        <v>57</v>
      </c>
      <c r="G59" s="11">
        <f t="shared" si="5"/>
        <v>74263.69</v>
      </c>
      <c r="H59" s="11">
        <f t="shared" si="3"/>
        <v>750</v>
      </c>
      <c r="I59" s="11">
        <f t="shared" si="4"/>
        <v>278.49</v>
      </c>
    </row>
    <row r="60" spans="6:9" x14ac:dyDescent="0.25">
      <c r="F60" s="7">
        <v>58</v>
      </c>
      <c r="G60" s="11">
        <f t="shared" si="5"/>
        <v>73792.180000000008</v>
      </c>
      <c r="H60" s="11">
        <f t="shared" si="3"/>
        <v>750</v>
      </c>
      <c r="I60" s="11">
        <f t="shared" si="4"/>
        <v>276.72000000000003</v>
      </c>
    </row>
    <row r="61" spans="6:9" x14ac:dyDescent="0.25">
      <c r="F61" s="7">
        <v>59</v>
      </c>
      <c r="G61" s="11">
        <f t="shared" si="5"/>
        <v>73318.900000000009</v>
      </c>
      <c r="H61" s="11">
        <f t="shared" si="3"/>
        <v>750</v>
      </c>
      <c r="I61" s="11">
        <f t="shared" si="4"/>
        <v>274.95</v>
      </c>
    </row>
    <row r="62" spans="6:9" x14ac:dyDescent="0.25">
      <c r="F62" s="7">
        <v>60</v>
      </c>
      <c r="G62" s="11">
        <f t="shared" si="5"/>
        <v>72843.850000000006</v>
      </c>
      <c r="H62" s="11">
        <f t="shared" si="3"/>
        <v>750</v>
      </c>
      <c r="I62" s="11">
        <f t="shared" si="4"/>
        <v>273.16000000000003</v>
      </c>
    </row>
    <row r="63" spans="6:9" x14ac:dyDescent="0.25">
      <c r="F63" s="7">
        <v>61</v>
      </c>
      <c r="G63" s="11">
        <f t="shared" si="5"/>
        <v>72367.010000000009</v>
      </c>
      <c r="H63" s="11">
        <f t="shared" si="3"/>
        <v>750</v>
      </c>
      <c r="I63" s="11">
        <f t="shared" si="4"/>
        <v>271.38</v>
      </c>
    </row>
    <row r="64" spans="6:9" x14ac:dyDescent="0.25">
      <c r="F64" s="7">
        <v>62</v>
      </c>
      <c r="G64" s="11">
        <f t="shared" si="5"/>
        <v>71888.390000000014</v>
      </c>
      <c r="H64" s="11">
        <f t="shared" si="3"/>
        <v>750</v>
      </c>
      <c r="I64" s="11">
        <f t="shared" si="4"/>
        <v>269.58</v>
      </c>
    </row>
    <row r="65" spans="6:9" x14ac:dyDescent="0.25">
      <c r="F65" s="7">
        <v>63</v>
      </c>
      <c r="G65" s="11">
        <f t="shared" si="5"/>
        <v>71407.970000000016</v>
      </c>
      <c r="H65" s="11">
        <f t="shared" si="3"/>
        <v>750</v>
      </c>
      <c r="I65" s="11">
        <f t="shared" si="4"/>
        <v>267.77999999999997</v>
      </c>
    </row>
    <row r="66" spans="6:9" x14ac:dyDescent="0.25">
      <c r="F66" s="7">
        <v>64</v>
      </c>
      <c r="G66" s="11">
        <f t="shared" si="5"/>
        <v>70925.750000000015</v>
      </c>
      <c r="H66" s="11">
        <f t="shared" si="3"/>
        <v>750</v>
      </c>
      <c r="I66" s="11">
        <f t="shared" si="4"/>
        <v>265.97000000000003</v>
      </c>
    </row>
    <row r="67" spans="6:9" x14ac:dyDescent="0.25">
      <c r="F67" s="7">
        <v>65</v>
      </c>
      <c r="G67" s="11">
        <f t="shared" si="5"/>
        <v>70441.720000000016</v>
      </c>
      <c r="H67" s="11">
        <f t="shared" ref="H67:H98" si="6">$D$2</f>
        <v>750</v>
      </c>
      <c r="I67" s="11">
        <f t="shared" ref="I67:I98" si="7">ROUND(G67*$D$5/12,2)</f>
        <v>264.16000000000003</v>
      </c>
    </row>
    <row r="68" spans="6:9" x14ac:dyDescent="0.25">
      <c r="F68" s="7">
        <v>66</v>
      </c>
      <c r="G68" s="11">
        <f t="shared" ref="G68:G99" si="8">G67-H67+I67</f>
        <v>69955.880000000019</v>
      </c>
      <c r="H68" s="11">
        <f t="shared" si="6"/>
        <v>750</v>
      </c>
      <c r="I68" s="11">
        <f t="shared" si="7"/>
        <v>262.33</v>
      </c>
    </row>
    <row r="69" spans="6:9" x14ac:dyDescent="0.25">
      <c r="F69" s="7">
        <v>67</v>
      </c>
      <c r="G69" s="11">
        <f t="shared" si="8"/>
        <v>69468.210000000021</v>
      </c>
      <c r="H69" s="11">
        <f t="shared" si="6"/>
        <v>750</v>
      </c>
      <c r="I69" s="11">
        <f t="shared" si="7"/>
        <v>260.51</v>
      </c>
    </row>
    <row r="70" spans="6:9" x14ac:dyDescent="0.25">
      <c r="F70" s="7">
        <v>68</v>
      </c>
      <c r="G70" s="11">
        <f t="shared" si="8"/>
        <v>68978.720000000016</v>
      </c>
      <c r="H70" s="11">
        <f t="shared" si="6"/>
        <v>750</v>
      </c>
      <c r="I70" s="11">
        <f t="shared" si="7"/>
        <v>258.67</v>
      </c>
    </row>
    <row r="71" spans="6:9" x14ac:dyDescent="0.25">
      <c r="F71" s="7">
        <v>69</v>
      </c>
      <c r="G71" s="11">
        <f t="shared" si="8"/>
        <v>68487.390000000014</v>
      </c>
      <c r="H71" s="11">
        <f t="shared" si="6"/>
        <v>750</v>
      </c>
      <c r="I71" s="11">
        <f t="shared" si="7"/>
        <v>256.83</v>
      </c>
    </row>
    <row r="72" spans="6:9" x14ac:dyDescent="0.25">
      <c r="F72" s="7">
        <v>70</v>
      </c>
      <c r="G72" s="11">
        <f t="shared" si="8"/>
        <v>67994.220000000016</v>
      </c>
      <c r="H72" s="11">
        <f t="shared" si="6"/>
        <v>750</v>
      </c>
      <c r="I72" s="11">
        <f t="shared" si="7"/>
        <v>254.98</v>
      </c>
    </row>
    <row r="73" spans="6:9" x14ac:dyDescent="0.25">
      <c r="F73" s="7">
        <v>71</v>
      </c>
      <c r="G73" s="11">
        <f t="shared" si="8"/>
        <v>67499.200000000012</v>
      </c>
      <c r="H73" s="11">
        <f t="shared" si="6"/>
        <v>750</v>
      </c>
      <c r="I73" s="11">
        <f t="shared" si="7"/>
        <v>253.12</v>
      </c>
    </row>
    <row r="74" spans="6:9" x14ac:dyDescent="0.25">
      <c r="F74" s="7">
        <v>72</v>
      </c>
      <c r="G74" s="11">
        <f t="shared" si="8"/>
        <v>67002.320000000007</v>
      </c>
      <c r="H74" s="11">
        <f t="shared" si="6"/>
        <v>750</v>
      </c>
      <c r="I74" s="11">
        <f t="shared" si="7"/>
        <v>251.26</v>
      </c>
    </row>
    <row r="75" spans="6:9" x14ac:dyDescent="0.25">
      <c r="F75" s="7">
        <v>73</v>
      </c>
      <c r="G75" s="11">
        <f t="shared" si="8"/>
        <v>66503.58</v>
      </c>
      <c r="H75" s="11">
        <f t="shared" si="6"/>
        <v>750</v>
      </c>
      <c r="I75" s="11">
        <f t="shared" si="7"/>
        <v>249.39</v>
      </c>
    </row>
    <row r="76" spans="6:9" x14ac:dyDescent="0.25">
      <c r="F76" s="7">
        <v>74</v>
      </c>
      <c r="G76" s="11">
        <f t="shared" si="8"/>
        <v>66002.97</v>
      </c>
      <c r="H76" s="11">
        <f t="shared" si="6"/>
        <v>750</v>
      </c>
      <c r="I76" s="11">
        <f t="shared" si="7"/>
        <v>247.51</v>
      </c>
    </row>
    <row r="77" spans="6:9" x14ac:dyDescent="0.25">
      <c r="F77" s="7">
        <v>75</v>
      </c>
      <c r="G77" s="11">
        <f t="shared" si="8"/>
        <v>65500.480000000003</v>
      </c>
      <c r="H77" s="11">
        <f t="shared" si="6"/>
        <v>750</v>
      </c>
      <c r="I77" s="11">
        <f t="shared" si="7"/>
        <v>245.63</v>
      </c>
    </row>
    <row r="78" spans="6:9" x14ac:dyDescent="0.25">
      <c r="F78" s="7">
        <v>76</v>
      </c>
      <c r="G78" s="11">
        <f t="shared" si="8"/>
        <v>64996.11</v>
      </c>
      <c r="H78" s="11">
        <f t="shared" si="6"/>
        <v>750</v>
      </c>
      <c r="I78" s="11">
        <f t="shared" si="7"/>
        <v>243.74</v>
      </c>
    </row>
    <row r="79" spans="6:9" x14ac:dyDescent="0.25">
      <c r="F79" s="7">
        <v>77</v>
      </c>
      <c r="G79" s="11">
        <f t="shared" si="8"/>
        <v>64489.85</v>
      </c>
      <c r="H79" s="11">
        <f t="shared" si="6"/>
        <v>750</v>
      </c>
      <c r="I79" s="11">
        <f t="shared" si="7"/>
        <v>241.84</v>
      </c>
    </row>
    <row r="80" spans="6:9" x14ac:dyDescent="0.25">
      <c r="F80" s="7">
        <v>78</v>
      </c>
      <c r="G80" s="11">
        <f t="shared" si="8"/>
        <v>63981.689999999995</v>
      </c>
      <c r="H80" s="11">
        <f t="shared" si="6"/>
        <v>750</v>
      </c>
      <c r="I80" s="11">
        <f t="shared" si="7"/>
        <v>239.93</v>
      </c>
    </row>
    <row r="81" spans="6:9" x14ac:dyDescent="0.25">
      <c r="F81" s="7">
        <v>79</v>
      </c>
      <c r="G81" s="11">
        <f t="shared" si="8"/>
        <v>63471.619999999995</v>
      </c>
      <c r="H81" s="11">
        <f t="shared" si="6"/>
        <v>750</v>
      </c>
      <c r="I81" s="11">
        <f t="shared" si="7"/>
        <v>238.02</v>
      </c>
    </row>
    <row r="82" spans="6:9" x14ac:dyDescent="0.25">
      <c r="F82" s="7">
        <v>80</v>
      </c>
      <c r="G82" s="11">
        <f t="shared" si="8"/>
        <v>62959.639999999992</v>
      </c>
      <c r="H82" s="11">
        <f t="shared" si="6"/>
        <v>750</v>
      </c>
      <c r="I82" s="11">
        <f t="shared" si="7"/>
        <v>236.1</v>
      </c>
    </row>
    <row r="83" spans="6:9" x14ac:dyDescent="0.25">
      <c r="F83" s="7">
        <v>81</v>
      </c>
      <c r="G83" s="11">
        <f t="shared" si="8"/>
        <v>62445.739999999991</v>
      </c>
      <c r="H83" s="11">
        <f t="shared" si="6"/>
        <v>750</v>
      </c>
      <c r="I83" s="11">
        <f t="shared" si="7"/>
        <v>234.17</v>
      </c>
    </row>
    <row r="84" spans="6:9" x14ac:dyDescent="0.25">
      <c r="F84" s="7">
        <v>82</v>
      </c>
      <c r="G84" s="11">
        <f t="shared" si="8"/>
        <v>61929.909999999989</v>
      </c>
      <c r="H84" s="11">
        <f t="shared" si="6"/>
        <v>750</v>
      </c>
      <c r="I84" s="11">
        <f t="shared" si="7"/>
        <v>232.24</v>
      </c>
    </row>
    <row r="85" spans="6:9" x14ac:dyDescent="0.25">
      <c r="F85" s="7">
        <v>83</v>
      </c>
      <c r="G85" s="11">
        <f t="shared" si="8"/>
        <v>61412.149999999987</v>
      </c>
      <c r="H85" s="11">
        <f t="shared" si="6"/>
        <v>750</v>
      </c>
      <c r="I85" s="11">
        <f t="shared" si="7"/>
        <v>230.3</v>
      </c>
    </row>
    <row r="86" spans="6:9" x14ac:dyDescent="0.25">
      <c r="F86" s="7">
        <v>84</v>
      </c>
      <c r="G86" s="11">
        <f t="shared" si="8"/>
        <v>60892.44999999999</v>
      </c>
      <c r="H86" s="11">
        <f t="shared" si="6"/>
        <v>750</v>
      </c>
      <c r="I86" s="11">
        <f t="shared" si="7"/>
        <v>228.35</v>
      </c>
    </row>
    <row r="87" spans="6:9" x14ac:dyDescent="0.25">
      <c r="F87" s="7">
        <v>85</v>
      </c>
      <c r="G87" s="11">
        <f t="shared" si="8"/>
        <v>60370.799999999988</v>
      </c>
      <c r="H87" s="11">
        <f t="shared" si="6"/>
        <v>750</v>
      </c>
      <c r="I87" s="11">
        <f t="shared" si="7"/>
        <v>226.39</v>
      </c>
    </row>
    <row r="88" spans="6:9" x14ac:dyDescent="0.25">
      <c r="F88" s="7">
        <v>86</v>
      </c>
      <c r="G88" s="11">
        <f t="shared" si="8"/>
        <v>59847.189999999988</v>
      </c>
      <c r="H88" s="11">
        <f t="shared" si="6"/>
        <v>750</v>
      </c>
      <c r="I88" s="11">
        <f t="shared" si="7"/>
        <v>224.43</v>
      </c>
    </row>
    <row r="89" spans="6:9" x14ac:dyDescent="0.25">
      <c r="F89" s="7">
        <v>87</v>
      </c>
      <c r="G89" s="11">
        <f t="shared" si="8"/>
        <v>59321.619999999988</v>
      </c>
      <c r="H89" s="11">
        <f t="shared" si="6"/>
        <v>750</v>
      </c>
      <c r="I89" s="11">
        <f t="shared" si="7"/>
        <v>222.46</v>
      </c>
    </row>
    <row r="90" spans="6:9" x14ac:dyDescent="0.25">
      <c r="F90" s="7">
        <v>88</v>
      </c>
      <c r="G90" s="11">
        <f t="shared" si="8"/>
        <v>58794.079999999987</v>
      </c>
      <c r="H90" s="11">
        <f t="shared" si="6"/>
        <v>750</v>
      </c>
      <c r="I90" s="11">
        <f t="shared" si="7"/>
        <v>220.48</v>
      </c>
    </row>
    <row r="91" spans="6:9" x14ac:dyDescent="0.25">
      <c r="F91" s="7">
        <v>89</v>
      </c>
      <c r="G91" s="11">
        <f t="shared" si="8"/>
        <v>58264.55999999999</v>
      </c>
      <c r="H91" s="11">
        <f t="shared" si="6"/>
        <v>750</v>
      </c>
      <c r="I91" s="11">
        <f t="shared" si="7"/>
        <v>218.49</v>
      </c>
    </row>
    <row r="92" spans="6:9" x14ac:dyDescent="0.25">
      <c r="F92" s="7">
        <v>90</v>
      </c>
      <c r="G92" s="11">
        <f t="shared" si="8"/>
        <v>57733.049999999988</v>
      </c>
      <c r="H92" s="11">
        <f t="shared" si="6"/>
        <v>750</v>
      </c>
      <c r="I92" s="11">
        <f t="shared" si="7"/>
        <v>216.5</v>
      </c>
    </row>
    <row r="93" spans="6:9" x14ac:dyDescent="0.25">
      <c r="F93" s="7">
        <v>91</v>
      </c>
      <c r="G93" s="11">
        <f t="shared" si="8"/>
        <v>57199.549999999988</v>
      </c>
      <c r="H93" s="11">
        <f t="shared" si="6"/>
        <v>750</v>
      </c>
      <c r="I93" s="11">
        <f t="shared" si="7"/>
        <v>214.5</v>
      </c>
    </row>
    <row r="94" spans="6:9" x14ac:dyDescent="0.25">
      <c r="F94" s="7">
        <v>92</v>
      </c>
      <c r="G94" s="11">
        <f t="shared" si="8"/>
        <v>56664.049999999988</v>
      </c>
      <c r="H94" s="11">
        <f t="shared" si="6"/>
        <v>750</v>
      </c>
      <c r="I94" s="11">
        <f t="shared" si="7"/>
        <v>212.49</v>
      </c>
    </row>
    <row r="95" spans="6:9" x14ac:dyDescent="0.25">
      <c r="F95" s="7">
        <v>93</v>
      </c>
      <c r="G95" s="11">
        <f t="shared" si="8"/>
        <v>56126.539999999986</v>
      </c>
      <c r="H95" s="11">
        <f t="shared" si="6"/>
        <v>750</v>
      </c>
      <c r="I95" s="11">
        <f t="shared" si="7"/>
        <v>210.47</v>
      </c>
    </row>
    <row r="96" spans="6:9" x14ac:dyDescent="0.25">
      <c r="F96" s="7">
        <v>94</v>
      </c>
      <c r="G96" s="11">
        <f t="shared" si="8"/>
        <v>55587.009999999987</v>
      </c>
      <c r="H96" s="11">
        <f t="shared" si="6"/>
        <v>750</v>
      </c>
      <c r="I96" s="11">
        <f t="shared" si="7"/>
        <v>208.45</v>
      </c>
    </row>
    <row r="97" spans="6:9" x14ac:dyDescent="0.25">
      <c r="F97" s="7">
        <v>95</v>
      </c>
      <c r="G97" s="11">
        <f t="shared" si="8"/>
        <v>55045.459999999985</v>
      </c>
      <c r="H97" s="11">
        <f t="shared" si="6"/>
        <v>750</v>
      </c>
      <c r="I97" s="11">
        <f t="shared" si="7"/>
        <v>206.42</v>
      </c>
    </row>
    <row r="98" spans="6:9" x14ac:dyDescent="0.25">
      <c r="F98" s="7">
        <v>96</v>
      </c>
      <c r="G98" s="11">
        <f t="shared" si="8"/>
        <v>54501.879999999983</v>
      </c>
      <c r="H98" s="11">
        <f t="shared" si="6"/>
        <v>750</v>
      </c>
      <c r="I98" s="11">
        <f t="shared" si="7"/>
        <v>204.38</v>
      </c>
    </row>
    <row r="99" spans="6:9" x14ac:dyDescent="0.25">
      <c r="F99" s="7">
        <v>97</v>
      </c>
      <c r="G99" s="11">
        <f t="shared" si="8"/>
        <v>53956.25999999998</v>
      </c>
      <c r="H99" s="11">
        <f t="shared" ref="H99:H130" si="9">$D$2</f>
        <v>750</v>
      </c>
      <c r="I99" s="11">
        <f t="shared" ref="I99:I130" si="10">ROUND(G99*$D$5/12,2)</f>
        <v>202.34</v>
      </c>
    </row>
    <row r="100" spans="6:9" x14ac:dyDescent="0.25">
      <c r="F100" s="7">
        <v>98</v>
      </c>
      <c r="G100" s="11">
        <f t="shared" ref="G100:G131" si="11">G99-H99+I99</f>
        <v>53408.599999999977</v>
      </c>
      <c r="H100" s="11">
        <f t="shared" si="9"/>
        <v>750</v>
      </c>
      <c r="I100" s="11">
        <f t="shared" si="10"/>
        <v>200.28</v>
      </c>
    </row>
    <row r="101" spans="6:9" x14ac:dyDescent="0.25">
      <c r="F101" s="7">
        <v>99</v>
      </c>
      <c r="G101" s="11">
        <f t="shared" si="11"/>
        <v>52858.879999999976</v>
      </c>
      <c r="H101" s="11">
        <f t="shared" si="9"/>
        <v>750</v>
      </c>
      <c r="I101" s="11">
        <f t="shared" si="10"/>
        <v>198.22</v>
      </c>
    </row>
    <row r="102" spans="6:9" x14ac:dyDescent="0.25">
      <c r="F102" s="7">
        <v>100</v>
      </c>
      <c r="G102" s="11">
        <f t="shared" si="11"/>
        <v>52307.099999999977</v>
      </c>
      <c r="H102" s="11">
        <f t="shared" si="9"/>
        <v>750</v>
      </c>
      <c r="I102" s="11">
        <f t="shared" si="10"/>
        <v>196.15</v>
      </c>
    </row>
    <row r="103" spans="6:9" x14ac:dyDescent="0.25">
      <c r="F103" s="7">
        <v>101</v>
      </c>
      <c r="G103" s="11">
        <f t="shared" si="11"/>
        <v>51753.249999999978</v>
      </c>
      <c r="H103" s="11">
        <f t="shared" si="9"/>
        <v>750</v>
      </c>
      <c r="I103" s="11">
        <f t="shared" si="10"/>
        <v>194.07</v>
      </c>
    </row>
    <row r="104" spans="6:9" x14ac:dyDescent="0.25">
      <c r="F104" s="7">
        <v>102</v>
      </c>
      <c r="G104" s="11">
        <f t="shared" si="11"/>
        <v>51197.319999999978</v>
      </c>
      <c r="H104" s="11">
        <f t="shared" si="9"/>
        <v>750</v>
      </c>
      <c r="I104" s="11">
        <f t="shared" si="10"/>
        <v>191.99</v>
      </c>
    </row>
    <row r="105" spans="6:9" x14ac:dyDescent="0.25">
      <c r="F105" s="7">
        <v>103</v>
      </c>
      <c r="G105" s="11">
        <f t="shared" si="11"/>
        <v>50639.309999999976</v>
      </c>
      <c r="H105" s="11">
        <f t="shared" si="9"/>
        <v>750</v>
      </c>
      <c r="I105" s="11">
        <f t="shared" si="10"/>
        <v>189.9</v>
      </c>
    </row>
    <row r="106" spans="6:9" x14ac:dyDescent="0.25">
      <c r="F106" s="7">
        <v>104</v>
      </c>
      <c r="G106" s="11">
        <f t="shared" si="11"/>
        <v>50079.209999999977</v>
      </c>
      <c r="H106" s="11">
        <f t="shared" si="9"/>
        <v>750</v>
      </c>
      <c r="I106" s="11">
        <f t="shared" si="10"/>
        <v>187.8</v>
      </c>
    </row>
    <row r="107" spans="6:9" x14ac:dyDescent="0.25">
      <c r="F107" s="7">
        <v>105</v>
      </c>
      <c r="G107" s="11">
        <f t="shared" si="11"/>
        <v>49517.00999999998</v>
      </c>
      <c r="H107" s="11">
        <f t="shared" si="9"/>
        <v>750</v>
      </c>
      <c r="I107" s="11">
        <f t="shared" si="10"/>
        <v>185.69</v>
      </c>
    </row>
    <row r="108" spans="6:9" x14ac:dyDescent="0.25">
      <c r="F108" s="7">
        <v>106</v>
      </c>
      <c r="G108" s="11">
        <f t="shared" si="11"/>
        <v>48952.699999999983</v>
      </c>
      <c r="H108" s="11">
        <f t="shared" si="9"/>
        <v>750</v>
      </c>
      <c r="I108" s="11">
        <f t="shared" si="10"/>
        <v>183.57</v>
      </c>
    </row>
    <row r="109" spans="6:9" x14ac:dyDescent="0.25">
      <c r="F109" s="7">
        <v>107</v>
      </c>
      <c r="G109" s="11">
        <f t="shared" si="11"/>
        <v>48386.269999999982</v>
      </c>
      <c r="H109" s="11">
        <f t="shared" si="9"/>
        <v>750</v>
      </c>
      <c r="I109" s="11">
        <f t="shared" si="10"/>
        <v>181.45</v>
      </c>
    </row>
    <row r="110" spans="6:9" x14ac:dyDescent="0.25">
      <c r="F110" s="7">
        <v>108</v>
      </c>
      <c r="G110" s="11">
        <f t="shared" si="11"/>
        <v>47817.719999999979</v>
      </c>
      <c r="H110" s="11">
        <f t="shared" si="9"/>
        <v>750</v>
      </c>
      <c r="I110" s="11">
        <f t="shared" si="10"/>
        <v>179.32</v>
      </c>
    </row>
    <row r="111" spans="6:9" x14ac:dyDescent="0.25">
      <c r="F111" s="7">
        <v>109</v>
      </c>
      <c r="G111" s="11">
        <f t="shared" si="11"/>
        <v>47247.039999999979</v>
      </c>
      <c r="H111" s="11">
        <f t="shared" si="9"/>
        <v>750</v>
      </c>
      <c r="I111" s="11">
        <f t="shared" si="10"/>
        <v>177.18</v>
      </c>
    </row>
    <row r="112" spans="6:9" x14ac:dyDescent="0.25">
      <c r="F112" s="7">
        <v>110</v>
      </c>
      <c r="G112" s="11">
        <f t="shared" si="11"/>
        <v>46674.219999999979</v>
      </c>
      <c r="H112" s="11">
        <f t="shared" si="9"/>
        <v>750</v>
      </c>
      <c r="I112" s="11">
        <f t="shared" si="10"/>
        <v>175.03</v>
      </c>
    </row>
    <row r="113" spans="6:9" x14ac:dyDescent="0.25">
      <c r="F113" s="7">
        <v>111</v>
      </c>
      <c r="G113" s="11">
        <f t="shared" si="11"/>
        <v>46099.249999999978</v>
      </c>
      <c r="H113" s="11">
        <f t="shared" si="9"/>
        <v>750</v>
      </c>
      <c r="I113" s="11">
        <f t="shared" si="10"/>
        <v>172.87</v>
      </c>
    </row>
    <row r="114" spans="6:9" x14ac:dyDescent="0.25">
      <c r="F114" s="7">
        <v>112</v>
      </c>
      <c r="G114" s="11">
        <f t="shared" si="11"/>
        <v>45522.119999999981</v>
      </c>
      <c r="H114" s="11">
        <f t="shared" si="9"/>
        <v>750</v>
      </c>
      <c r="I114" s="11">
        <f t="shared" si="10"/>
        <v>170.71</v>
      </c>
    </row>
    <row r="115" spans="6:9" x14ac:dyDescent="0.25">
      <c r="F115" s="7">
        <v>113</v>
      </c>
      <c r="G115" s="11">
        <f t="shared" si="11"/>
        <v>44942.82999999998</v>
      </c>
      <c r="H115" s="11">
        <f t="shared" si="9"/>
        <v>750</v>
      </c>
      <c r="I115" s="11">
        <f t="shared" si="10"/>
        <v>168.54</v>
      </c>
    </row>
    <row r="116" spans="6:9" x14ac:dyDescent="0.25">
      <c r="F116" s="7">
        <v>114</v>
      </c>
      <c r="G116" s="11">
        <f t="shared" si="11"/>
        <v>44361.369999999981</v>
      </c>
      <c r="H116" s="11">
        <f t="shared" si="9"/>
        <v>750</v>
      </c>
      <c r="I116" s="11">
        <f t="shared" si="10"/>
        <v>166.36</v>
      </c>
    </row>
    <row r="117" spans="6:9" x14ac:dyDescent="0.25">
      <c r="F117" s="7">
        <v>115</v>
      </c>
      <c r="G117" s="11">
        <f t="shared" si="11"/>
        <v>43777.729999999981</v>
      </c>
      <c r="H117" s="11">
        <f t="shared" si="9"/>
        <v>750</v>
      </c>
      <c r="I117" s="11">
        <f t="shared" si="10"/>
        <v>164.17</v>
      </c>
    </row>
    <row r="118" spans="6:9" x14ac:dyDescent="0.25">
      <c r="F118" s="7">
        <v>116</v>
      </c>
      <c r="G118" s="11">
        <f t="shared" si="11"/>
        <v>43191.89999999998</v>
      </c>
      <c r="H118" s="11">
        <f t="shared" si="9"/>
        <v>750</v>
      </c>
      <c r="I118" s="11">
        <f t="shared" si="10"/>
        <v>161.97</v>
      </c>
    </row>
    <row r="119" spans="6:9" x14ac:dyDescent="0.25">
      <c r="F119" s="7">
        <v>117</v>
      </c>
      <c r="G119" s="11">
        <f t="shared" si="11"/>
        <v>42603.869999999981</v>
      </c>
      <c r="H119" s="11">
        <f t="shared" si="9"/>
        <v>750</v>
      </c>
      <c r="I119" s="11">
        <f t="shared" si="10"/>
        <v>159.76</v>
      </c>
    </row>
    <row r="120" spans="6:9" x14ac:dyDescent="0.25">
      <c r="F120" s="7">
        <v>118</v>
      </c>
      <c r="G120" s="11">
        <f t="shared" si="11"/>
        <v>42013.629999999983</v>
      </c>
      <c r="H120" s="11">
        <f t="shared" si="9"/>
        <v>750</v>
      </c>
      <c r="I120" s="11">
        <f t="shared" si="10"/>
        <v>157.55000000000001</v>
      </c>
    </row>
    <row r="121" spans="6:9" x14ac:dyDescent="0.25">
      <c r="F121" s="7">
        <v>119</v>
      </c>
      <c r="G121" s="11">
        <f t="shared" si="11"/>
        <v>41421.179999999986</v>
      </c>
      <c r="H121" s="11">
        <f t="shared" si="9"/>
        <v>750</v>
      </c>
      <c r="I121" s="11">
        <f t="shared" si="10"/>
        <v>155.33000000000001</v>
      </c>
    </row>
    <row r="122" spans="6:9" x14ac:dyDescent="0.25">
      <c r="F122" s="7">
        <v>120</v>
      </c>
      <c r="G122" s="11">
        <f t="shared" si="11"/>
        <v>40826.509999999987</v>
      </c>
      <c r="H122" s="11">
        <f t="shared" si="9"/>
        <v>750</v>
      </c>
      <c r="I122" s="11">
        <f t="shared" si="10"/>
        <v>153.1</v>
      </c>
    </row>
    <row r="123" spans="6:9" x14ac:dyDescent="0.25">
      <c r="F123" s="7">
        <v>121</v>
      </c>
      <c r="G123" s="11">
        <f t="shared" si="11"/>
        <v>40229.609999999986</v>
      </c>
      <c r="H123" s="11">
        <f t="shared" si="9"/>
        <v>750</v>
      </c>
      <c r="I123" s="11">
        <f t="shared" si="10"/>
        <v>150.86000000000001</v>
      </c>
    </row>
    <row r="124" spans="6:9" x14ac:dyDescent="0.25">
      <c r="F124" s="7">
        <v>122</v>
      </c>
      <c r="G124" s="11">
        <f t="shared" si="11"/>
        <v>39630.469999999987</v>
      </c>
      <c r="H124" s="11">
        <f t="shared" si="9"/>
        <v>750</v>
      </c>
      <c r="I124" s="11">
        <f t="shared" si="10"/>
        <v>148.61000000000001</v>
      </c>
    </row>
    <row r="125" spans="6:9" x14ac:dyDescent="0.25">
      <c r="F125" s="7">
        <v>123</v>
      </c>
      <c r="G125" s="11">
        <f t="shared" si="11"/>
        <v>39029.079999999987</v>
      </c>
      <c r="H125" s="11">
        <f t="shared" si="9"/>
        <v>750</v>
      </c>
      <c r="I125" s="11">
        <f t="shared" si="10"/>
        <v>146.36000000000001</v>
      </c>
    </row>
    <row r="126" spans="6:9" x14ac:dyDescent="0.25">
      <c r="F126" s="7">
        <v>124</v>
      </c>
      <c r="G126" s="11">
        <f t="shared" si="11"/>
        <v>38425.439999999988</v>
      </c>
      <c r="H126" s="11">
        <f t="shared" si="9"/>
        <v>750</v>
      </c>
      <c r="I126" s="11">
        <f t="shared" si="10"/>
        <v>144.1</v>
      </c>
    </row>
    <row r="127" spans="6:9" x14ac:dyDescent="0.25">
      <c r="F127" s="7">
        <v>125</v>
      </c>
      <c r="G127" s="11">
        <f t="shared" si="11"/>
        <v>37819.539999999986</v>
      </c>
      <c r="H127" s="11">
        <f t="shared" si="9"/>
        <v>750</v>
      </c>
      <c r="I127" s="11">
        <f t="shared" si="10"/>
        <v>141.82</v>
      </c>
    </row>
    <row r="128" spans="6:9" x14ac:dyDescent="0.25">
      <c r="F128" s="7">
        <v>126</v>
      </c>
      <c r="G128" s="11">
        <f t="shared" si="11"/>
        <v>37211.359999999986</v>
      </c>
      <c r="H128" s="11">
        <f t="shared" si="9"/>
        <v>750</v>
      </c>
      <c r="I128" s="11">
        <f t="shared" si="10"/>
        <v>139.54</v>
      </c>
    </row>
    <row r="129" spans="6:9" x14ac:dyDescent="0.25">
      <c r="F129" s="7">
        <v>127</v>
      </c>
      <c r="G129" s="11">
        <f t="shared" si="11"/>
        <v>36600.899999999987</v>
      </c>
      <c r="H129" s="11">
        <f t="shared" si="9"/>
        <v>750</v>
      </c>
      <c r="I129" s="11">
        <f t="shared" si="10"/>
        <v>137.25</v>
      </c>
    </row>
    <row r="130" spans="6:9" x14ac:dyDescent="0.25">
      <c r="F130" s="7">
        <v>128</v>
      </c>
      <c r="G130" s="11">
        <f t="shared" si="11"/>
        <v>35988.149999999987</v>
      </c>
      <c r="H130" s="11">
        <f t="shared" si="9"/>
        <v>750</v>
      </c>
      <c r="I130" s="11">
        <f t="shared" si="10"/>
        <v>134.96</v>
      </c>
    </row>
    <row r="131" spans="6:9" x14ac:dyDescent="0.25">
      <c r="F131" s="7">
        <v>129</v>
      </c>
      <c r="G131" s="11">
        <f t="shared" si="11"/>
        <v>35373.109999999986</v>
      </c>
      <c r="H131" s="11">
        <f t="shared" ref="H131:H162" si="12">$D$2</f>
        <v>750</v>
      </c>
      <c r="I131" s="11">
        <f t="shared" ref="I131:I162" si="13">ROUND(G131*$D$5/12,2)</f>
        <v>132.65</v>
      </c>
    </row>
    <row r="132" spans="6:9" x14ac:dyDescent="0.25">
      <c r="F132" s="7">
        <v>130</v>
      </c>
      <c r="G132" s="11">
        <f t="shared" ref="G132:G163" si="14">G131-H131+I131</f>
        <v>34755.759999999987</v>
      </c>
      <c r="H132" s="11">
        <f t="shared" si="12"/>
        <v>750</v>
      </c>
      <c r="I132" s="11">
        <f t="shared" si="13"/>
        <v>130.33000000000001</v>
      </c>
    </row>
    <row r="133" spans="6:9" x14ac:dyDescent="0.25">
      <c r="F133" s="7">
        <v>131</v>
      </c>
      <c r="G133" s="11">
        <f t="shared" si="14"/>
        <v>34136.089999999989</v>
      </c>
      <c r="H133" s="11">
        <f t="shared" si="12"/>
        <v>750</v>
      </c>
      <c r="I133" s="11">
        <f t="shared" si="13"/>
        <v>128.01</v>
      </c>
    </row>
    <row r="134" spans="6:9" x14ac:dyDescent="0.25">
      <c r="F134" s="7">
        <v>132</v>
      </c>
      <c r="G134" s="11">
        <f t="shared" si="14"/>
        <v>33514.099999999991</v>
      </c>
      <c r="H134" s="11">
        <f t="shared" si="12"/>
        <v>750</v>
      </c>
      <c r="I134" s="11">
        <f t="shared" si="13"/>
        <v>125.68</v>
      </c>
    </row>
    <row r="135" spans="6:9" x14ac:dyDescent="0.25">
      <c r="F135" s="7">
        <v>133</v>
      </c>
      <c r="G135" s="11">
        <f t="shared" si="14"/>
        <v>32889.779999999992</v>
      </c>
      <c r="H135" s="11">
        <f t="shared" si="12"/>
        <v>750</v>
      </c>
      <c r="I135" s="11">
        <f t="shared" si="13"/>
        <v>123.34</v>
      </c>
    </row>
    <row r="136" spans="6:9" x14ac:dyDescent="0.25">
      <c r="F136" s="7">
        <v>134</v>
      </c>
      <c r="G136" s="11">
        <f t="shared" si="14"/>
        <v>32263.119999999992</v>
      </c>
      <c r="H136" s="11">
        <f t="shared" si="12"/>
        <v>750</v>
      </c>
      <c r="I136" s="11">
        <f t="shared" si="13"/>
        <v>120.99</v>
      </c>
    </row>
    <row r="137" spans="6:9" x14ac:dyDescent="0.25">
      <c r="F137" s="7">
        <v>135</v>
      </c>
      <c r="G137" s="11">
        <f t="shared" si="14"/>
        <v>31634.109999999993</v>
      </c>
      <c r="H137" s="11">
        <f t="shared" si="12"/>
        <v>750</v>
      </c>
      <c r="I137" s="11">
        <f t="shared" si="13"/>
        <v>118.63</v>
      </c>
    </row>
    <row r="138" spans="6:9" x14ac:dyDescent="0.25">
      <c r="F138" s="7">
        <v>136</v>
      </c>
      <c r="G138" s="11">
        <f t="shared" si="14"/>
        <v>31002.739999999994</v>
      </c>
      <c r="H138" s="11">
        <f t="shared" si="12"/>
        <v>750</v>
      </c>
      <c r="I138" s="11">
        <f t="shared" si="13"/>
        <v>116.26</v>
      </c>
    </row>
    <row r="139" spans="6:9" x14ac:dyDescent="0.25">
      <c r="F139" s="7">
        <v>137</v>
      </c>
      <c r="G139" s="11">
        <f t="shared" si="14"/>
        <v>30368.999999999993</v>
      </c>
      <c r="H139" s="11">
        <f t="shared" si="12"/>
        <v>750</v>
      </c>
      <c r="I139" s="11">
        <f t="shared" si="13"/>
        <v>113.88</v>
      </c>
    </row>
    <row r="140" spans="6:9" x14ac:dyDescent="0.25">
      <c r="F140" s="7">
        <v>138</v>
      </c>
      <c r="G140" s="11">
        <f t="shared" si="14"/>
        <v>29732.879999999994</v>
      </c>
      <c r="H140" s="11">
        <f t="shared" si="12"/>
        <v>750</v>
      </c>
      <c r="I140" s="11">
        <f t="shared" si="13"/>
        <v>111.5</v>
      </c>
    </row>
    <row r="141" spans="6:9" x14ac:dyDescent="0.25">
      <c r="F141" s="7">
        <v>139</v>
      </c>
      <c r="G141" s="11">
        <f t="shared" si="14"/>
        <v>29094.379999999994</v>
      </c>
      <c r="H141" s="11">
        <f t="shared" si="12"/>
        <v>750</v>
      </c>
      <c r="I141" s="11">
        <f t="shared" si="13"/>
        <v>109.1</v>
      </c>
    </row>
    <row r="142" spans="6:9" x14ac:dyDescent="0.25">
      <c r="F142" s="7">
        <v>140</v>
      </c>
      <c r="G142" s="11">
        <f t="shared" si="14"/>
        <v>28453.479999999992</v>
      </c>
      <c r="H142" s="11">
        <f t="shared" si="12"/>
        <v>750</v>
      </c>
      <c r="I142" s="11">
        <f t="shared" si="13"/>
        <v>106.7</v>
      </c>
    </row>
    <row r="143" spans="6:9" x14ac:dyDescent="0.25">
      <c r="F143" s="7">
        <v>141</v>
      </c>
      <c r="G143" s="11">
        <f t="shared" si="14"/>
        <v>27810.179999999993</v>
      </c>
      <c r="H143" s="11">
        <f t="shared" si="12"/>
        <v>750</v>
      </c>
      <c r="I143" s="11">
        <f t="shared" si="13"/>
        <v>104.29</v>
      </c>
    </row>
    <row r="144" spans="6:9" x14ac:dyDescent="0.25">
      <c r="F144" s="7">
        <v>142</v>
      </c>
      <c r="G144" s="11">
        <f t="shared" si="14"/>
        <v>27164.469999999994</v>
      </c>
      <c r="H144" s="11">
        <f t="shared" si="12"/>
        <v>750</v>
      </c>
      <c r="I144" s="11">
        <f t="shared" si="13"/>
        <v>101.87</v>
      </c>
    </row>
    <row r="145" spans="6:9" x14ac:dyDescent="0.25">
      <c r="F145" s="7">
        <v>143</v>
      </c>
      <c r="G145" s="11">
        <f t="shared" si="14"/>
        <v>26516.339999999993</v>
      </c>
      <c r="H145" s="11">
        <f t="shared" si="12"/>
        <v>750</v>
      </c>
      <c r="I145" s="11">
        <f t="shared" si="13"/>
        <v>99.44</v>
      </c>
    </row>
    <row r="146" spans="6:9" x14ac:dyDescent="0.25">
      <c r="F146" s="7">
        <v>144</v>
      </c>
      <c r="G146" s="11">
        <f t="shared" si="14"/>
        <v>25865.779999999992</v>
      </c>
      <c r="H146" s="11">
        <f t="shared" si="12"/>
        <v>750</v>
      </c>
      <c r="I146" s="11">
        <f t="shared" si="13"/>
        <v>97</v>
      </c>
    </row>
    <row r="147" spans="6:9" x14ac:dyDescent="0.25">
      <c r="F147" s="7">
        <v>145</v>
      </c>
      <c r="G147" s="11">
        <f t="shared" si="14"/>
        <v>25212.779999999992</v>
      </c>
      <c r="H147" s="11">
        <f t="shared" si="12"/>
        <v>750</v>
      </c>
      <c r="I147" s="11">
        <f t="shared" si="13"/>
        <v>94.55</v>
      </c>
    </row>
    <row r="148" spans="6:9" x14ac:dyDescent="0.25">
      <c r="F148" s="7">
        <v>146</v>
      </c>
      <c r="G148" s="11">
        <f t="shared" si="14"/>
        <v>24557.329999999991</v>
      </c>
      <c r="H148" s="11">
        <f t="shared" si="12"/>
        <v>750</v>
      </c>
      <c r="I148" s="11">
        <f t="shared" si="13"/>
        <v>92.09</v>
      </c>
    </row>
    <row r="149" spans="6:9" x14ac:dyDescent="0.25">
      <c r="F149" s="7">
        <v>147</v>
      </c>
      <c r="G149" s="11">
        <f t="shared" si="14"/>
        <v>23899.419999999991</v>
      </c>
      <c r="H149" s="11">
        <f t="shared" si="12"/>
        <v>750</v>
      </c>
      <c r="I149" s="11">
        <f t="shared" si="13"/>
        <v>89.62</v>
      </c>
    </row>
    <row r="150" spans="6:9" x14ac:dyDescent="0.25">
      <c r="F150" s="7">
        <v>148</v>
      </c>
      <c r="G150" s="11">
        <f t="shared" si="14"/>
        <v>23239.03999999999</v>
      </c>
      <c r="H150" s="11">
        <f t="shared" si="12"/>
        <v>750</v>
      </c>
      <c r="I150" s="11">
        <f t="shared" si="13"/>
        <v>87.15</v>
      </c>
    </row>
    <row r="151" spans="6:9" x14ac:dyDescent="0.25">
      <c r="F151" s="7">
        <v>149</v>
      </c>
      <c r="G151" s="11">
        <f t="shared" si="14"/>
        <v>22576.189999999991</v>
      </c>
      <c r="H151" s="11">
        <f t="shared" si="12"/>
        <v>750</v>
      </c>
      <c r="I151" s="11">
        <f t="shared" si="13"/>
        <v>84.66</v>
      </c>
    </row>
    <row r="152" spans="6:9" x14ac:dyDescent="0.25">
      <c r="F152" s="7">
        <v>150</v>
      </c>
      <c r="G152" s="11">
        <f t="shared" si="14"/>
        <v>21910.849999999991</v>
      </c>
      <c r="H152" s="11">
        <f t="shared" si="12"/>
        <v>750</v>
      </c>
      <c r="I152" s="11">
        <f t="shared" si="13"/>
        <v>82.17</v>
      </c>
    </row>
    <row r="153" spans="6:9" x14ac:dyDescent="0.25">
      <c r="F153" s="7">
        <v>151</v>
      </c>
      <c r="G153" s="11">
        <f t="shared" si="14"/>
        <v>21243.01999999999</v>
      </c>
      <c r="H153" s="11">
        <f t="shared" si="12"/>
        <v>750</v>
      </c>
      <c r="I153" s="11">
        <f t="shared" si="13"/>
        <v>79.66</v>
      </c>
    </row>
    <row r="154" spans="6:9" x14ac:dyDescent="0.25">
      <c r="F154" s="7">
        <v>152</v>
      </c>
      <c r="G154" s="11">
        <f t="shared" si="14"/>
        <v>20572.679999999989</v>
      </c>
      <c r="H154" s="11">
        <f t="shared" si="12"/>
        <v>750</v>
      </c>
      <c r="I154" s="11">
        <f t="shared" si="13"/>
        <v>77.150000000000006</v>
      </c>
    </row>
    <row r="155" spans="6:9" x14ac:dyDescent="0.25">
      <c r="F155" s="7">
        <v>153</v>
      </c>
      <c r="G155" s="11">
        <f t="shared" si="14"/>
        <v>19899.829999999991</v>
      </c>
      <c r="H155" s="11">
        <f t="shared" si="12"/>
        <v>750</v>
      </c>
      <c r="I155" s="11">
        <f t="shared" si="13"/>
        <v>74.62</v>
      </c>
    </row>
    <row r="156" spans="6:9" x14ac:dyDescent="0.25">
      <c r="F156" s="7">
        <v>154</v>
      </c>
      <c r="G156" s="11">
        <f t="shared" si="14"/>
        <v>19224.44999999999</v>
      </c>
      <c r="H156" s="11">
        <f t="shared" si="12"/>
        <v>750</v>
      </c>
      <c r="I156" s="11">
        <f t="shared" si="13"/>
        <v>72.09</v>
      </c>
    </row>
    <row r="157" spans="6:9" x14ac:dyDescent="0.25">
      <c r="F157" s="7">
        <v>155</v>
      </c>
      <c r="G157" s="11">
        <f t="shared" si="14"/>
        <v>18546.53999999999</v>
      </c>
      <c r="H157" s="11">
        <f t="shared" si="12"/>
        <v>750</v>
      </c>
      <c r="I157" s="11">
        <f t="shared" si="13"/>
        <v>69.55</v>
      </c>
    </row>
    <row r="158" spans="6:9" x14ac:dyDescent="0.25">
      <c r="F158" s="7">
        <v>156</v>
      </c>
      <c r="G158" s="11">
        <f t="shared" si="14"/>
        <v>17866.089999999989</v>
      </c>
      <c r="H158" s="11">
        <f t="shared" si="12"/>
        <v>750</v>
      </c>
      <c r="I158" s="11">
        <f t="shared" si="13"/>
        <v>67</v>
      </c>
    </row>
    <row r="159" spans="6:9" x14ac:dyDescent="0.25">
      <c r="F159" s="7">
        <v>157</v>
      </c>
      <c r="G159" s="11">
        <f t="shared" si="14"/>
        <v>17183.089999999989</v>
      </c>
      <c r="H159" s="11">
        <f t="shared" si="12"/>
        <v>750</v>
      </c>
      <c r="I159" s="11">
        <f t="shared" si="13"/>
        <v>64.44</v>
      </c>
    </row>
    <row r="160" spans="6:9" x14ac:dyDescent="0.25">
      <c r="F160" s="7">
        <v>158</v>
      </c>
      <c r="G160" s="11">
        <f t="shared" si="14"/>
        <v>16497.529999999988</v>
      </c>
      <c r="H160" s="11">
        <f t="shared" si="12"/>
        <v>750</v>
      </c>
      <c r="I160" s="11">
        <f t="shared" si="13"/>
        <v>61.87</v>
      </c>
    </row>
    <row r="161" spans="6:9" x14ac:dyDescent="0.25">
      <c r="F161" s="7">
        <v>159</v>
      </c>
      <c r="G161" s="11">
        <f t="shared" si="14"/>
        <v>15809.399999999989</v>
      </c>
      <c r="H161" s="11">
        <f t="shared" si="12"/>
        <v>750</v>
      </c>
      <c r="I161" s="11">
        <f t="shared" si="13"/>
        <v>59.29</v>
      </c>
    </row>
    <row r="162" spans="6:9" x14ac:dyDescent="0.25">
      <c r="F162" s="7">
        <v>160</v>
      </c>
      <c r="G162" s="11">
        <f t="shared" si="14"/>
        <v>15118.68999999999</v>
      </c>
      <c r="H162" s="11">
        <f t="shared" si="12"/>
        <v>750</v>
      </c>
      <c r="I162" s="11">
        <f t="shared" si="13"/>
        <v>56.7</v>
      </c>
    </row>
    <row r="163" spans="6:9" x14ac:dyDescent="0.25">
      <c r="F163" s="7">
        <v>161</v>
      </c>
      <c r="G163" s="11">
        <f t="shared" si="14"/>
        <v>14425.38999999999</v>
      </c>
      <c r="H163" s="11">
        <f t="shared" ref="H163:H182" si="15">$D$2</f>
        <v>750</v>
      </c>
      <c r="I163" s="11">
        <f t="shared" ref="I163:I182" si="16">ROUND(G163*$D$5/12,2)</f>
        <v>54.1</v>
      </c>
    </row>
    <row r="164" spans="6:9" x14ac:dyDescent="0.25">
      <c r="F164" s="7">
        <v>162</v>
      </c>
      <c r="G164" s="11">
        <f t="shared" ref="G164:G183" si="17">G163-H163+I163</f>
        <v>13729.489999999991</v>
      </c>
      <c r="H164" s="11">
        <f t="shared" si="15"/>
        <v>750</v>
      </c>
      <c r="I164" s="11">
        <f t="shared" si="16"/>
        <v>51.49</v>
      </c>
    </row>
    <row r="165" spans="6:9" x14ac:dyDescent="0.25">
      <c r="F165" s="7">
        <v>163</v>
      </c>
      <c r="G165" s="11">
        <f t="shared" si="17"/>
        <v>13030.97999999999</v>
      </c>
      <c r="H165" s="11">
        <f t="shared" si="15"/>
        <v>750</v>
      </c>
      <c r="I165" s="11">
        <f t="shared" si="16"/>
        <v>48.87</v>
      </c>
    </row>
    <row r="166" spans="6:9" x14ac:dyDescent="0.25">
      <c r="F166" s="7">
        <v>164</v>
      </c>
      <c r="G166" s="11">
        <f t="shared" si="17"/>
        <v>12329.849999999991</v>
      </c>
      <c r="H166" s="11">
        <f t="shared" si="15"/>
        <v>750</v>
      </c>
      <c r="I166" s="11">
        <f t="shared" si="16"/>
        <v>46.24</v>
      </c>
    </row>
    <row r="167" spans="6:9" x14ac:dyDescent="0.25">
      <c r="F167" s="7">
        <v>165</v>
      </c>
      <c r="G167" s="11">
        <f t="shared" si="17"/>
        <v>11626.089999999991</v>
      </c>
      <c r="H167" s="11">
        <f t="shared" si="15"/>
        <v>750</v>
      </c>
      <c r="I167" s="11">
        <f t="shared" si="16"/>
        <v>43.6</v>
      </c>
    </row>
    <row r="168" spans="6:9" x14ac:dyDescent="0.25">
      <c r="F168" s="7">
        <v>166</v>
      </c>
      <c r="G168" s="11">
        <f t="shared" si="17"/>
        <v>10919.689999999991</v>
      </c>
      <c r="H168" s="11">
        <f t="shared" si="15"/>
        <v>750</v>
      </c>
      <c r="I168" s="11">
        <f t="shared" si="16"/>
        <v>40.950000000000003</v>
      </c>
    </row>
    <row r="169" spans="6:9" x14ac:dyDescent="0.25">
      <c r="F169" s="7">
        <v>167</v>
      </c>
      <c r="G169" s="11">
        <f t="shared" si="17"/>
        <v>10210.639999999992</v>
      </c>
      <c r="H169" s="11">
        <f t="shared" si="15"/>
        <v>750</v>
      </c>
      <c r="I169" s="11">
        <f t="shared" si="16"/>
        <v>38.29</v>
      </c>
    </row>
    <row r="170" spans="6:9" x14ac:dyDescent="0.25">
      <c r="F170" s="7">
        <v>168</v>
      </c>
      <c r="G170" s="11">
        <f t="shared" si="17"/>
        <v>9498.929999999993</v>
      </c>
      <c r="H170" s="11">
        <f t="shared" si="15"/>
        <v>750</v>
      </c>
      <c r="I170" s="11">
        <f t="shared" si="16"/>
        <v>35.619999999999997</v>
      </c>
    </row>
    <row r="171" spans="6:9" x14ac:dyDescent="0.25">
      <c r="F171" s="7">
        <v>169</v>
      </c>
      <c r="G171" s="11">
        <f t="shared" si="17"/>
        <v>8784.5499999999938</v>
      </c>
      <c r="H171" s="11">
        <f t="shared" si="15"/>
        <v>750</v>
      </c>
      <c r="I171" s="11">
        <f t="shared" si="16"/>
        <v>32.94</v>
      </c>
    </row>
    <row r="172" spans="6:9" x14ac:dyDescent="0.25">
      <c r="F172" s="7">
        <v>170</v>
      </c>
      <c r="G172" s="11">
        <f t="shared" si="17"/>
        <v>8067.4899999999934</v>
      </c>
      <c r="H172" s="11">
        <f t="shared" si="15"/>
        <v>750</v>
      </c>
      <c r="I172" s="11">
        <f t="shared" si="16"/>
        <v>30.25</v>
      </c>
    </row>
    <row r="173" spans="6:9" x14ac:dyDescent="0.25">
      <c r="F173" s="7">
        <v>171</v>
      </c>
      <c r="G173" s="11">
        <f t="shared" si="17"/>
        <v>7347.7399999999934</v>
      </c>
      <c r="H173" s="11">
        <f t="shared" si="15"/>
        <v>750</v>
      </c>
      <c r="I173" s="11">
        <f t="shared" si="16"/>
        <v>27.55</v>
      </c>
    </row>
    <row r="174" spans="6:9" x14ac:dyDescent="0.25">
      <c r="F174" s="7">
        <v>172</v>
      </c>
      <c r="G174" s="11">
        <f t="shared" si="17"/>
        <v>6625.2899999999936</v>
      </c>
      <c r="H174" s="11">
        <f t="shared" si="15"/>
        <v>750</v>
      </c>
      <c r="I174" s="11">
        <f t="shared" si="16"/>
        <v>24.84</v>
      </c>
    </row>
    <row r="175" spans="6:9" x14ac:dyDescent="0.25">
      <c r="F175" s="7">
        <v>173</v>
      </c>
      <c r="G175" s="11">
        <f t="shared" si="17"/>
        <v>5900.1299999999937</v>
      </c>
      <c r="H175" s="11">
        <f t="shared" si="15"/>
        <v>750</v>
      </c>
      <c r="I175" s="11">
        <f t="shared" si="16"/>
        <v>22.13</v>
      </c>
    </row>
    <row r="176" spans="6:9" x14ac:dyDescent="0.25">
      <c r="F176" s="7">
        <v>174</v>
      </c>
      <c r="G176" s="11">
        <f t="shared" si="17"/>
        <v>5172.2599999999939</v>
      </c>
      <c r="H176" s="11">
        <f t="shared" si="15"/>
        <v>750</v>
      </c>
      <c r="I176" s="11">
        <f t="shared" si="16"/>
        <v>19.399999999999999</v>
      </c>
    </row>
    <row r="177" spans="6:9" x14ac:dyDescent="0.25">
      <c r="F177" s="7">
        <v>175</v>
      </c>
      <c r="G177" s="11">
        <f t="shared" si="17"/>
        <v>4441.6599999999935</v>
      </c>
      <c r="H177" s="11">
        <f t="shared" si="15"/>
        <v>750</v>
      </c>
      <c r="I177" s="11">
        <f t="shared" si="16"/>
        <v>16.66</v>
      </c>
    </row>
    <row r="178" spans="6:9" x14ac:dyDescent="0.25">
      <c r="F178" s="7">
        <v>176</v>
      </c>
      <c r="G178" s="11">
        <f t="shared" si="17"/>
        <v>3708.3199999999933</v>
      </c>
      <c r="H178" s="11">
        <f t="shared" si="15"/>
        <v>750</v>
      </c>
      <c r="I178" s="11">
        <f t="shared" si="16"/>
        <v>13.91</v>
      </c>
    </row>
    <row r="179" spans="6:9" x14ac:dyDescent="0.25">
      <c r="F179" s="7">
        <v>177</v>
      </c>
      <c r="G179" s="11">
        <f t="shared" si="17"/>
        <v>2972.2299999999932</v>
      </c>
      <c r="H179" s="11">
        <f t="shared" si="15"/>
        <v>750</v>
      </c>
      <c r="I179" s="11">
        <f t="shared" si="16"/>
        <v>11.15</v>
      </c>
    </row>
    <row r="180" spans="6:9" x14ac:dyDescent="0.25">
      <c r="F180" s="7">
        <v>178</v>
      </c>
      <c r="G180" s="11">
        <f t="shared" si="17"/>
        <v>2233.3799999999933</v>
      </c>
      <c r="H180" s="11">
        <f t="shared" si="15"/>
        <v>750</v>
      </c>
      <c r="I180" s="11">
        <f t="shared" si="16"/>
        <v>8.3800000000000008</v>
      </c>
    </row>
    <row r="181" spans="6:9" x14ac:dyDescent="0.25">
      <c r="F181" s="7">
        <v>179</v>
      </c>
      <c r="G181" s="11">
        <f t="shared" si="17"/>
        <v>1491.7599999999934</v>
      </c>
      <c r="H181" s="11">
        <f t="shared" si="15"/>
        <v>750</v>
      </c>
      <c r="I181" s="11">
        <f t="shared" si="16"/>
        <v>5.59</v>
      </c>
    </row>
    <row r="182" spans="6:9" x14ac:dyDescent="0.25">
      <c r="F182" s="7">
        <v>180</v>
      </c>
      <c r="G182" s="11">
        <f t="shared" si="17"/>
        <v>747.34999999999343</v>
      </c>
      <c r="H182" s="11">
        <f t="shared" si="15"/>
        <v>750</v>
      </c>
      <c r="I182" s="11">
        <f t="shared" si="16"/>
        <v>2.8</v>
      </c>
    </row>
    <row r="183" spans="6:9" x14ac:dyDescent="0.25">
      <c r="F183" s="7" t="s">
        <v>12</v>
      </c>
      <c r="G183" s="15">
        <f t="shared" si="17"/>
        <v>0.14999999999342872</v>
      </c>
    </row>
  </sheetData>
  <phoneticPr fontId="0" type="noConversion"/>
  <pageMargins left="0.79" right="0.79" top="0.98" bottom="0.98" header="0.49" footer="0.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85"/>
  <sheetViews>
    <sheetView showGridLines="0" workbookViewId="0">
      <pane ySplit="6855" topLeftCell="A172"/>
      <selection pane="bottomLeft" activeCell="E172" sqref="E172:E174"/>
    </sheetView>
  </sheetViews>
  <sheetFormatPr baseColWidth="10" defaultRowHeight="15" x14ac:dyDescent="0.25"/>
  <cols>
    <col min="1" max="1" width="2.7109375" style="4" customWidth="1"/>
    <col min="2" max="3" width="11.42578125" style="4"/>
    <col min="4" max="4" width="12.85546875" style="4" customWidth="1"/>
    <col min="5" max="6" width="11.42578125" style="4"/>
    <col min="7" max="7" width="16" style="4" customWidth="1"/>
    <col min="8" max="11" width="11.42578125" style="4"/>
    <col min="12" max="12" width="14.7109375" style="4" customWidth="1"/>
    <col min="13" max="16384" width="11.42578125" style="4"/>
  </cols>
  <sheetData>
    <row r="2" spans="2:14" x14ac:dyDescent="0.25">
      <c r="B2" s="25" t="s">
        <v>13</v>
      </c>
      <c r="C2" s="25"/>
      <c r="F2" s="25" t="s">
        <v>13</v>
      </c>
      <c r="G2" s="25"/>
      <c r="K2" s="25" t="s">
        <v>14</v>
      </c>
    </row>
    <row r="4" spans="2:14" x14ac:dyDescent="0.25">
      <c r="B4" s="1" t="s">
        <v>15</v>
      </c>
      <c r="C4" s="2" t="s">
        <v>11</v>
      </c>
      <c r="D4" s="3">
        <v>100000</v>
      </c>
      <c r="F4" s="5" t="s">
        <v>2</v>
      </c>
      <c r="G4" s="6" t="s">
        <v>3</v>
      </c>
      <c r="H4" s="6" t="s">
        <v>4</v>
      </c>
      <c r="I4" s="6" t="s">
        <v>5</v>
      </c>
      <c r="K4" s="5" t="s">
        <v>2</v>
      </c>
      <c r="L4" s="6" t="s">
        <v>3</v>
      </c>
      <c r="M4" s="6" t="s">
        <v>4</v>
      </c>
      <c r="N4" s="6" t="s">
        <v>5</v>
      </c>
    </row>
    <row r="5" spans="2:14" x14ac:dyDescent="0.25">
      <c r="B5" s="7" t="s">
        <v>6</v>
      </c>
      <c r="C5" s="8"/>
      <c r="D5" s="9">
        <v>15</v>
      </c>
      <c r="F5" s="7">
        <v>1</v>
      </c>
      <c r="G5" s="15">
        <f>D4</f>
        <v>100000</v>
      </c>
      <c r="H5" s="11">
        <f t="shared" ref="H5:H36" si="0">ROUND($D$9,2)</f>
        <v>764.99</v>
      </c>
      <c r="I5" s="11">
        <f t="shared" ref="I5:I36" si="1">ROUND(G5*$D$7/12,2)</f>
        <v>375</v>
      </c>
      <c r="K5" s="7">
        <v>1</v>
      </c>
      <c r="L5" s="15">
        <f>D4</f>
        <v>100000</v>
      </c>
      <c r="M5" s="11">
        <f t="shared" ref="M5:M36" si="2">ROUND($D$19,2)</f>
        <v>725.99</v>
      </c>
      <c r="N5" s="11">
        <f t="shared" ref="N5:N36" si="3">ROUND(L5*$D$7/12,2)</f>
        <v>375</v>
      </c>
    </row>
    <row r="6" spans="2:14" x14ac:dyDescent="0.25">
      <c r="B6" s="7" t="s">
        <v>7</v>
      </c>
      <c r="C6" s="8" t="s">
        <v>8</v>
      </c>
      <c r="D6" s="12">
        <f>12*D5</f>
        <v>180</v>
      </c>
      <c r="F6" s="7">
        <v>2</v>
      </c>
      <c r="G6" s="11">
        <f t="shared" ref="G6:G37" si="4">G5-H5+I5</f>
        <v>99610.01</v>
      </c>
      <c r="H6" s="11">
        <f t="shared" si="0"/>
        <v>764.99</v>
      </c>
      <c r="I6" s="11">
        <f t="shared" si="1"/>
        <v>373.54</v>
      </c>
      <c r="K6" s="7">
        <v>2</v>
      </c>
      <c r="L6" s="11">
        <f t="shared" ref="L6:L37" si="5">L5-M5+N5</f>
        <v>99649.01</v>
      </c>
      <c r="M6" s="11">
        <f t="shared" si="2"/>
        <v>725.99</v>
      </c>
      <c r="N6" s="11">
        <f t="shared" si="3"/>
        <v>373.68</v>
      </c>
    </row>
    <row r="7" spans="2:14" x14ac:dyDescent="0.25">
      <c r="B7" s="7" t="s">
        <v>9</v>
      </c>
      <c r="C7" s="8" t="s">
        <v>10</v>
      </c>
      <c r="D7" s="13">
        <v>4.4999999999999998E-2</v>
      </c>
      <c r="F7" s="7">
        <v>3</v>
      </c>
      <c r="G7" s="11">
        <f t="shared" si="4"/>
        <v>99218.559999999983</v>
      </c>
      <c r="H7" s="11">
        <f t="shared" si="0"/>
        <v>764.99</v>
      </c>
      <c r="I7" s="11">
        <f t="shared" si="1"/>
        <v>372.07</v>
      </c>
      <c r="K7" s="7">
        <v>3</v>
      </c>
      <c r="L7" s="11">
        <f t="shared" si="5"/>
        <v>99296.699999999983</v>
      </c>
      <c r="M7" s="11">
        <f t="shared" si="2"/>
        <v>725.99</v>
      </c>
      <c r="N7" s="11">
        <f t="shared" si="3"/>
        <v>372.36</v>
      </c>
    </row>
    <row r="8" spans="2:14" x14ac:dyDescent="0.25">
      <c r="F8" s="7">
        <v>4</v>
      </c>
      <c r="G8" s="11">
        <f t="shared" si="4"/>
        <v>98825.639999999985</v>
      </c>
      <c r="H8" s="11">
        <f t="shared" si="0"/>
        <v>764.99</v>
      </c>
      <c r="I8" s="11">
        <f t="shared" si="1"/>
        <v>370.6</v>
      </c>
      <c r="K8" s="7">
        <v>4</v>
      </c>
      <c r="L8" s="11">
        <f t="shared" si="5"/>
        <v>98943.069999999978</v>
      </c>
      <c r="M8" s="11">
        <f t="shared" si="2"/>
        <v>725.99</v>
      </c>
      <c r="N8" s="11">
        <f t="shared" si="3"/>
        <v>371.04</v>
      </c>
    </row>
    <row r="9" spans="2:14" x14ac:dyDescent="0.25">
      <c r="C9" s="1" t="s">
        <v>1</v>
      </c>
      <c r="D9" s="26">
        <f>PMT(D7/12,D6,-D4)</f>
        <v>764.99328881345173</v>
      </c>
      <c r="F9" s="7">
        <v>5</v>
      </c>
      <c r="G9" s="11">
        <f t="shared" si="4"/>
        <v>98431.249999999985</v>
      </c>
      <c r="H9" s="11">
        <f t="shared" si="0"/>
        <v>764.99</v>
      </c>
      <c r="I9" s="11">
        <f t="shared" si="1"/>
        <v>369.12</v>
      </c>
      <c r="K9" s="7">
        <v>5</v>
      </c>
      <c r="L9" s="11">
        <f t="shared" si="5"/>
        <v>98588.119999999966</v>
      </c>
      <c r="M9" s="11">
        <f t="shared" si="2"/>
        <v>725.99</v>
      </c>
      <c r="N9" s="11">
        <f t="shared" si="3"/>
        <v>369.71</v>
      </c>
    </row>
    <row r="10" spans="2:14" x14ac:dyDescent="0.25">
      <c r="F10" s="7">
        <v>6</v>
      </c>
      <c r="G10" s="11">
        <f t="shared" si="4"/>
        <v>98035.379999999976</v>
      </c>
      <c r="H10" s="11">
        <f t="shared" si="0"/>
        <v>764.99</v>
      </c>
      <c r="I10" s="11">
        <f t="shared" si="1"/>
        <v>367.63</v>
      </c>
      <c r="K10" s="7">
        <v>6</v>
      </c>
      <c r="L10" s="11">
        <f t="shared" si="5"/>
        <v>98231.839999999967</v>
      </c>
      <c r="M10" s="11">
        <f t="shared" si="2"/>
        <v>725.99</v>
      </c>
      <c r="N10" s="11">
        <f t="shared" si="3"/>
        <v>368.37</v>
      </c>
    </row>
    <row r="11" spans="2:14" x14ac:dyDescent="0.25">
      <c r="B11" s="25" t="s">
        <v>14</v>
      </c>
      <c r="F11" s="7">
        <v>7</v>
      </c>
      <c r="G11" s="11">
        <f t="shared" si="4"/>
        <v>97638.019999999975</v>
      </c>
      <c r="H11" s="11">
        <f t="shared" si="0"/>
        <v>764.99</v>
      </c>
      <c r="I11" s="11">
        <f t="shared" si="1"/>
        <v>366.14</v>
      </c>
      <c r="K11" s="7">
        <v>7</v>
      </c>
      <c r="L11" s="11">
        <f t="shared" si="5"/>
        <v>97874.219999999958</v>
      </c>
      <c r="M11" s="11">
        <f t="shared" si="2"/>
        <v>725.99</v>
      </c>
      <c r="N11" s="11">
        <f t="shared" si="3"/>
        <v>367.03</v>
      </c>
    </row>
    <row r="12" spans="2:14" x14ac:dyDescent="0.25">
      <c r="F12" s="7">
        <v>8</v>
      </c>
      <c r="G12" s="11">
        <f t="shared" si="4"/>
        <v>97239.169999999969</v>
      </c>
      <c r="H12" s="11">
        <f t="shared" si="0"/>
        <v>764.99</v>
      </c>
      <c r="I12" s="11">
        <f t="shared" si="1"/>
        <v>364.65</v>
      </c>
      <c r="K12" s="7">
        <v>8</v>
      </c>
      <c r="L12" s="11">
        <f t="shared" si="5"/>
        <v>97515.259999999951</v>
      </c>
      <c r="M12" s="11">
        <f t="shared" si="2"/>
        <v>725.99</v>
      </c>
      <c r="N12" s="11">
        <f t="shared" si="3"/>
        <v>365.68</v>
      </c>
    </row>
    <row r="13" spans="2:14" x14ac:dyDescent="0.25">
      <c r="B13" s="1" t="s">
        <v>15</v>
      </c>
      <c r="C13" s="2" t="s">
        <v>11</v>
      </c>
      <c r="D13" s="27">
        <f>D4</f>
        <v>100000</v>
      </c>
      <c r="F13" s="7">
        <v>9</v>
      </c>
      <c r="G13" s="11">
        <f t="shared" si="4"/>
        <v>96838.829999999958</v>
      </c>
      <c r="H13" s="11">
        <f t="shared" si="0"/>
        <v>764.99</v>
      </c>
      <c r="I13" s="11">
        <f t="shared" si="1"/>
        <v>363.15</v>
      </c>
      <c r="K13" s="7">
        <v>9</v>
      </c>
      <c r="L13" s="11">
        <f t="shared" si="5"/>
        <v>97154.949999999939</v>
      </c>
      <c r="M13" s="11">
        <f t="shared" si="2"/>
        <v>725.99</v>
      </c>
      <c r="N13" s="11">
        <f t="shared" si="3"/>
        <v>364.33</v>
      </c>
    </row>
    <row r="14" spans="2:14" x14ac:dyDescent="0.25">
      <c r="B14" s="7" t="s">
        <v>6</v>
      </c>
      <c r="C14" s="8"/>
      <c r="D14" s="28">
        <f>D5</f>
        <v>15</v>
      </c>
      <c r="F14" s="7">
        <v>10</v>
      </c>
      <c r="G14" s="11">
        <f t="shared" si="4"/>
        <v>96436.989999999947</v>
      </c>
      <c r="H14" s="11">
        <f t="shared" si="0"/>
        <v>764.99</v>
      </c>
      <c r="I14" s="11">
        <f t="shared" si="1"/>
        <v>361.64</v>
      </c>
      <c r="K14" s="7">
        <v>10</v>
      </c>
      <c r="L14" s="11">
        <f t="shared" si="5"/>
        <v>96793.289999999935</v>
      </c>
      <c r="M14" s="11">
        <f t="shared" si="2"/>
        <v>725.99</v>
      </c>
      <c r="N14" s="11">
        <f t="shared" si="3"/>
        <v>362.97</v>
      </c>
    </row>
    <row r="15" spans="2:14" x14ac:dyDescent="0.25">
      <c r="B15" s="7" t="s">
        <v>7</v>
      </c>
      <c r="C15" s="8" t="s">
        <v>8</v>
      </c>
      <c r="D15" s="12">
        <f>12*D14</f>
        <v>180</v>
      </c>
      <c r="F15" s="7">
        <v>11</v>
      </c>
      <c r="G15" s="11">
        <f t="shared" si="4"/>
        <v>96033.639999999941</v>
      </c>
      <c r="H15" s="11">
        <f t="shared" si="0"/>
        <v>764.99</v>
      </c>
      <c r="I15" s="11">
        <f t="shared" si="1"/>
        <v>360.13</v>
      </c>
      <c r="K15" s="7">
        <v>11</v>
      </c>
      <c r="L15" s="11">
        <f t="shared" si="5"/>
        <v>96430.269999999931</v>
      </c>
      <c r="M15" s="11">
        <f t="shared" si="2"/>
        <v>725.99</v>
      </c>
      <c r="N15" s="11">
        <f t="shared" si="3"/>
        <v>361.61</v>
      </c>
    </row>
    <row r="16" spans="2:14" x14ac:dyDescent="0.25">
      <c r="B16" s="7" t="s">
        <v>16</v>
      </c>
      <c r="C16" s="8"/>
      <c r="D16" s="10">
        <f>10000</f>
        <v>10000</v>
      </c>
      <c r="F16" s="7">
        <v>12</v>
      </c>
      <c r="G16" s="11">
        <f t="shared" si="4"/>
        <v>95628.779999999941</v>
      </c>
      <c r="H16" s="11">
        <f t="shared" si="0"/>
        <v>764.99</v>
      </c>
      <c r="I16" s="11">
        <f t="shared" si="1"/>
        <v>358.61</v>
      </c>
      <c r="K16" s="7">
        <v>12</v>
      </c>
      <c r="L16" s="11">
        <f t="shared" si="5"/>
        <v>96065.889999999927</v>
      </c>
      <c r="M16" s="11">
        <f t="shared" si="2"/>
        <v>725.99</v>
      </c>
      <c r="N16" s="11">
        <f t="shared" si="3"/>
        <v>360.25</v>
      </c>
    </row>
    <row r="17" spans="2:14" x14ac:dyDescent="0.25">
      <c r="B17" s="7" t="s">
        <v>9</v>
      </c>
      <c r="C17" s="8" t="s">
        <v>10</v>
      </c>
      <c r="D17" s="29">
        <f>D7</f>
        <v>4.4999999999999998E-2</v>
      </c>
      <c r="F17" s="7">
        <v>13</v>
      </c>
      <c r="G17" s="11">
        <f t="shared" si="4"/>
        <v>95222.399999999936</v>
      </c>
      <c r="H17" s="11">
        <f t="shared" si="0"/>
        <v>764.99</v>
      </c>
      <c r="I17" s="11">
        <f t="shared" si="1"/>
        <v>357.08</v>
      </c>
      <c r="K17" s="7">
        <v>13</v>
      </c>
      <c r="L17" s="11">
        <f t="shared" si="5"/>
        <v>95700.149999999921</v>
      </c>
      <c r="M17" s="11">
        <f t="shared" si="2"/>
        <v>725.99</v>
      </c>
      <c r="N17" s="11">
        <f t="shared" si="3"/>
        <v>358.88</v>
      </c>
    </row>
    <row r="18" spans="2:14" x14ac:dyDescent="0.25">
      <c r="F18" s="7">
        <v>14</v>
      </c>
      <c r="G18" s="11">
        <f t="shared" si="4"/>
        <v>94814.489999999932</v>
      </c>
      <c r="H18" s="11">
        <f t="shared" si="0"/>
        <v>764.99</v>
      </c>
      <c r="I18" s="11">
        <f t="shared" si="1"/>
        <v>355.55</v>
      </c>
      <c r="K18" s="7">
        <v>14</v>
      </c>
      <c r="L18" s="11">
        <f t="shared" si="5"/>
        <v>95333.039999999921</v>
      </c>
      <c r="M18" s="11">
        <f t="shared" si="2"/>
        <v>725.99</v>
      </c>
      <c r="N18" s="11">
        <f t="shared" si="3"/>
        <v>357.5</v>
      </c>
    </row>
    <row r="19" spans="2:14" x14ac:dyDescent="0.25">
      <c r="C19" s="1" t="s">
        <v>1</v>
      </c>
      <c r="D19" s="14">
        <f>PMT(D17/12,D15,-D13,D16)</f>
        <v>725.99395993210658</v>
      </c>
      <c r="F19" s="7">
        <v>15</v>
      </c>
      <c r="G19" s="11">
        <f t="shared" si="4"/>
        <v>94405.04999999993</v>
      </c>
      <c r="H19" s="11">
        <f t="shared" si="0"/>
        <v>764.99</v>
      </c>
      <c r="I19" s="11">
        <f t="shared" si="1"/>
        <v>354.02</v>
      </c>
      <c r="K19" s="7">
        <v>15</v>
      </c>
      <c r="L19" s="11">
        <f t="shared" si="5"/>
        <v>94964.549999999916</v>
      </c>
      <c r="M19" s="11">
        <f t="shared" si="2"/>
        <v>725.99</v>
      </c>
      <c r="N19" s="11">
        <f t="shared" si="3"/>
        <v>356.12</v>
      </c>
    </row>
    <row r="20" spans="2:14" x14ac:dyDescent="0.25">
      <c r="F20" s="7">
        <v>16</v>
      </c>
      <c r="G20" s="11">
        <f t="shared" si="4"/>
        <v>93994.079999999929</v>
      </c>
      <c r="H20" s="11">
        <f t="shared" si="0"/>
        <v>764.99</v>
      </c>
      <c r="I20" s="11">
        <f t="shared" si="1"/>
        <v>352.48</v>
      </c>
      <c r="K20" s="7">
        <v>16</v>
      </c>
      <c r="L20" s="11">
        <f t="shared" si="5"/>
        <v>94594.679999999906</v>
      </c>
      <c r="M20" s="11">
        <f t="shared" si="2"/>
        <v>725.99</v>
      </c>
      <c r="N20" s="11">
        <f t="shared" si="3"/>
        <v>354.73</v>
      </c>
    </row>
    <row r="21" spans="2:14" x14ac:dyDescent="0.25">
      <c r="F21" s="7">
        <v>17</v>
      </c>
      <c r="G21" s="11">
        <f t="shared" si="4"/>
        <v>93581.56999999992</v>
      </c>
      <c r="H21" s="11">
        <f t="shared" si="0"/>
        <v>764.99</v>
      </c>
      <c r="I21" s="11">
        <f t="shared" si="1"/>
        <v>350.93</v>
      </c>
      <c r="K21" s="7">
        <v>17</v>
      </c>
      <c r="L21" s="11">
        <f t="shared" si="5"/>
        <v>94223.419999999896</v>
      </c>
      <c r="M21" s="11">
        <f t="shared" si="2"/>
        <v>725.99</v>
      </c>
      <c r="N21" s="11">
        <f t="shared" si="3"/>
        <v>353.34</v>
      </c>
    </row>
    <row r="22" spans="2:14" x14ac:dyDescent="0.25">
      <c r="F22" s="7">
        <v>18</v>
      </c>
      <c r="G22" s="11">
        <f t="shared" si="4"/>
        <v>93167.509999999907</v>
      </c>
      <c r="H22" s="11">
        <f t="shared" si="0"/>
        <v>764.99</v>
      </c>
      <c r="I22" s="11">
        <f t="shared" si="1"/>
        <v>349.38</v>
      </c>
      <c r="K22" s="7">
        <v>18</v>
      </c>
      <c r="L22" s="11">
        <f t="shared" si="5"/>
        <v>93850.769999999888</v>
      </c>
      <c r="M22" s="11">
        <f t="shared" si="2"/>
        <v>725.99</v>
      </c>
      <c r="N22" s="11">
        <f t="shared" si="3"/>
        <v>351.94</v>
      </c>
    </row>
    <row r="23" spans="2:14" x14ac:dyDescent="0.25">
      <c r="F23" s="7">
        <v>19</v>
      </c>
      <c r="G23" s="11">
        <f t="shared" si="4"/>
        <v>92751.899999999907</v>
      </c>
      <c r="H23" s="11">
        <f t="shared" si="0"/>
        <v>764.99</v>
      </c>
      <c r="I23" s="11">
        <f t="shared" si="1"/>
        <v>347.82</v>
      </c>
      <c r="K23" s="7">
        <v>19</v>
      </c>
      <c r="L23" s="11">
        <f t="shared" si="5"/>
        <v>93476.719999999885</v>
      </c>
      <c r="M23" s="11">
        <f t="shared" si="2"/>
        <v>725.99</v>
      </c>
      <c r="N23" s="11">
        <f t="shared" si="3"/>
        <v>350.54</v>
      </c>
    </row>
    <row r="24" spans="2:14" x14ac:dyDescent="0.25">
      <c r="F24" s="7">
        <v>20</v>
      </c>
      <c r="G24" s="11">
        <f t="shared" si="4"/>
        <v>92334.729999999909</v>
      </c>
      <c r="H24" s="11">
        <f t="shared" si="0"/>
        <v>764.99</v>
      </c>
      <c r="I24" s="11">
        <f t="shared" si="1"/>
        <v>346.26</v>
      </c>
      <c r="K24" s="7">
        <v>20</v>
      </c>
      <c r="L24" s="11">
        <f t="shared" si="5"/>
        <v>93101.269999999873</v>
      </c>
      <c r="M24" s="11">
        <f t="shared" si="2"/>
        <v>725.99</v>
      </c>
      <c r="N24" s="11">
        <f t="shared" si="3"/>
        <v>349.13</v>
      </c>
    </row>
    <row r="25" spans="2:14" x14ac:dyDescent="0.25">
      <c r="F25" s="7">
        <v>21</v>
      </c>
      <c r="G25" s="11">
        <f t="shared" si="4"/>
        <v>91915.999999999898</v>
      </c>
      <c r="H25" s="11">
        <f t="shared" si="0"/>
        <v>764.99</v>
      </c>
      <c r="I25" s="11">
        <f t="shared" si="1"/>
        <v>344.69</v>
      </c>
      <c r="K25" s="7">
        <v>21</v>
      </c>
      <c r="L25" s="11">
        <f t="shared" si="5"/>
        <v>92724.409999999873</v>
      </c>
      <c r="M25" s="11">
        <f t="shared" si="2"/>
        <v>725.99</v>
      </c>
      <c r="N25" s="11">
        <f t="shared" si="3"/>
        <v>347.72</v>
      </c>
    </row>
    <row r="26" spans="2:14" x14ac:dyDescent="0.25">
      <c r="F26" s="7">
        <v>22</v>
      </c>
      <c r="G26" s="11">
        <f t="shared" si="4"/>
        <v>91495.699999999895</v>
      </c>
      <c r="H26" s="11">
        <f t="shared" si="0"/>
        <v>764.99</v>
      </c>
      <c r="I26" s="11">
        <f t="shared" si="1"/>
        <v>343.11</v>
      </c>
      <c r="K26" s="7">
        <v>22</v>
      </c>
      <c r="L26" s="11">
        <f t="shared" si="5"/>
        <v>92346.139999999868</v>
      </c>
      <c r="M26" s="11">
        <f t="shared" si="2"/>
        <v>725.99</v>
      </c>
      <c r="N26" s="11">
        <f t="shared" si="3"/>
        <v>346.3</v>
      </c>
    </row>
    <row r="27" spans="2:14" x14ac:dyDescent="0.25">
      <c r="F27" s="7">
        <v>23</v>
      </c>
      <c r="G27" s="11">
        <f t="shared" si="4"/>
        <v>91073.819999999891</v>
      </c>
      <c r="H27" s="11">
        <f t="shared" si="0"/>
        <v>764.99</v>
      </c>
      <c r="I27" s="11">
        <f t="shared" si="1"/>
        <v>341.53</v>
      </c>
      <c r="K27" s="7">
        <v>23</v>
      </c>
      <c r="L27" s="11">
        <f t="shared" si="5"/>
        <v>91966.449999999866</v>
      </c>
      <c r="M27" s="11">
        <f t="shared" si="2"/>
        <v>725.99</v>
      </c>
      <c r="N27" s="11">
        <f t="shared" si="3"/>
        <v>344.87</v>
      </c>
    </row>
    <row r="28" spans="2:14" x14ac:dyDescent="0.25">
      <c r="F28" s="7">
        <v>24</v>
      </c>
      <c r="G28" s="11">
        <f t="shared" si="4"/>
        <v>90650.359999999884</v>
      </c>
      <c r="H28" s="11">
        <f t="shared" si="0"/>
        <v>764.99</v>
      </c>
      <c r="I28" s="11">
        <f t="shared" si="1"/>
        <v>339.94</v>
      </c>
      <c r="K28" s="7">
        <v>24</v>
      </c>
      <c r="L28" s="11">
        <f t="shared" si="5"/>
        <v>91585.329999999856</v>
      </c>
      <c r="M28" s="11">
        <f t="shared" si="2"/>
        <v>725.99</v>
      </c>
      <c r="N28" s="11">
        <f t="shared" si="3"/>
        <v>343.44</v>
      </c>
    </row>
    <row r="29" spans="2:14" x14ac:dyDescent="0.25">
      <c r="F29" s="7">
        <v>25</v>
      </c>
      <c r="G29" s="11">
        <f t="shared" si="4"/>
        <v>90225.309999999881</v>
      </c>
      <c r="H29" s="11">
        <f t="shared" si="0"/>
        <v>764.99</v>
      </c>
      <c r="I29" s="11">
        <f t="shared" si="1"/>
        <v>338.34</v>
      </c>
      <c r="K29" s="7">
        <v>25</v>
      </c>
      <c r="L29" s="11">
        <f t="shared" si="5"/>
        <v>91202.779999999853</v>
      </c>
      <c r="M29" s="11">
        <f t="shared" si="2"/>
        <v>725.99</v>
      </c>
      <c r="N29" s="11">
        <f t="shared" si="3"/>
        <v>342.01</v>
      </c>
    </row>
    <row r="30" spans="2:14" x14ac:dyDescent="0.25">
      <c r="F30" s="7">
        <v>26</v>
      </c>
      <c r="G30" s="11">
        <f t="shared" si="4"/>
        <v>89798.659999999873</v>
      </c>
      <c r="H30" s="11">
        <f t="shared" si="0"/>
        <v>764.99</v>
      </c>
      <c r="I30" s="11">
        <f t="shared" si="1"/>
        <v>336.74</v>
      </c>
      <c r="K30" s="7">
        <v>26</v>
      </c>
      <c r="L30" s="11">
        <f t="shared" si="5"/>
        <v>90818.799999999843</v>
      </c>
      <c r="M30" s="11">
        <f t="shared" si="2"/>
        <v>725.99</v>
      </c>
      <c r="N30" s="11">
        <f t="shared" si="3"/>
        <v>340.57</v>
      </c>
    </row>
    <row r="31" spans="2:14" x14ac:dyDescent="0.25">
      <c r="F31" s="7">
        <v>27</v>
      </c>
      <c r="G31" s="11">
        <f t="shared" si="4"/>
        <v>89370.409999999873</v>
      </c>
      <c r="H31" s="11">
        <f t="shared" si="0"/>
        <v>764.99</v>
      </c>
      <c r="I31" s="11">
        <f t="shared" si="1"/>
        <v>335.14</v>
      </c>
      <c r="K31" s="7">
        <v>27</v>
      </c>
      <c r="L31" s="11">
        <f t="shared" si="5"/>
        <v>90433.379999999845</v>
      </c>
      <c r="M31" s="11">
        <f t="shared" si="2"/>
        <v>725.99</v>
      </c>
      <c r="N31" s="11">
        <f t="shared" si="3"/>
        <v>339.13</v>
      </c>
    </row>
    <row r="32" spans="2:14" x14ac:dyDescent="0.25">
      <c r="F32" s="7">
        <v>28</v>
      </c>
      <c r="G32" s="11">
        <f t="shared" si="4"/>
        <v>88940.559999999867</v>
      </c>
      <c r="H32" s="11">
        <f t="shared" si="0"/>
        <v>764.99</v>
      </c>
      <c r="I32" s="11">
        <f t="shared" si="1"/>
        <v>333.53</v>
      </c>
      <c r="K32" s="7">
        <v>28</v>
      </c>
      <c r="L32" s="11">
        <f t="shared" si="5"/>
        <v>90046.519999999844</v>
      </c>
      <c r="M32" s="11">
        <f t="shared" si="2"/>
        <v>725.99</v>
      </c>
      <c r="N32" s="11">
        <f t="shared" si="3"/>
        <v>337.67</v>
      </c>
    </row>
    <row r="33" spans="6:14" x14ac:dyDescent="0.25">
      <c r="F33" s="7">
        <v>29</v>
      </c>
      <c r="G33" s="11">
        <f t="shared" si="4"/>
        <v>88509.09999999986</v>
      </c>
      <c r="H33" s="11">
        <f t="shared" si="0"/>
        <v>764.99</v>
      </c>
      <c r="I33" s="11">
        <f t="shared" si="1"/>
        <v>331.91</v>
      </c>
      <c r="K33" s="7">
        <v>29</v>
      </c>
      <c r="L33" s="11">
        <f t="shared" si="5"/>
        <v>89658.199999999837</v>
      </c>
      <c r="M33" s="11">
        <f t="shared" si="2"/>
        <v>725.99</v>
      </c>
      <c r="N33" s="11">
        <f t="shared" si="3"/>
        <v>336.22</v>
      </c>
    </row>
    <row r="34" spans="6:14" x14ac:dyDescent="0.25">
      <c r="F34" s="7">
        <v>30</v>
      </c>
      <c r="G34" s="11">
        <f t="shared" si="4"/>
        <v>88076.019999999859</v>
      </c>
      <c r="H34" s="11">
        <f t="shared" si="0"/>
        <v>764.99</v>
      </c>
      <c r="I34" s="11">
        <f t="shared" si="1"/>
        <v>330.29</v>
      </c>
      <c r="K34" s="7">
        <v>30</v>
      </c>
      <c r="L34" s="11">
        <f t="shared" si="5"/>
        <v>89268.429999999833</v>
      </c>
      <c r="M34" s="11">
        <f t="shared" si="2"/>
        <v>725.99</v>
      </c>
      <c r="N34" s="11">
        <f t="shared" si="3"/>
        <v>334.76</v>
      </c>
    </row>
    <row r="35" spans="6:14" x14ac:dyDescent="0.25">
      <c r="F35" s="7">
        <v>31</v>
      </c>
      <c r="G35" s="11">
        <f t="shared" si="4"/>
        <v>87641.319999999847</v>
      </c>
      <c r="H35" s="11">
        <f t="shared" si="0"/>
        <v>764.99</v>
      </c>
      <c r="I35" s="11">
        <f t="shared" si="1"/>
        <v>328.65</v>
      </c>
      <c r="K35" s="7">
        <v>31</v>
      </c>
      <c r="L35" s="11">
        <f t="shared" si="5"/>
        <v>88877.199999999822</v>
      </c>
      <c r="M35" s="11">
        <f t="shared" si="2"/>
        <v>725.99</v>
      </c>
      <c r="N35" s="11">
        <f t="shared" si="3"/>
        <v>333.29</v>
      </c>
    </row>
    <row r="36" spans="6:14" x14ac:dyDescent="0.25">
      <c r="F36" s="7">
        <v>32</v>
      </c>
      <c r="G36" s="11">
        <f t="shared" si="4"/>
        <v>87204.979999999836</v>
      </c>
      <c r="H36" s="11">
        <f t="shared" si="0"/>
        <v>764.99</v>
      </c>
      <c r="I36" s="11">
        <f t="shared" si="1"/>
        <v>327.02</v>
      </c>
      <c r="K36" s="7">
        <v>32</v>
      </c>
      <c r="L36" s="11">
        <f t="shared" si="5"/>
        <v>88484.499999999811</v>
      </c>
      <c r="M36" s="11">
        <f t="shared" si="2"/>
        <v>725.99</v>
      </c>
      <c r="N36" s="11">
        <f t="shared" si="3"/>
        <v>331.82</v>
      </c>
    </row>
    <row r="37" spans="6:14" x14ac:dyDescent="0.25">
      <c r="F37" s="7">
        <v>33</v>
      </c>
      <c r="G37" s="11">
        <f t="shared" si="4"/>
        <v>86767.009999999835</v>
      </c>
      <c r="H37" s="11">
        <f t="shared" ref="H37:H68" si="6">ROUND($D$9,2)</f>
        <v>764.99</v>
      </c>
      <c r="I37" s="11">
        <f t="shared" ref="I37:I68" si="7">ROUND(G37*$D$7/12,2)</f>
        <v>325.38</v>
      </c>
      <c r="K37" s="7">
        <v>33</v>
      </c>
      <c r="L37" s="11">
        <f t="shared" si="5"/>
        <v>88090.329999999813</v>
      </c>
      <c r="M37" s="11">
        <f t="shared" ref="M37:M68" si="8">ROUND($D$19,2)</f>
        <v>725.99</v>
      </c>
      <c r="N37" s="11">
        <f t="shared" ref="N37:N68" si="9">ROUND(L37*$D$7/12,2)</f>
        <v>330.34</v>
      </c>
    </row>
    <row r="38" spans="6:14" x14ac:dyDescent="0.25">
      <c r="F38" s="7">
        <v>34</v>
      </c>
      <c r="G38" s="11">
        <f t="shared" ref="G38:G69" si="10">G37-H37+I37</f>
        <v>86327.399999999834</v>
      </c>
      <c r="H38" s="11">
        <f t="shared" si="6"/>
        <v>764.99</v>
      </c>
      <c r="I38" s="11">
        <f t="shared" si="7"/>
        <v>323.73</v>
      </c>
      <c r="K38" s="7">
        <v>34</v>
      </c>
      <c r="L38" s="11">
        <f t="shared" ref="L38:L69" si="11">L37-M37+N37</f>
        <v>87694.679999999804</v>
      </c>
      <c r="M38" s="11">
        <f t="shared" si="8"/>
        <v>725.99</v>
      </c>
      <c r="N38" s="11">
        <f t="shared" si="9"/>
        <v>328.86</v>
      </c>
    </row>
    <row r="39" spans="6:14" x14ac:dyDescent="0.25">
      <c r="F39" s="7">
        <v>35</v>
      </c>
      <c r="G39" s="11">
        <f t="shared" si="10"/>
        <v>85886.139999999825</v>
      </c>
      <c r="H39" s="11">
        <f t="shared" si="6"/>
        <v>764.99</v>
      </c>
      <c r="I39" s="11">
        <f t="shared" si="7"/>
        <v>322.07</v>
      </c>
      <c r="K39" s="7">
        <v>35</v>
      </c>
      <c r="L39" s="11">
        <f t="shared" si="11"/>
        <v>87297.549999999799</v>
      </c>
      <c r="M39" s="11">
        <f t="shared" si="8"/>
        <v>725.99</v>
      </c>
      <c r="N39" s="11">
        <f t="shared" si="9"/>
        <v>327.37</v>
      </c>
    </row>
    <row r="40" spans="6:14" x14ac:dyDescent="0.25">
      <c r="F40" s="7">
        <v>36</v>
      </c>
      <c r="G40" s="11">
        <f t="shared" si="10"/>
        <v>85443.219999999827</v>
      </c>
      <c r="H40" s="11">
        <f t="shared" si="6"/>
        <v>764.99</v>
      </c>
      <c r="I40" s="11">
        <f t="shared" si="7"/>
        <v>320.41000000000003</v>
      </c>
      <c r="K40" s="7">
        <v>36</v>
      </c>
      <c r="L40" s="11">
        <f t="shared" si="11"/>
        <v>86898.929999999789</v>
      </c>
      <c r="M40" s="11">
        <f t="shared" si="8"/>
        <v>725.99</v>
      </c>
      <c r="N40" s="11">
        <f t="shared" si="9"/>
        <v>325.87</v>
      </c>
    </row>
    <row r="41" spans="6:14" x14ac:dyDescent="0.25">
      <c r="F41" s="7">
        <v>37</v>
      </c>
      <c r="G41" s="11">
        <f t="shared" si="10"/>
        <v>84998.639999999825</v>
      </c>
      <c r="H41" s="11">
        <f t="shared" si="6"/>
        <v>764.99</v>
      </c>
      <c r="I41" s="11">
        <f t="shared" si="7"/>
        <v>318.74</v>
      </c>
      <c r="K41" s="7">
        <v>37</v>
      </c>
      <c r="L41" s="11">
        <f t="shared" si="11"/>
        <v>86498.809999999779</v>
      </c>
      <c r="M41" s="11">
        <f t="shared" si="8"/>
        <v>725.99</v>
      </c>
      <c r="N41" s="11">
        <f t="shared" si="9"/>
        <v>324.37</v>
      </c>
    </row>
    <row r="42" spans="6:14" x14ac:dyDescent="0.25">
      <c r="F42" s="7">
        <v>38</v>
      </c>
      <c r="G42" s="11">
        <f t="shared" si="10"/>
        <v>84552.389999999825</v>
      </c>
      <c r="H42" s="11">
        <f t="shared" si="6"/>
        <v>764.99</v>
      </c>
      <c r="I42" s="11">
        <f t="shared" si="7"/>
        <v>317.07</v>
      </c>
      <c r="K42" s="7">
        <v>38</v>
      </c>
      <c r="L42" s="11">
        <f t="shared" si="11"/>
        <v>86097.189999999769</v>
      </c>
      <c r="M42" s="11">
        <f t="shared" si="8"/>
        <v>725.99</v>
      </c>
      <c r="N42" s="11">
        <f t="shared" si="9"/>
        <v>322.86</v>
      </c>
    </row>
    <row r="43" spans="6:14" x14ac:dyDescent="0.25">
      <c r="F43" s="7">
        <v>39</v>
      </c>
      <c r="G43" s="11">
        <f t="shared" si="10"/>
        <v>84104.469999999827</v>
      </c>
      <c r="H43" s="11">
        <f t="shared" si="6"/>
        <v>764.99</v>
      </c>
      <c r="I43" s="11">
        <f t="shared" si="7"/>
        <v>315.39</v>
      </c>
      <c r="K43" s="7">
        <v>39</v>
      </c>
      <c r="L43" s="11">
        <f t="shared" si="11"/>
        <v>85694.059999999765</v>
      </c>
      <c r="M43" s="11">
        <f t="shared" si="8"/>
        <v>725.99</v>
      </c>
      <c r="N43" s="11">
        <f t="shared" si="9"/>
        <v>321.35000000000002</v>
      </c>
    </row>
    <row r="44" spans="6:14" x14ac:dyDescent="0.25">
      <c r="F44" s="7">
        <v>40</v>
      </c>
      <c r="G44" s="11">
        <f t="shared" si="10"/>
        <v>83654.869999999821</v>
      </c>
      <c r="H44" s="11">
        <f t="shared" si="6"/>
        <v>764.99</v>
      </c>
      <c r="I44" s="11">
        <f t="shared" si="7"/>
        <v>313.70999999999998</v>
      </c>
      <c r="K44" s="7">
        <v>40</v>
      </c>
      <c r="L44" s="11">
        <f t="shared" si="11"/>
        <v>85289.419999999765</v>
      </c>
      <c r="M44" s="11">
        <f t="shared" si="8"/>
        <v>725.99</v>
      </c>
      <c r="N44" s="11">
        <f t="shared" si="9"/>
        <v>319.83999999999997</v>
      </c>
    </row>
    <row r="45" spans="6:14" x14ac:dyDescent="0.25">
      <c r="F45" s="7">
        <v>41</v>
      </c>
      <c r="G45" s="11">
        <f t="shared" si="10"/>
        <v>83203.589999999822</v>
      </c>
      <c r="H45" s="11">
        <f t="shared" si="6"/>
        <v>764.99</v>
      </c>
      <c r="I45" s="11">
        <f t="shared" si="7"/>
        <v>312.01</v>
      </c>
      <c r="K45" s="7">
        <v>41</v>
      </c>
      <c r="L45" s="11">
        <f t="shared" si="11"/>
        <v>84883.269999999757</v>
      </c>
      <c r="M45" s="11">
        <f t="shared" si="8"/>
        <v>725.99</v>
      </c>
      <c r="N45" s="11">
        <f t="shared" si="9"/>
        <v>318.31</v>
      </c>
    </row>
    <row r="46" spans="6:14" x14ac:dyDescent="0.25">
      <c r="F46" s="7">
        <v>42</v>
      </c>
      <c r="G46" s="11">
        <f t="shared" si="10"/>
        <v>82750.609999999811</v>
      </c>
      <c r="H46" s="11">
        <f t="shared" si="6"/>
        <v>764.99</v>
      </c>
      <c r="I46" s="11">
        <f t="shared" si="7"/>
        <v>310.31</v>
      </c>
      <c r="K46" s="7">
        <v>42</v>
      </c>
      <c r="L46" s="11">
        <f t="shared" si="11"/>
        <v>84475.589999999749</v>
      </c>
      <c r="M46" s="11">
        <f t="shared" si="8"/>
        <v>725.99</v>
      </c>
      <c r="N46" s="11">
        <f t="shared" si="9"/>
        <v>316.77999999999997</v>
      </c>
    </row>
    <row r="47" spans="6:14" x14ac:dyDescent="0.25">
      <c r="F47" s="7">
        <v>43</v>
      </c>
      <c r="G47" s="11">
        <f t="shared" si="10"/>
        <v>82295.929999999804</v>
      </c>
      <c r="H47" s="11">
        <f t="shared" si="6"/>
        <v>764.99</v>
      </c>
      <c r="I47" s="11">
        <f t="shared" si="7"/>
        <v>308.61</v>
      </c>
      <c r="K47" s="7">
        <v>43</v>
      </c>
      <c r="L47" s="11">
        <f t="shared" si="11"/>
        <v>84066.379999999743</v>
      </c>
      <c r="M47" s="11">
        <f t="shared" si="8"/>
        <v>725.99</v>
      </c>
      <c r="N47" s="11">
        <f t="shared" si="9"/>
        <v>315.25</v>
      </c>
    </row>
    <row r="48" spans="6:14" x14ac:dyDescent="0.25">
      <c r="F48" s="7">
        <v>44</v>
      </c>
      <c r="G48" s="11">
        <f t="shared" si="10"/>
        <v>81839.549999999799</v>
      </c>
      <c r="H48" s="11">
        <f t="shared" si="6"/>
        <v>764.99</v>
      </c>
      <c r="I48" s="11">
        <f t="shared" si="7"/>
        <v>306.89999999999998</v>
      </c>
      <c r="K48" s="7">
        <v>44</v>
      </c>
      <c r="L48" s="11">
        <f t="shared" si="11"/>
        <v>83655.639999999737</v>
      </c>
      <c r="M48" s="11">
        <f t="shared" si="8"/>
        <v>725.99</v>
      </c>
      <c r="N48" s="11">
        <f t="shared" si="9"/>
        <v>313.70999999999998</v>
      </c>
    </row>
    <row r="49" spans="6:14" x14ac:dyDescent="0.25">
      <c r="F49" s="7">
        <v>45</v>
      </c>
      <c r="G49" s="11">
        <f t="shared" si="10"/>
        <v>81381.459999999788</v>
      </c>
      <c r="H49" s="11">
        <f t="shared" si="6"/>
        <v>764.99</v>
      </c>
      <c r="I49" s="11">
        <f t="shared" si="7"/>
        <v>305.18</v>
      </c>
      <c r="K49" s="7">
        <v>45</v>
      </c>
      <c r="L49" s="11">
        <f t="shared" si="11"/>
        <v>83243.359999999739</v>
      </c>
      <c r="M49" s="11">
        <f t="shared" si="8"/>
        <v>725.99</v>
      </c>
      <c r="N49" s="11">
        <f t="shared" si="9"/>
        <v>312.16000000000003</v>
      </c>
    </row>
    <row r="50" spans="6:14" x14ac:dyDescent="0.25">
      <c r="F50" s="7">
        <v>46</v>
      </c>
      <c r="G50" s="11">
        <f t="shared" si="10"/>
        <v>80921.649999999776</v>
      </c>
      <c r="H50" s="11">
        <f t="shared" si="6"/>
        <v>764.99</v>
      </c>
      <c r="I50" s="11">
        <f t="shared" si="7"/>
        <v>303.45999999999998</v>
      </c>
      <c r="K50" s="7">
        <v>46</v>
      </c>
      <c r="L50" s="11">
        <f t="shared" si="11"/>
        <v>82829.529999999737</v>
      </c>
      <c r="M50" s="11">
        <f t="shared" si="8"/>
        <v>725.99</v>
      </c>
      <c r="N50" s="11">
        <f t="shared" si="9"/>
        <v>310.61</v>
      </c>
    </row>
    <row r="51" spans="6:14" x14ac:dyDescent="0.25">
      <c r="F51" s="7">
        <v>47</v>
      </c>
      <c r="G51" s="11">
        <f t="shared" si="10"/>
        <v>80460.119999999777</v>
      </c>
      <c r="H51" s="11">
        <f t="shared" si="6"/>
        <v>764.99</v>
      </c>
      <c r="I51" s="11">
        <f t="shared" si="7"/>
        <v>301.73</v>
      </c>
      <c r="K51" s="7">
        <v>47</v>
      </c>
      <c r="L51" s="11">
        <f t="shared" si="11"/>
        <v>82414.149999999732</v>
      </c>
      <c r="M51" s="11">
        <f t="shared" si="8"/>
        <v>725.99</v>
      </c>
      <c r="N51" s="11">
        <f t="shared" si="9"/>
        <v>309.05</v>
      </c>
    </row>
    <row r="52" spans="6:14" x14ac:dyDescent="0.25">
      <c r="F52" s="7">
        <v>48</v>
      </c>
      <c r="G52" s="11">
        <f t="shared" si="10"/>
        <v>79996.859999999768</v>
      </c>
      <c r="H52" s="11">
        <f t="shared" si="6"/>
        <v>764.99</v>
      </c>
      <c r="I52" s="11">
        <f t="shared" si="7"/>
        <v>299.99</v>
      </c>
      <c r="K52" s="7">
        <v>48</v>
      </c>
      <c r="L52" s="11">
        <f t="shared" si="11"/>
        <v>81997.20999999973</v>
      </c>
      <c r="M52" s="11">
        <f t="shared" si="8"/>
        <v>725.99</v>
      </c>
      <c r="N52" s="11">
        <f t="shared" si="9"/>
        <v>307.49</v>
      </c>
    </row>
    <row r="53" spans="6:14" x14ac:dyDescent="0.25">
      <c r="F53" s="7">
        <v>49</v>
      </c>
      <c r="G53" s="11">
        <f t="shared" si="10"/>
        <v>79531.859999999768</v>
      </c>
      <c r="H53" s="11">
        <f t="shared" si="6"/>
        <v>764.99</v>
      </c>
      <c r="I53" s="11">
        <f t="shared" si="7"/>
        <v>298.24</v>
      </c>
      <c r="K53" s="7">
        <v>49</v>
      </c>
      <c r="L53" s="11">
        <f t="shared" si="11"/>
        <v>81578.70999999973</v>
      </c>
      <c r="M53" s="11">
        <f t="shared" si="8"/>
        <v>725.99</v>
      </c>
      <c r="N53" s="11">
        <f t="shared" si="9"/>
        <v>305.92</v>
      </c>
    </row>
    <row r="54" spans="6:14" x14ac:dyDescent="0.25">
      <c r="F54" s="7">
        <v>50</v>
      </c>
      <c r="G54" s="11">
        <f t="shared" si="10"/>
        <v>79065.109999999768</v>
      </c>
      <c r="H54" s="11">
        <f t="shared" si="6"/>
        <v>764.99</v>
      </c>
      <c r="I54" s="11">
        <f t="shared" si="7"/>
        <v>296.49</v>
      </c>
      <c r="K54" s="7">
        <v>50</v>
      </c>
      <c r="L54" s="11">
        <f t="shared" si="11"/>
        <v>81158.639999999723</v>
      </c>
      <c r="M54" s="11">
        <f t="shared" si="8"/>
        <v>725.99</v>
      </c>
      <c r="N54" s="11">
        <f t="shared" si="9"/>
        <v>304.33999999999997</v>
      </c>
    </row>
    <row r="55" spans="6:14" x14ac:dyDescent="0.25">
      <c r="F55" s="7">
        <v>51</v>
      </c>
      <c r="G55" s="11">
        <f t="shared" si="10"/>
        <v>78596.609999999768</v>
      </c>
      <c r="H55" s="11">
        <f t="shared" si="6"/>
        <v>764.99</v>
      </c>
      <c r="I55" s="11">
        <f t="shared" si="7"/>
        <v>294.74</v>
      </c>
      <c r="K55" s="7">
        <v>51</v>
      </c>
      <c r="L55" s="11">
        <f t="shared" si="11"/>
        <v>80736.989999999714</v>
      </c>
      <c r="M55" s="11">
        <f t="shared" si="8"/>
        <v>725.99</v>
      </c>
      <c r="N55" s="11">
        <f t="shared" si="9"/>
        <v>302.76</v>
      </c>
    </row>
    <row r="56" spans="6:14" x14ac:dyDescent="0.25">
      <c r="F56" s="7">
        <v>52</v>
      </c>
      <c r="G56" s="11">
        <f t="shared" si="10"/>
        <v>78126.359999999768</v>
      </c>
      <c r="H56" s="11">
        <f t="shared" si="6"/>
        <v>764.99</v>
      </c>
      <c r="I56" s="11">
        <f t="shared" si="7"/>
        <v>292.97000000000003</v>
      </c>
      <c r="K56" s="7">
        <v>52</v>
      </c>
      <c r="L56" s="11">
        <f t="shared" si="11"/>
        <v>80313.759999999704</v>
      </c>
      <c r="M56" s="11">
        <f t="shared" si="8"/>
        <v>725.99</v>
      </c>
      <c r="N56" s="11">
        <f t="shared" si="9"/>
        <v>301.18</v>
      </c>
    </row>
    <row r="57" spans="6:14" x14ac:dyDescent="0.25">
      <c r="F57" s="7">
        <v>53</v>
      </c>
      <c r="G57" s="11">
        <f t="shared" si="10"/>
        <v>77654.339999999764</v>
      </c>
      <c r="H57" s="11">
        <f t="shared" si="6"/>
        <v>764.99</v>
      </c>
      <c r="I57" s="11">
        <f t="shared" si="7"/>
        <v>291.2</v>
      </c>
      <c r="K57" s="7">
        <v>53</v>
      </c>
      <c r="L57" s="11">
        <f t="shared" si="11"/>
        <v>79888.949999999691</v>
      </c>
      <c r="M57" s="11">
        <f t="shared" si="8"/>
        <v>725.99</v>
      </c>
      <c r="N57" s="11">
        <f t="shared" si="9"/>
        <v>299.58</v>
      </c>
    </row>
    <row r="58" spans="6:14" x14ac:dyDescent="0.25">
      <c r="F58" s="7">
        <v>54</v>
      </c>
      <c r="G58" s="11">
        <f t="shared" si="10"/>
        <v>77180.549999999756</v>
      </c>
      <c r="H58" s="11">
        <f t="shared" si="6"/>
        <v>764.99</v>
      </c>
      <c r="I58" s="11">
        <f t="shared" si="7"/>
        <v>289.43</v>
      </c>
      <c r="K58" s="7">
        <v>54</v>
      </c>
      <c r="L58" s="11">
        <f t="shared" si="11"/>
        <v>79462.539999999688</v>
      </c>
      <c r="M58" s="11">
        <f t="shared" si="8"/>
        <v>725.99</v>
      </c>
      <c r="N58" s="11">
        <f t="shared" si="9"/>
        <v>297.98</v>
      </c>
    </row>
    <row r="59" spans="6:14" x14ac:dyDescent="0.25">
      <c r="F59" s="7">
        <v>55</v>
      </c>
      <c r="G59" s="11">
        <f t="shared" si="10"/>
        <v>76704.989999999743</v>
      </c>
      <c r="H59" s="11">
        <f t="shared" si="6"/>
        <v>764.99</v>
      </c>
      <c r="I59" s="11">
        <f t="shared" si="7"/>
        <v>287.64</v>
      </c>
      <c r="K59" s="7">
        <v>55</v>
      </c>
      <c r="L59" s="11">
        <f t="shared" si="11"/>
        <v>79034.529999999679</v>
      </c>
      <c r="M59" s="11">
        <f t="shared" si="8"/>
        <v>725.99</v>
      </c>
      <c r="N59" s="11">
        <f t="shared" si="9"/>
        <v>296.38</v>
      </c>
    </row>
    <row r="60" spans="6:14" x14ac:dyDescent="0.25">
      <c r="F60" s="7">
        <v>56</v>
      </c>
      <c r="G60" s="11">
        <f t="shared" si="10"/>
        <v>76227.639999999737</v>
      </c>
      <c r="H60" s="11">
        <f t="shared" si="6"/>
        <v>764.99</v>
      </c>
      <c r="I60" s="11">
        <f t="shared" si="7"/>
        <v>285.85000000000002</v>
      </c>
      <c r="K60" s="7">
        <v>56</v>
      </c>
      <c r="L60" s="11">
        <f t="shared" si="11"/>
        <v>78604.919999999678</v>
      </c>
      <c r="M60" s="11">
        <f t="shared" si="8"/>
        <v>725.99</v>
      </c>
      <c r="N60" s="11">
        <f t="shared" si="9"/>
        <v>294.77</v>
      </c>
    </row>
    <row r="61" spans="6:14" x14ac:dyDescent="0.25">
      <c r="F61" s="7">
        <v>57</v>
      </c>
      <c r="G61" s="11">
        <f t="shared" si="10"/>
        <v>75748.499999999738</v>
      </c>
      <c r="H61" s="11">
        <f t="shared" si="6"/>
        <v>764.99</v>
      </c>
      <c r="I61" s="11">
        <f t="shared" si="7"/>
        <v>284.06</v>
      </c>
      <c r="K61" s="7">
        <v>57</v>
      </c>
      <c r="L61" s="11">
        <f t="shared" si="11"/>
        <v>78173.699999999677</v>
      </c>
      <c r="M61" s="11">
        <f t="shared" si="8"/>
        <v>725.99</v>
      </c>
      <c r="N61" s="11">
        <f t="shared" si="9"/>
        <v>293.14999999999998</v>
      </c>
    </row>
    <row r="62" spans="6:14" x14ac:dyDescent="0.25">
      <c r="F62" s="7">
        <v>58</v>
      </c>
      <c r="G62" s="11">
        <f t="shared" si="10"/>
        <v>75267.56999999973</v>
      </c>
      <c r="H62" s="11">
        <f t="shared" si="6"/>
        <v>764.99</v>
      </c>
      <c r="I62" s="11">
        <f t="shared" si="7"/>
        <v>282.25</v>
      </c>
      <c r="K62" s="7">
        <v>58</v>
      </c>
      <c r="L62" s="11">
        <f t="shared" si="11"/>
        <v>77740.859999999666</v>
      </c>
      <c r="M62" s="11">
        <f t="shared" si="8"/>
        <v>725.99</v>
      </c>
      <c r="N62" s="11">
        <f t="shared" si="9"/>
        <v>291.52999999999997</v>
      </c>
    </row>
    <row r="63" spans="6:14" x14ac:dyDescent="0.25">
      <c r="F63" s="7">
        <v>59</v>
      </c>
      <c r="G63" s="11">
        <f t="shared" si="10"/>
        <v>74784.829999999725</v>
      </c>
      <c r="H63" s="11">
        <f t="shared" si="6"/>
        <v>764.99</v>
      </c>
      <c r="I63" s="11">
        <f t="shared" si="7"/>
        <v>280.44</v>
      </c>
      <c r="K63" s="7">
        <v>59</v>
      </c>
      <c r="L63" s="11">
        <f t="shared" si="11"/>
        <v>77306.399999999659</v>
      </c>
      <c r="M63" s="11">
        <f t="shared" si="8"/>
        <v>725.99</v>
      </c>
      <c r="N63" s="11">
        <f t="shared" si="9"/>
        <v>289.89999999999998</v>
      </c>
    </row>
    <row r="64" spans="6:14" x14ac:dyDescent="0.25">
      <c r="F64" s="7">
        <v>60</v>
      </c>
      <c r="G64" s="11">
        <f t="shared" si="10"/>
        <v>74300.279999999722</v>
      </c>
      <c r="H64" s="11">
        <f t="shared" si="6"/>
        <v>764.99</v>
      </c>
      <c r="I64" s="11">
        <f t="shared" si="7"/>
        <v>278.63</v>
      </c>
      <c r="K64" s="7">
        <v>60</v>
      </c>
      <c r="L64" s="11">
        <f t="shared" si="11"/>
        <v>76870.309999999648</v>
      </c>
      <c r="M64" s="11">
        <f t="shared" si="8"/>
        <v>725.99</v>
      </c>
      <c r="N64" s="11">
        <f t="shared" si="9"/>
        <v>288.26</v>
      </c>
    </row>
    <row r="65" spans="6:14" x14ac:dyDescent="0.25">
      <c r="F65" s="7">
        <v>61</v>
      </c>
      <c r="G65" s="11">
        <f t="shared" si="10"/>
        <v>73813.919999999722</v>
      </c>
      <c r="H65" s="11">
        <f t="shared" si="6"/>
        <v>764.99</v>
      </c>
      <c r="I65" s="11">
        <f t="shared" si="7"/>
        <v>276.8</v>
      </c>
      <c r="K65" s="7">
        <v>61</v>
      </c>
      <c r="L65" s="11">
        <f t="shared" si="11"/>
        <v>76432.579999999638</v>
      </c>
      <c r="M65" s="11">
        <f t="shared" si="8"/>
        <v>725.99</v>
      </c>
      <c r="N65" s="11">
        <f t="shared" si="9"/>
        <v>286.62</v>
      </c>
    </row>
    <row r="66" spans="6:14" x14ac:dyDescent="0.25">
      <c r="F66" s="7">
        <v>62</v>
      </c>
      <c r="G66" s="11">
        <f t="shared" si="10"/>
        <v>73325.729999999719</v>
      </c>
      <c r="H66" s="11">
        <f t="shared" si="6"/>
        <v>764.99</v>
      </c>
      <c r="I66" s="11">
        <f t="shared" si="7"/>
        <v>274.97000000000003</v>
      </c>
      <c r="K66" s="7">
        <v>62</v>
      </c>
      <c r="L66" s="11">
        <f t="shared" si="11"/>
        <v>75993.209999999628</v>
      </c>
      <c r="M66" s="11">
        <f t="shared" si="8"/>
        <v>725.99</v>
      </c>
      <c r="N66" s="11">
        <f t="shared" si="9"/>
        <v>284.97000000000003</v>
      </c>
    </row>
    <row r="67" spans="6:14" x14ac:dyDescent="0.25">
      <c r="F67" s="7">
        <v>63</v>
      </c>
      <c r="G67" s="11">
        <f t="shared" si="10"/>
        <v>72835.709999999715</v>
      </c>
      <c r="H67" s="11">
        <f t="shared" si="6"/>
        <v>764.99</v>
      </c>
      <c r="I67" s="11">
        <f t="shared" si="7"/>
        <v>273.13</v>
      </c>
      <c r="K67" s="7">
        <v>63</v>
      </c>
      <c r="L67" s="11">
        <f t="shared" si="11"/>
        <v>75552.189999999624</v>
      </c>
      <c r="M67" s="11">
        <f t="shared" si="8"/>
        <v>725.99</v>
      </c>
      <c r="N67" s="11">
        <f t="shared" si="9"/>
        <v>283.32</v>
      </c>
    </row>
    <row r="68" spans="6:14" x14ac:dyDescent="0.25">
      <c r="F68" s="7">
        <v>64</v>
      </c>
      <c r="G68" s="11">
        <f t="shared" si="10"/>
        <v>72343.849999999715</v>
      </c>
      <c r="H68" s="11">
        <f t="shared" si="6"/>
        <v>764.99</v>
      </c>
      <c r="I68" s="11">
        <f t="shared" si="7"/>
        <v>271.29000000000002</v>
      </c>
      <c r="K68" s="7">
        <v>64</v>
      </c>
      <c r="L68" s="11">
        <f t="shared" si="11"/>
        <v>75109.519999999626</v>
      </c>
      <c r="M68" s="11">
        <f t="shared" si="8"/>
        <v>725.99</v>
      </c>
      <c r="N68" s="11">
        <f t="shared" si="9"/>
        <v>281.66000000000003</v>
      </c>
    </row>
    <row r="69" spans="6:14" x14ac:dyDescent="0.25">
      <c r="F69" s="7">
        <v>65</v>
      </c>
      <c r="G69" s="11">
        <f t="shared" si="10"/>
        <v>71850.149999999703</v>
      </c>
      <c r="H69" s="11">
        <f t="shared" ref="H69:H100" si="12">ROUND($D$9,2)</f>
        <v>764.99</v>
      </c>
      <c r="I69" s="11">
        <f t="shared" ref="I69:I100" si="13">ROUND(G69*$D$7/12,2)</f>
        <v>269.44</v>
      </c>
      <c r="K69" s="7">
        <v>65</v>
      </c>
      <c r="L69" s="11">
        <f t="shared" si="11"/>
        <v>74665.189999999624</v>
      </c>
      <c r="M69" s="11">
        <f t="shared" ref="M69:M100" si="14">ROUND($D$19,2)</f>
        <v>725.99</v>
      </c>
      <c r="N69" s="11">
        <f t="shared" ref="N69:N100" si="15">ROUND(L69*$D$7/12,2)</f>
        <v>279.99</v>
      </c>
    </row>
    <row r="70" spans="6:14" x14ac:dyDescent="0.25">
      <c r="F70" s="7">
        <v>66</v>
      </c>
      <c r="G70" s="11">
        <f t="shared" ref="G70:G101" si="16">G69-H69+I69</f>
        <v>71354.5999999997</v>
      </c>
      <c r="H70" s="11">
        <f t="shared" si="12"/>
        <v>764.99</v>
      </c>
      <c r="I70" s="11">
        <f t="shared" si="13"/>
        <v>267.58</v>
      </c>
      <c r="K70" s="7">
        <v>66</v>
      </c>
      <c r="L70" s="11">
        <f t="shared" ref="L70:L101" si="17">L69-M69+N69</f>
        <v>74219.189999999624</v>
      </c>
      <c r="M70" s="11">
        <f t="shared" si="14"/>
        <v>725.99</v>
      </c>
      <c r="N70" s="11">
        <f t="shared" si="15"/>
        <v>278.32</v>
      </c>
    </row>
    <row r="71" spans="6:14" x14ac:dyDescent="0.25">
      <c r="F71" s="7">
        <v>67</v>
      </c>
      <c r="G71" s="11">
        <f t="shared" si="16"/>
        <v>70857.189999999697</v>
      </c>
      <c r="H71" s="11">
        <f t="shared" si="12"/>
        <v>764.99</v>
      </c>
      <c r="I71" s="11">
        <f t="shared" si="13"/>
        <v>265.70999999999998</v>
      </c>
      <c r="K71" s="7">
        <v>67</v>
      </c>
      <c r="L71" s="11">
        <f t="shared" si="17"/>
        <v>73771.519999999626</v>
      </c>
      <c r="M71" s="11">
        <f t="shared" si="14"/>
        <v>725.99</v>
      </c>
      <c r="N71" s="11">
        <f t="shared" si="15"/>
        <v>276.64</v>
      </c>
    </row>
    <row r="72" spans="6:14" x14ac:dyDescent="0.25">
      <c r="F72" s="7">
        <v>68</v>
      </c>
      <c r="G72" s="11">
        <f t="shared" si="16"/>
        <v>70357.909999999698</v>
      </c>
      <c r="H72" s="11">
        <f t="shared" si="12"/>
        <v>764.99</v>
      </c>
      <c r="I72" s="11">
        <f t="shared" si="13"/>
        <v>263.83999999999997</v>
      </c>
      <c r="K72" s="7">
        <v>68</v>
      </c>
      <c r="L72" s="11">
        <f t="shared" si="17"/>
        <v>73322.16999999962</v>
      </c>
      <c r="M72" s="11">
        <f t="shared" si="14"/>
        <v>725.99</v>
      </c>
      <c r="N72" s="11">
        <f t="shared" si="15"/>
        <v>274.95999999999998</v>
      </c>
    </row>
    <row r="73" spans="6:14" x14ac:dyDescent="0.25">
      <c r="F73" s="7">
        <v>69</v>
      </c>
      <c r="G73" s="11">
        <f t="shared" si="16"/>
        <v>69856.759999999689</v>
      </c>
      <c r="H73" s="11">
        <f t="shared" si="12"/>
        <v>764.99</v>
      </c>
      <c r="I73" s="11">
        <f t="shared" si="13"/>
        <v>261.95999999999998</v>
      </c>
      <c r="K73" s="7">
        <v>69</v>
      </c>
      <c r="L73" s="11">
        <f t="shared" si="17"/>
        <v>72871.139999999621</v>
      </c>
      <c r="M73" s="11">
        <f t="shared" si="14"/>
        <v>725.99</v>
      </c>
      <c r="N73" s="11">
        <f t="shared" si="15"/>
        <v>273.27</v>
      </c>
    </row>
    <row r="74" spans="6:14" x14ac:dyDescent="0.25">
      <c r="F74" s="7">
        <v>70</v>
      </c>
      <c r="G74" s="11">
        <f t="shared" si="16"/>
        <v>69353.72999999969</v>
      </c>
      <c r="H74" s="11">
        <f t="shared" si="12"/>
        <v>764.99</v>
      </c>
      <c r="I74" s="11">
        <f t="shared" si="13"/>
        <v>260.08</v>
      </c>
      <c r="K74" s="7">
        <v>70</v>
      </c>
      <c r="L74" s="11">
        <f t="shared" si="17"/>
        <v>72418.41999999962</v>
      </c>
      <c r="M74" s="11">
        <f t="shared" si="14"/>
        <v>725.99</v>
      </c>
      <c r="N74" s="11">
        <f t="shared" si="15"/>
        <v>271.57</v>
      </c>
    </row>
    <row r="75" spans="6:14" x14ac:dyDescent="0.25">
      <c r="F75" s="7">
        <v>71</v>
      </c>
      <c r="G75" s="11">
        <f t="shared" si="16"/>
        <v>68848.819999999687</v>
      </c>
      <c r="H75" s="11">
        <f t="shared" si="12"/>
        <v>764.99</v>
      </c>
      <c r="I75" s="11">
        <f t="shared" si="13"/>
        <v>258.18</v>
      </c>
      <c r="K75" s="7">
        <v>71</v>
      </c>
      <c r="L75" s="11">
        <f t="shared" si="17"/>
        <v>71963.999999999622</v>
      </c>
      <c r="M75" s="11">
        <f t="shared" si="14"/>
        <v>725.99</v>
      </c>
      <c r="N75" s="11">
        <f t="shared" si="15"/>
        <v>269.86</v>
      </c>
    </row>
    <row r="76" spans="6:14" x14ac:dyDescent="0.25">
      <c r="F76" s="7">
        <v>72</v>
      </c>
      <c r="G76" s="11">
        <f t="shared" si="16"/>
        <v>68342.009999999675</v>
      </c>
      <c r="H76" s="11">
        <f t="shared" si="12"/>
        <v>764.99</v>
      </c>
      <c r="I76" s="11">
        <f t="shared" si="13"/>
        <v>256.27999999999997</v>
      </c>
      <c r="K76" s="7">
        <v>72</v>
      </c>
      <c r="L76" s="11">
        <f t="shared" si="17"/>
        <v>71507.869999999617</v>
      </c>
      <c r="M76" s="11">
        <f t="shared" si="14"/>
        <v>725.99</v>
      </c>
      <c r="N76" s="11">
        <f t="shared" si="15"/>
        <v>268.14999999999998</v>
      </c>
    </row>
    <row r="77" spans="6:14" x14ac:dyDescent="0.25">
      <c r="F77" s="7">
        <v>73</v>
      </c>
      <c r="G77" s="11">
        <f t="shared" si="16"/>
        <v>67833.299999999668</v>
      </c>
      <c r="H77" s="11">
        <f t="shared" si="12"/>
        <v>764.99</v>
      </c>
      <c r="I77" s="11">
        <f t="shared" si="13"/>
        <v>254.37</v>
      </c>
      <c r="K77" s="7">
        <v>73</v>
      </c>
      <c r="L77" s="11">
        <f t="shared" si="17"/>
        <v>71050.029999999606</v>
      </c>
      <c r="M77" s="11">
        <f t="shared" si="14"/>
        <v>725.99</v>
      </c>
      <c r="N77" s="11">
        <f t="shared" si="15"/>
        <v>266.44</v>
      </c>
    </row>
    <row r="78" spans="6:14" x14ac:dyDescent="0.25">
      <c r="F78" s="7">
        <v>74</v>
      </c>
      <c r="G78" s="11">
        <f t="shared" si="16"/>
        <v>67322.679999999658</v>
      </c>
      <c r="H78" s="11">
        <f t="shared" si="12"/>
        <v>764.99</v>
      </c>
      <c r="I78" s="11">
        <f t="shared" si="13"/>
        <v>252.46</v>
      </c>
      <c r="K78" s="7">
        <v>74</v>
      </c>
      <c r="L78" s="11">
        <f t="shared" si="17"/>
        <v>70590.479999999603</v>
      </c>
      <c r="M78" s="11">
        <f t="shared" si="14"/>
        <v>725.99</v>
      </c>
      <c r="N78" s="11">
        <f t="shared" si="15"/>
        <v>264.70999999999998</v>
      </c>
    </row>
    <row r="79" spans="6:14" x14ac:dyDescent="0.25">
      <c r="F79" s="7">
        <v>75</v>
      </c>
      <c r="G79" s="11">
        <f t="shared" si="16"/>
        <v>66810.149999999659</v>
      </c>
      <c r="H79" s="11">
        <f t="shared" si="12"/>
        <v>764.99</v>
      </c>
      <c r="I79" s="11">
        <f t="shared" si="13"/>
        <v>250.54</v>
      </c>
      <c r="K79" s="7">
        <v>75</v>
      </c>
      <c r="L79" s="11">
        <f t="shared" si="17"/>
        <v>70129.199999999604</v>
      </c>
      <c r="M79" s="11">
        <f t="shared" si="14"/>
        <v>725.99</v>
      </c>
      <c r="N79" s="11">
        <f t="shared" si="15"/>
        <v>262.98</v>
      </c>
    </row>
    <row r="80" spans="6:14" x14ac:dyDescent="0.25">
      <c r="F80" s="7">
        <v>76</v>
      </c>
      <c r="G80" s="11">
        <f t="shared" si="16"/>
        <v>66295.699999999648</v>
      </c>
      <c r="H80" s="11">
        <f t="shared" si="12"/>
        <v>764.99</v>
      </c>
      <c r="I80" s="11">
        <f t="shared" si="13"/>
        <v>248.61</v>
      </c>
      <c r="K80" s="7">
        <v>76</v>
      </c>
      <c r="L80" s="11">
        <f t="shared" si="17"/>
        <v>69666.189999999595</v>
      </c>
      <c r="M80" s="11">
        <f t="shared" si="14"/>
        <v>725.99</v>
      </c>
      <c r="N80" s="11">
        <f t="shared" si="15"/>
        <v>261.25</v>
      </c>
    </row>
    <row r="81" spans="6:14" x14ac:dyDescent="0.25">
      <c r="F81" s="7">
        <v>77</v>
      </c>
      <c r="G81" s="11">
        <f t="shared" si="16"/>
        <v>65779.319999999643</v>
      </c>
      <c r="H81" s="11">
        <f t="shared" si="12"/>
        <v>764.99</v>
      </c>
      <c r="I81" s="11">
        <f t="shared" si="13"/>
        <v>246.67</v>
      </c>
      <c r="K81" s="7">
        <v>77</v>
      </c>
      <c r="L81" s="11">
        <f t="shared" si="17"/>
        <v>69201.44999999959</v>
      </c>
      <c r="M81" s="11">
        <f t="shared" si="14"/>
        <v>725.99</v>
      </c>
      <c r="N81" s="11">
        <f t="shared" si="15"/>
        <v>259.51</v>
      </c>
    </row>
    <row r="82" spans="6:14" x14ac:dyDescent="0.25">
      <c r="F82" s="7">
        <v>78</v>
      </c>
      <c r="G82" s="11">
        <f t="shared" si="16"/>
        <v>65260.999999999643</v>
      </c>
      <c r="H82" s="11">
        <f t="shared" si="12"/>
        <v>764.99</v>
      </c>
      <c r="I82" s="11">
        <f t="shared" si="13"/>
        <v>244.73</v>
      </c>
      <c r="K82" s="7">
        <v>78</v>
      </c>
      <c r="L82" s="11">
        <f t="shared" si="17"/>
        <v>68734.969999999579</v>
      </c>
      <c r="M82" s="11">
        <f t="shared" si="14"/>
        <v>725.99</v>
      </c>
      <c r="N82" s="11">
        <f t="shared" si="15"/>
        <v>257.76</v>
      </c>
    </row>
    <row r="83" spans="6:14" x14ac:dyDescent="0.25">
      <c r="F83" s="7">
        <v>79</v>
      </c>
      <c r="G83" s="11">
        <f t="shared" si="16"/>
        <v>64740.739999999649</v>
      </c>
      <c r="H83" s="11">
        <f t="shared" si="12"/>
        <v>764.99</v>
      </c>
      <c r="I83" s="11">
        <f t="shared" si="13"/>
        <v>242.78</v>
      </c>
      <c r="K83" s="7">
        <v>79</v>
      </c>
      <c r="L83" s="11">
        <f t="shared" si="17"/>
        <v>68266.739999999569</v>
      </c>
      <c r="M83" s="11">
        <f t="shared" si="14"/>
        <v>725.99</v>
      </c>
      <c r="N83" s="11">
        <f t="shared" si="15"/>
        <v>256</v>
      </c>
    </row>
    <row r="84" spans="6:14" x14ac:dyDescent="0.25">
      <c r="F84" s="7">
        <v>80</v>
      </c>
      <c r="G84" s="11">
        <f t="shared" si="16"/>
        <v>64218.52999999965</v>
      </c>
      <c r="H84" s="11">
        <f t="shared" si="12"/>
        <v>764.99</v>
      </c>
      <c r="I84" s="11">
        <f t="shared" si="13"/>
        <v>240.82</v>
      </c>
      <c r="K84" s="7">
        <v>80</v>
      </c>
      <c r="L84" s="11">
        <f t="shared" si="17"/>
        <v>67796.749999999563</v>
      </c>
      <c r="M84" s="11">
        <f t="shared" si="14"/>
        <v>725.99</v>
      </c>
      <c r="N84" s="11">
        <f t="shared" si="15"/>
        <v>254.24</v>
      </c>
    </row>
    <row r="85" spans="6:14" x14ac:dyDescent="0.25">
      <c r="F85" s="7">
        <v>81</v>
      </c>
      <c r="G85" s="11">
        <f t="shared" si="16"/>
        <v>63694.359999999651</v>
      </c>
      <c r="H85" s="11">
        <f t="shared" si="12"/>
        <v>764.99</v>
      </c>
      <c r="I85" s="11">
        <f t="shared" si="13"/>
        <v>238.85</v>
      </c>
      <c r="K85" s="7">
        <v>81</v>
      </c>
      <c r="L85" s="11">
        <f t="shared" si="17"/>
        <v>67324.999999999563</v>
      </c>
      <c r="M85" s="11">
        <f t="shared" si="14"/>
        <v>725.99</v>
      </c>
      <c r="N85" s="11">
        <f t="shared" si="15"/>
        <v>252.47</v>
      </c>
    </row>
    <row r="86" spans="6:14" x14ac:dyDescent="0.25">
      <c r="F86" s="7">
        <v>82</v>
      </c>
      <c r="G86" s="11">
        <f t="shared" si="16"/>
        <v>63168.219999999652</v>
      </c>
      <c r="H86" s="11">
        <f t="shared" si="12"/>
        <v>764.99</v>
      </c>
      <c r="I86" s="11">
        <f t="shared" si="13"/>
        <v>236.88</v>
      </c>
      <c r="K86" s="7">
        <v>82</v>
      </c>
      <c r="L86" s="11">
        <f t="shared" si="17"/>
        <v>66851.479999999559</v>
      </c>
      <c r="M86" s="11">
        <f t="shared" si="14"/>
        <v>725.99</v>
      </c>
      <c r="N86" s="11">
        <f t="shared" si="15"/>
        <v>250.69</v>
      </c>
    </row>
    <row r="87" spans="6:14" x14ac:dyDescent="0.25">
      <c r="F87" s="7">
        <v>83</v>
      </c>
      <c r="G87" s="11">
        <f t="shared" si="16"/>
        <v>62640.109999999651</v>
      </c>
      <c r="H87" s="11">
        <f t="shared" si="12"/>
        <v>764.99</v>
      </c>
      <c r="I87" s="11">
        <f t="shared" si="13"/>
        <v>234.9</v>
      </c>
      <c r="K87" s="7">
        <v>83</v>
      </c>
      <c r="L87" s="11">
        <f t="shared" si="17"/>
        <v>66376.179999999556</v>
      </c>
      <c r="M87" s="11">
        <f t="shared" si="14"/>
        <v>725.99</v>
      </c>
      <c r="N87" s="11">
        <f t="shared" si="15"/>
        <v>248.91</v>
      </c>
    </row>
    <row r="88" spans="6:14" x14ac:dyDescent="0.25">
      <c r="F88" s="7">
        <v>84</v>
      </c>
      <c r="G88" s="11">
        <f t="shared" si="16"/>
        <v>62110.019999999655</v>
      </c>
      <c r="H88" s="11">
        <f t="shared" si="12"/>
        <v>764.99</v>
      </c>
      <c r="I88" s="11">
        <f t="shared" si="13"/>
        <v>232.91</v>
      </c>
      <c r="K88" s="7">
        <v>84</v>
      </c>
      <c r="L88" s="11">
        <f t="shared" si="17"/>
        <v>65899.099999999555</v>
      </c>
      <c r="M88" s="11">
        <f t="shared" si="14"/>
        <v>725.99</v>
      </c>
      <c r="N88" s="11">
        <f t="shared" si="15"/>
        <v>247.12</v>
      </c>
    </row>
    <row r="89" spans="6:14" x14ac:dyDescent="0.25">
      <c r="F89" s="7">
        <v>85</v>
      </c>
      <c r="G89" s="11">
        <f t="shared" si="16"/>
        <v>61577.93999999966</v>
      </c>
      <c r="H89" s="11">
        <f t="shared" si="12"/>
        <v>764.99</v>
      </c>
      <c r="I89" s="11">
        <f t="shared" si="13"/>
        <v>230.92</v>
      </c>
      <c r="K89" s="7">
        <v>85</v>
      </c>
      <c r="L89" s="11">
        <f t="shared" si="17"/>
        <v>65420.229999999559</v>
      </c>
      <c r="M89" s="11">
        <f t="shared" si="14"/>
        <v>725.99</v>
      </c>
      <c r="N89" s="11">
        <f t="shared" si="15"/>
        <v>245.33</v>
      </c>
    </row>
    <row r="90" spans="6:14" x14ac:dyDescent="0.25">
      <c r="F90" s="7">
        <v>86</v>
      </c>
      <c r="G90" s="11">
        <f t="shared" si="16"/>
        <v>61043.869999999661</v>
      </c>
      <c r="H90" s="11">
        <f t="shared" si="12"/>
        <v>764.99</v>
      </c>
      <c r="I90" s="11">
        <f t="shared" si="13"/>
        <v>228.91</v>
      </c>
      <c r="K90" s="7">
        <v>86</v>
      </c>
      <c r="L90" s="11">
        <f t="shared" si="17"/>
        <v>64939.569999999563</v>
      </c>
      <c r="M90" s="11">
        <f t="shared" si="14"/>
        <v>725.99</v>
      </c>
      <c r="N90" s="11">
        <f t="shared" si="15"/>
        <v>243.52</v>
      </c>
    </row>
    <row r="91" spans="6:14" x14ac:dyDescent="0.25">
      <c r="F91" s="7">
        <v>87</v>
      </c>
      <c r="G91" s="11">
        <f t="shared" si="16"/>
        <v>60507.789999999666</v>
      </c>
      <c r="H91" s="11">
        <f t="shared" si="12"/>
        <v>764.99</v>
      </c>
      <c r="I91" s="11">
        <f t="shared" si="13"/>
        <v>226.9</v>
      </c>
      <c r="K91" s="7">
        <v>87</v>
      </c>
      <c r="L91" s="11">
        <f t="shared" si="17"/>
        <v>64457.099999999562</v>
      </c>
      <c r="M91" s="11">
        <f t="shared" si="14"/>
        <v>725.99</v>
      </c>
      <c r="N91" s="11">
        <f t="shared" si="15"/>
        <v>241.71</v>
      </c>
    </row>
    <row r="92" spans="6:14" x14ac:dyDescent="0.25">
      <c r="F92" s="7">
        <v>88</v>
      </c>
      <c r="G92" s="11">
        <f t="shared" si="16"/>
        <v>59969.69999999967</v>
      </c>
      <c r="H92" s="11">
        <f t="shared" si="12"/>
        <v>764.99</v>
      </c>
      <c r="I92" s="11">
        <f t="shared" si="13"/>
        <v>224.89</v>
      </c>
      <c r="K92" s="7">
        <v>88</v>
      </c>
      <c r="L92" s="11">
        <f t="shared" si="17"/>
        <v>63972.819999999563</v>
      </c>
      <c r="M92" s="11">
        <f t="shared" si="14"/>
        <v>725.99</v>
      </c>
      <c r="N92" s="11">
        <f t="shared" si="15"/>
        <v>239.9</v>
      </c>
    </row>
    <row r="93" spans="6:14" x14ac:dyDescent="0.25">
      <c r="F93" s="7">
        <v>89</v>
      </c>
      <c r="G93" s="11">
        <f t="shared" si="16"/>
        <v>59429.599999999671</v>
      </c>
      <c r="H93" s="11">
        <f t="shared" si="12"/>
        <v>764.99</v>
      </c>
      <c r="I93" s="11">
        <f t="shared" si="13"/>
        <v>222.86</v>
      </c>
      <c r="K93" s="7">
        <v>89</v>
      </c>
      <c r="L93" s="11">
        <f t="shared" si="17"/>
        <v>63486.729999999567</v>
      </c>
      <c r="M93" s="11">
        <f t="shared" si="14"/>
        <v>725.99</v>
      </c>
      <c r="N93" s="11">
        <f t="shared" si="15"/>
        <v>238.08</v>
      </c>
    </row>
    <row r="94" spans="6:14" x14ac:dyDescent="0.25">
      <c r="F94" s="7">
        <v>90</v>
      </c>
      <c r="G94" s="11">
        <f t="shared" si="16"/>
        <v>58887.469999999674</v>
      </c>
      <c r="H94" s="11">
        <f t="shared" si="12"/>
        <v>764.99</v>
      </c>
      <c r="I94" s="11">
        <f t="shared" si="13"/>
        <v>220.83</v>
      </c>
      <c r="K94" s="7">
        <v>90</v>
      </c>
      <c r="L94" s="11">
        <f t="shared" si="17"/>
        <v>62998.81999999957</v>
      </c>
      <c r="M94" s="11">
        <f t="shared" si="14"/>
        <v>725.99</v>
      </c>
      <c r="N94" s="11">
        <f t="shared" si="15"/>
        <v>236.25</v>
      </c>
    </row>
    <row r="95" spans="6:14" x14ac:dyDescent="0.25">
      <c r="F95" s="7">
        <v>91</v>
      </c>
      <c r="G95" s="11">
        <f t="shared" si="16"/>
        <v>58343.309999999678</v>
      </c>
      <c r="H95" s="11">
        <f t="shared" si="12"/>
        <v>764.99</v>
      </c>
      <c r="I95" s="11">
        <f t="shared" si="13"/>
        <v>218.79</v>
      </c>
      <c r="K95" s="7">
        <v>91</v>
      </c>
      <c r="L95" s="11">
        <f t="shared" si="17"/>
        <v>62509.079999999572</v>
      </c>
      <c r="M95" s="11">
        <f t="shared" si="14"/>
        <v>725.99</v>
      </c>
      <c r="N95" s="11">
        <f t="shared" si="15"/>
        <v>234.41</v>
      </c>
    </row>
    <row r="96" spans="6:14" x14ac:dyDescent="0.25">
      <c r="F96" s="7">
        <v>92</v>
      </c>
      <c r="G96" s="11">
        <f t="shared" si="16"/>
        <v>57797.10999999968</v>
      </c>
      <c r="H96" s="11">
        <f t="shared" si="12"/>
        <v>764.99</v>
      </c>
      <c r="I96" s="11">
        <f t="shared" si="13"/>
        <v>216.74</v>
      </c>
      <c r="K96" s="7">
        <v>92</v>
      </c>
      <c r="L96" s="11">
        <f t="shared" si="17"/>
        <v>62017.499999999578</v>
      </c>
      <c r="M96" s="11">
        <f t="shared" si="14"/>
        <v>725.99</v>
      </c>
      <c r="N96" s="11">
        <f t="shared" si="15"/>
        <v>232.57</v>
      </c>
    </row>
    <row r="97" spans="6:14" x14ac:dyDescent="0.25">
      <c r="F97" s="7">
        <v>93</v>
      </c>
      <c r="G97" s="11">
        <f t="shared" si="16"/>
        <v>57248.85999999968</v>
      </c>
      <c r="H97" s="11">
        <f t="shared" si="12"/>
        <v>764.99</v>
      </c>
      <c r="I97" s="11">
        <f t="shared" si="13"/>
        <v>214.68</v>
      </c>
      <c r="K97" s="7">
        <v>93</v>
      </c>
      <c r="L97" s="11">
        <f t="shared" si="17"/>
        <v>61524.07999999958</v>
      </c>
      <c r="M97" s="11">
        <f t="shared" si="14"/>
        <v>725.99</v>
      </c>
      <c r="N97" s="11">
        <f t="shared" si="15"/>
        <v>230.72</v>
      </c>
    </row>
    <row r="98" spans="6:14" x14ac:dyDescent="0.25">
      <c r="F98" s="7">
        <v>94</v>
      </c>
      <c r="G98" s="11">
        <f t="shared" si="16"/>
        <v>56698.549999999683</v>
      </c>
      <c r="H98" s="11">
        <f t="shared" si="12"/>
        <v>764.99</v>
      </c>
      <c r="I98" s="11">
        <f t="shared" si="13"/>
        <v>212.62</v>
      </c>
      <c r="K98" s="7">
        <v>94</v>
      </c>
      <c r="L98" s="11">
        <f t="shared" si="17"/>
        <v>61028.809999999583</v>
      </c>
      <c r="M98" s="11">
        <f t="shared" si="14"/>
        <v>725.99</v>
      </c>
      <c r="N98" s="11">
        <f t="shared" si="15"/>
        <v>228.86</v>
      </c>
    </row>
    <row r="99" spans="6:14" x14ac:dyDescent="0.25">
      <c r="F99" s="7">
        <v>95</v>
      </c>
      <c r="G99" s="11">
        <f t="shared" si="16"/>
        <v>56146.179999999687</v>
      </c>
      <c r="H99" s="11">
        <f t="shared" si="12"/>
        <v>764.99</v>
      </c>
      <c r="I99" s="11">
        <f t="shared" si="13"/>
        <v>210.55</v>
      </c>
      <c r="K99" s="7">
        <v>95</v>
      </c>
      <c r="L99" s="11">
        <f t="shared" si="17"/>
        <v>60531.679999999586</v>
      </c>
      <c r="M99" s="11">
        <f t="shared" si="14"/>
        <v>725.99</v>
      </c>
      <c r="N99" s="11">
        <f t="shared" si="15"/>
        <v>226.99</v>
      </c>
    </row>
    <row r="100" spans="6:14" x14ac:dyDescent="0.25">
      <c r="F100" s="7">
        <v>96</v>
      </c>
      <c r="G100" s="11">
        <f t="shared" si="16"/>
        <v>55591.739999999692</v>
      </c>
      <c r="H100" s="11">
        <f t="shared" si="12"/>
        <v>764.99</v>
      </c>
      <c r="I100" s="11">
        <f t="shared" si="13"/>
        <v>208.47</v>
      </c>
      <c r="K100" s="7">
        <v>96</v>
      </c>
      <c r="L100" s="11">
        <f t="shared" si="17"/>
        <v>60032.679999999586</v>
      </c>
      <c r="M100" s="11">
        <f t="shared" si="14"/>
        <v>725.99</v>
      </c>
      <c r="N100" s="11">
        <f t="shared" si="15"/>
        <v>225.12</v>
      </c>
    </row>
    <row r="101" spans="6:14" x14ac:dyDescent="0.25">
      <c r="F101" s="7">
        <v>97</v>
      </c>
      <c r="G101" s="11">
        <f t="shared" si="16"/>
        <v>55035.219999999696</v>
      </c>
      <c r="H101" s="11">
        <f t="shared" ref="H101:H132" si="18">ROUND($D$9,2)</f>
        <v>764.99</v>
      </c>
      <c r="I101" s="11">
        <f t="shared" ref="I101:I132" si="19">ROUND(G101*$D$7/12,2)</f>
        <v>206.38</v>
      </c>
      <c r="K101" s="7">
        <v>97</v>
      </c>
      <c r="L101" s="11">
        <f t="shared" si="17"/>
        <v>59531.80999999959</v>
      </c>
      <c r="M101" s="11">
        <f t="shared" ref="M101:M132" si="20">ROUND($D$19,2)</f>
        <v>725.99</v>
      </c>
      <c r="N101" s="11">
        <f t="shared" ref="N101:N132" si="21">ROUND(L101*$D$7/12,2)</f>
        <v>223.24</v>
      </c>
    </row>
    <row r="102" spans="6:14" x14ac:dyDescent="0.25">
      <c r="F102" s="7">
        <v>98</v>
      </c>
      <c r="G102" s="11">
        <f t="shared" ref="G102:G133" si="22">G101-H101+I101</f>
        <v>54476.609999999695</v>
      </c>
      <c r="H102" s="11">
        <f t="shared" si="18"/>
        <v>764.99</v>
      </c>
      <c r="I102" s="11">
        <f t="shared" si="19"/>
        <v>204.29</v>
      </c>
      <c r="K102" s="7">
        <v>98</v>
      </c>
      <c r="L102" s="11">
        <f t="shared" ref="L102:L133" si="23">L101-M101+N101</f>
        <v>59029.05999999959</v>
      </c>
      <c r="M102" s="11">
        <f t="shared" si="20"/>
        <v>725.99</v>
      </c>
      <c r="N102" s="11">
        <f t="shared" si="21"/>
        <v>221.36</v>
      </c>
    </row>
    <row r="103" spans="6:14" x14ac:dyDescent="0.25">
      <c r="F103" s="7">
        <v>99</v>
      </c>
      <c r="G103" s="11">
        <f t="shared" si="22"/>
        <v>53915.909999999698</v>
      </c>
      <c r="H103" s="11">
        <f t="shared" si="18"/>
        <v>764.99</v>
      </c>
      <c r="I103" s="11">
        <f t="shared" si="19"/>
        <v>202.18</v>
      </c>
      <c r="K103" s="7">
        <v>99</v>
      </c>
      <c r="L103" s="11">
        <f t="shared" si="23"/>
        <v>58524.429999999593</v>
      </c>
      <c r="M103" s="11">
        <f t="shared" si="20"/>
        <v>725.99</v>
      </c>
      <c r="N103" s="11">
        <f t="shared" si="21"/>
        <v>219.47</v>
      </c>
    </row>
    <row r="104" spans="6:14" x14ac:dyDescent="0.25">
      <c r="F104" s="7">
        <v>100</v>
      </c>
      <c r="G104" s="11">
        <f t="shared" si="22"/>
        <v>53353.0999999997</v>
      </c>
      <c r="H104" s="11">
        <f t="shared" si="18"/>
        <v>764.99</v>
      </c>
      <c r="I104" s="11">
        <f t="shared" si="19"/>
        <v>200.07</v>
      </c>
      <c r="K104" s="7">
        <v>100</v>
      </c>
      <c r="L104" s="11">
        <f t="shared" si="23"/>
        <v>58017.909999999596</v>
      </c>
      <c r="M104" s="11">
        <f t="shared" si="20"/>
        <v>725.99</v>
      </c>
      <c r="N104" s="11">
        <f t="shared" si="21"/>
        <v>217.57</v>
      </c>
    </row>
    <row r="105" spans="6:14" x14ac:dyDescent="0.25">
      <c r="F105" s="7">
        <v>101</v>
      </c>
      <c r="G105" s="11">
        <f t="shared" si="22"/>
        <v>52788.179999999702</v>
      </c>
      <c r="H105" s="11">
        <f t="shared" si="18"/>
        <v>764.99</v>
      </c>
      <c r="I105" s="11">
        <f t="shared" si="19"/>
        <v>197.96</v>
      </c>
      <c r="K105" s="7">
        <v>101</v>
      </c>
      <c r="L105" s="11">
        <f t="shared" si="23"/>
        <v>57509.489999999598</v>
      </c>
      <c r="M105" s="11">
        <f t="shared" si="20"/>
        <v>725.99</v>
      </c>
      <c r="N105" s="11">
        <f t="shared" si="21"/>
        <v>215.66</v>
      </c>
    </row>
    <row r="106" spans="6:14" x14ac:dyDescent="0.25">
      <c r="F106" s="7">
        <v>102</v>
      </c>
      <c r="G106" s="11">
        <f t="shared" si="22"/>
        <v>52221.149999999703</v>
      </c>
      <c r="H106" s="11">
        <f t="shared" si="18"/>
        <v>764.99</v>
      </c>
      <c r="I106" s="11">
        <f t="shared" si="19"/>
        <v>195.83</v>
      </c>
      <c r="K106" s="7">
        <v>102</v>
      </c>
      <c r="L106" s="11">
        <f t="shared" si="23"/>
        <v>56999.159999999603</v>
      </c>
      <c r="M106" s="11">
        <f t="shared" si="20"/>
        <v>725.99</v>
      </c>
      <c r="N106" s="11">
        <f t="shared" si="21"/>
        <v>213.75</v>
      </c>
    </row>
    <row r="107" spans="6:14" x14ac:dyDescent="0.25">
      <c r="F107" s="7">
        <v>103</v>
      </c>
      <c r="G107" s="11">
        <f t="shared" si="22"/>
        <v>51651.989999999707</v>
      </c>
      <c r="H107" s="11">
        <f t="shared" si="18"/>
        <v>764.99</v>
      </c>
      <c r="I107" s="11">
        <f t="shared" si="19"/>
        <v>193.69</v>
      </c>
      <c r="K107" s="7">
        <v>103</v>
      </c>
      <c r="L107" s="11">
        <f t="shared" si="23"/>
        <v>56486.919999999605</v>
      </c>
      <c r="M107" s="11">
        <f t="shared" si="20"/>
        <v>725.99</v>
      </c>
      <c r="N107" s="11">
        <f t="shared" si="21"/>
        <v>211.83</v>
      </c>
    </row>
    <row r="108" spans="6:14" x14ac:dyDescent="0.25">
      <c r="F108" s="7">
        <v>104</v>
      </c>
      <c r="G108" s="11">
        <f t="shared" si="22"/>
        <v>51080.689999999711</v>
      </c>
      <c r="H108" s="11">
        <f t="shared" si="18"/>
        <v>764.99</v>
      </c>
      <c r="I108" s="11">
        <f t="shared" si="19"/>
        <v>191.55</v>
      </c>
      <c r="K108" s="7">
        <v>104</v>
      </c>
      <c r="L108" s="11">
        <f t="shared" si="23"/>
        <v>55972.759999999609</v>
      </c>
      <c r="M108" s="11">
        <f t="shared" si="20"/>
        <v>725.99</v>
      </c>
      <c r="N108" s="11">
        <f t="shared" si="21"/>
        <v>209.9</v>
      </c>
    </row>
    <row r="109" spans="6:14" x14ac:dyDescent="0.25">
      <c r="F109" s="7">
        <v>105</v>
      </c>
      <c r="G109" s="11">
        <f t="shared" si="22"/>
        <v>50507.249999999716</v>
      </c>
      <c r="H109" s="11">
        <f t="shared" si="18"/>
        <v>764.99</v>
      </c>
      <c r="I109" s="11">
        <f t="shared" si="19"/>
        <v>189.4</v>
      </c>
      <c r="K109" s="7">
        <v>105</v>
      </c>
      <c r="L109" s="11">
        <f t="shared" si="23"/>
        <v>55456.669999999613</v>
      </c>
      <c r="M109" s="11">
        <f t="shared" si="20"/>
        <v>725.99</v>
      </c>
      <c r="N109" s="11">
        <f t="shared" si="21"/>
        <v>207.96</v>
      </c>
    </row>
    <row r="110" spans="6:14" x14ac:dyDescent="0.25">
      <c r="F110" s="7">
        <v>106</v>
      </c>
      <c r="G110" s="11">
        <f t="shared" si="22"/>
        <v>49931.65999999972</v>
      </c>
      <c r="H110" s="11">
        <f t="shared" si="18"/>
        <v>764.99</v>
      </c>
      <c r="I110" s="11">
        <f t="shared" si="19"/>
        <v>187.24</v>
      </c>
      <c r="K110" s="7">
        <v>106</v>
      </c>
      <c r="L110" s="11">
        <f t="shared" si="23"/>
        <v>54938.639999999614</v>
      </c>
      <c r="M110" s="11">
        <f t="shared" si="20"/>
        <v>725.99</v>
      </c>
      <c r="N110" s="11">
        <f t="shared" si="21"/>
        <v>206.02</v>
      </c>
    </row>
    <row r="111" spans="6:14" x14ac:dyDescent="0.25">
      <c r="F111" s="7">
        <v>107</v>
      </c>
      <c r="G111" s="11">
        <f t="shared" si="22"/>
        <v>49353.90999999972</v>
      </c>
      <c r="H111" s="11">
        <f t="shared" si="18"/>
        <v>764.99</v>
      </c>
      <c r="I111" s="11">
        <f t="shared" si="19"/>
        <v>185.08</v>
      </c>
      <c r="K111" s="7">
        <v>107</v>
      </c>
      <c r="L111" s="11">
        <f t="shared" si="23"/>
        <v>54418.669999999613</v>
      </c>
      <c r="M111" s="11">
        <f t="shared" si="20"/>
        <v>725.99</v>
      </c>
      <c r="N111" s="11">
        <f t="shared" si="21"/>
        <v>204.07</v>
      </c>
    </row>
    <row r="112" spans="6:14" x14ac:dyDescent="0.25">
      <c r="F112" s="7">
        <v>108</v>
      </c>
      <c r="G112" s="11">
        <f t="shared" si="22"/>
        <v>48773.999999999724</v>
      </c>
      <c r="H112" s="11">
        <f t="shared" si="18"/>
        <v>764.99</v>
      </c>
      <c r="I112" s="11">
        <f t="shared" si="19"/>
        <v>182.9</v>
      </c>
      <c r="K112" s="7">
        <v>108</v>
      </c>
      <c r="L112" s="11">
        <f t="shared" si="23"/>
        <v>53896.749999999614</v>
      </c>
      <c r="M112" s="11">
        <f t="shared" si="20"/>
        <v>725.99</v>
      </c>
      <c r="N112" s="11">
        <f t="shared" si="21"/>
        <v>202.11</v>
      </c>
    </row>
    <row r="113" spans="6:14" x14ac:dyDescent="0.25">
      <c r="F113" s="7">
        <v>109</v>
      </c>
      <c r="G113" s="11">
        <f t="shared" si="22"/>
        <v>48191.909999999727</v>
      </c>
      <c r="H113" s="11">
        <f t="shared" si="18"/>
        <v>764.99</v>
      </c>
      <c r="I113" s="11">
        <f t="shared" si="19"/>
        <v>180.72</v>
      </c>
      <c r="K113" s="7">
        <v>109</v>
      </c>
      <c r="L113" s="11">
        <f t="shared" si="23"/>
        <v>53372.869999999617</v>
      </c>
      <c r="M113" s="11">
        <f t="shared" si="20"/>
        <v>725.99</v>
      </c>
      <c r="N113" s="11">
        <f t="shared" si="21"/>
        <v>200.15</v>
      </c>
    </row>
    <row r="114" spans="6:14" x14ac:dyDescent="0.25">
      <c r="F114" s="7">
        <v>110</v>
      </c>
      <c r="G114" s="11">
        <f t="shared" si="22"/>
        <v>47607.63999999973</v>
      </c>
      <c r="H114" s="11">
        <f t="shared" si="18"/>
        <v>764.99</v>
      </c>
      <c r="I114" s="11">
        <f t="shared" si="19"/>
        <v>178.53</v>
      </c>
      <c r="K114" s="7">
        <v>110</v>
      </c>
      <c r="L114" s="11">
        <f t="shared" si="23"/>
        <v>52847.02999999962</v>
      </c>
      <c r="M114" s="11">
        <f t="shared" si="20"/>
        <v>725.99</v>
      </c>
      <c r="N114" s="11">
        <f t="shared" si="21"/>
        <v>198.18</v>
      </c>
    </row>
    <row r="115" spans="6:14" x14ac:dyDescent="0.25">
      <c r="F115" s="7">
        <v>111</v>
      </c>
      <c r="G115" s="11">
        <f t="shared" si="22"/>
        <v>47021.179999999731</v>
      </c>
      <c r="H115" s="11">
        <f t="shared" si="18"/>
        <v>764.99</v>
      </c>
      <c r="I115" s="11">
        <f t="shared" si="19"/>
        <v>176.33</v>
      </c>
      <c r="K115" s="7">
        <v>111</v>
      </c>
      <c r="L115" s="11">
        <f t="shared" si="23"/>
        <v>52319.219999999623</v>
      </c>
      <c r="M115" s="11">
        <f t="shared" si="20"/>
        <v>725.99</v>
      </c>
      <c r="N115" s="11">
        <f t="shared" si="21"/>
        <v>196.2</v>
      </c>
    </row>
    <row r="116" spans="6:14" x14ac:dyDescent="0.25">
      <c r="F116" s="7">
        <v>112</v>
      </c>
      <c r="G116" s="11">
        <f t="shared" si="22"/>
        <v>46432.519999999735</v>
      </c>
      <c r="H116" s="11">
        <f t="shared" si="18"/>
        <v>764.99</v>
      </c>
      <c r="I116" s="11">
        <f t="shared" si="19"/>
        <v>174.12</v>
      </c>
      <c r="K116" s="7">
        <v>112</v>
      </c>
      <c r="L116" s="11">
        <f t="shared" si="23"/>
        <v>51789.429999999622</v>
      </c>
      <c r="M116" s="11">
        <f t="shared" si="20"/>
        <v>725.99</v>
      </c>
      <c r="N116" s="11">
        <f t="shared" si="21"/>
        <v>194.21</v>
      </c>
    </row>
    <row r="117" spans="6:14" x14ac:dyDescent="0.25">
      <c r="F117" s="7">
        <v>113</v>
      </c>
      <c r="G117" s="11">
        <f t="shared" si="22"/>
        <v>45841.64999999974</v>
      </c>
      <c r="H117" s="11">
        <f t="shared" si="18"/>
        <v>764.99</v>
      </c>
      <c r="I117" s="11">
        <f t="shared" si="19"/>
        <v>171.91</v>
      </c>
      <c r="K117" s="7">
        <v>113</v>
      </c>
      <c r="L117" s="11">
        <f t="shared" si="23"/>
        <v>51257.649999999623</v>
      </c>
      <c r="M117" s="11">
        <f t="shared" si="20"/>
        <v>725.99</v>
      </c>
      <c r="N117" s="11">
        <f t="shared" si="21"/>
        <v>192.22</v>
      </c>
    </row>
    <row r="118" spans="6:14" x14ac:dyDescent="0.25">
      <c r="F118" s="7">
        <v>114</v>
      </c>
      <c r="G118" s="11">
        <f t="shared" si="22"/>
        <v>45248.569999999745</v>
      </c>
      <c r="H118" s="11">
        <f t="shared" si="18"/>
        <v>764.99</v>
      </c>
      <c r="I118" s="11">
        <f t="shared" si="19"/>
        <v>169.68</v>
      </c>
      <c r="K118" s="7">
        <v>114</v>
      </c>
      <c r="L118" s="11">
        <f t="shared" si="23"/>
        <v>50723.879999999626</v>
      </c>
      <c r="M118" s="11">
        <f t="shared" si="20"/>
        <v>725.99</v>
      </c>
      <c r="N118" s="11">
        <f t="shared" si="21"/>
        <v>190.21</v>
      </c>
    </row>
    <row r="119" spans="6:14" x14ac:dyDescent="0.25">
      <c r="F119" s="7">
        <v>115</v>
      </c>
      <c r="G119" s="11">
        <f t="shared" si="22"/>
        <v>44653.259999999747</v>
      </c>
      <c r="H119" s="11">
        <f t="shared" si="18"/>
        <v>764.99</v>
      </c>
      <c r="I119" s="11">
        <f t="shared" si="19"/>
        <v>167.45</v>
      </c>
      <c r="K119" s="7">
        <v>115</v>
      </c>
      <c r="L119" s="11">
        <f t="shared" si="23"/>
        <v>50188.099999999627</v>
      </c>
      <c r="M119" s="11">
        <f t="shared" si="20"/>
        <v>725.99</v>
      </c>
      <c r="N119" s="11">
        <f t="shared" si="21"/>
        <v>188.21</v>
      </c>
    </row>
    <row r="120" spans="6:14" x14ac:dyDescent="0.25">
      <c r="F120" s="7">
        <v>116</v>
      </c>
      <c r="G120" s="11">
        <f t="shared" si="22"/>
        <v>44055.719999999747</v>
      </c>
      <c r="H120" s="11">
        <f t="shared" si="18"/>
        <v>764.99</v>
      </c>
      <c r="I120" s="11">
        <f t="shared" si="19"/>
        <v>165.21</v>
      </c>
      <c r="K120" s="7">
        <v>116</v>
      </c>
      <c r="L120" s="11">
        <f t="shared" si="23"/>
        <v>49650.319999999629</v>
      </c>
      <c r="M120" s="11">
        <f t="shared" si="20"/>
        <v>725.99</v>
      </c>
      <c r="N120" s="11">
        <f t="shared" si="21"/>
        <v>186.19</v>
      </c>
    </row>
    <row r="121" spans="6:14" x14ac:dyDescent="0.25">
      <c r="F121" s="7">
        <v>117</v>
      </c>
      <c r="G121" s="11">
        <f t="shared" si="22"/>
        <v>43455.939999999748</v>
      </c>
      <c r="H121" s="11">
        <f t="shared" si="18"/>
        <v>764.99</v>
      </c>
      <c r="I121" s="11">
        <f t="shared" si="19"/>
        <v>162.96</v>
      </c>
      <c r="K121" s="7">
        <v>117</v>
      </c>
      <c r="L121" s="11">
        <f t="shared" si="23"/>
        <v>49110.519999999633</v>
      </c>
      <c r="M121" s="11">
        <f t="shared" si="20"/>
        <v>725.99</v>
      </c>
      <c r="N121" s="11">
        <f t="shared" si="21"/>
        <v>184.16</v>
      </c>
    </row>
    <row r="122" spans="6:14" x14ac:dyDescent="0.25">
      <c r="F122" s="7">
        <v>118</v>
      </c>
      <c r="G122" s="11">
        <f t="shared" si="22"/>
        <v>42853.909999999749</v>
      </c>
      <c r="H122" s="11">
        <f t="shared" si="18"/>
        <v>764.99</v>
      </c>
      <c r="I122" s="11">
        <f t="shared" si="19"/>
        <v>160.69999999999999</v>
      </c>
      <c r="K122" s="7">
        <v>118</v>
      </c>
      <c r="L122" s="11">
        <f t="shared" si="23"/>
        <v>48568.689999999639</v>
      </c>
      <c r="M122" s="11">
        <f t="shared" si="20"/>
        <v>725.99</v>
      </c>
      <c r="N122" s="11">
        <f t="shared" si="21"/>
        <v>182.13</v>
      </c>
    </row>
    <row r="123" spans="6:14" x14ac:dyDescent="0.25">
      <c r="F123" s="7">
        <v>119</v>
      </c>
      <c r="G123" s="11">
        <f t="shared" si="22"/>
        <v>42249.619999999748</v>
      </c>
      <c r="H123" s="11">
        <f t="shared" si="18"/>
        <v>764.99</v>
      </c>
      <c r="I123" s="11">
        <f t="shared" si="19"/>
        <v>158.44</v>
      </c>
      <c r="K123" s="7">
        <v>119</v>
      </c>
      <c r="L123" s="11">
        <f t="shared" si="23"/>
        <v>48024.829999999638</v>
      </c>
      <c r="M123" s="11">
        <f t="shared" si="20"/>
        <v>725.99</v>
      </c>
      <c r="N123" s="11">
        <f t="shared" si="21"/>
        <v>180.09</v>
      </c>
    </row>
    <row r="124" spans="6:14" x14ac:dyDescent="0.25">
      <c r="F124" s="7">
        <v>120</v>
      </c>
      <c r="G124" s="11">
        <f t="shared" si="22"/>
        <v>41643.069999999752</v>
      </c>
      <c r="H124" s="11">
        <f t="shared" si="18"/>
        <v>764.99</v>
      </c>
      <c r="I124" s="11">
        <f t="shared" si="19"/>
        <v>156.16</v>
      </c>
      <c r="K124" s="7">
        <v>120</v>
      </c>
      <c r="L124" s="11">
        <f t="shared" si="23"/>
        <v>47478.929999999636</v>
      </c>
      <c r="M124" s="11">
        <f t="shared" si="20"/>
        <v>725.99</v>
      </c>
      <c r="N124" s="11">
        <f t="shared" si="21"/>
        <v>178.05</v>
      </c>
    </row>
    <row r="125" spans="6:14" x14ac:dyDescent="0.25">
      <c r="F125" s="7">
        <v>121</v>
      </c>
      <c r="G125" s="11">
        <f t="shared" si="22"/>
        <v>41034.239999999758</v>
      </c>
      <c r="H125" s="11">
        <f t="shared" si="18"/>
        <v>764.99</v>
      </c>
      <c r="I125" s="11">
        <f t="shared" si="19"/>
        <v>153.88</v>
      </c>
      <c r="K125" s="7">
        <v>121</v>
      </c>
      <c r="L125" s="11">
        <f t="shared" si="23"/>
        <v>46930.989999999641</v>
      </c>
      <c r="M125" s="11">
        <f t="shared" si="20"/>
        <v>725.99</v>
      </c>
      <c r="N125" s="11">
        <f t="shared" si="21"/>
        <v>175.99</v>
      </c>
    </row>
    <row r="126" spans="6:14" x14ac:dyDescent="0.25">
      <c r="F126" s="7">
        <v>122</v>
      </c>
      <c r="G126" s="11">
        <f t="shared" si="22"/>
        <v>40423.129999999757</v>
      </c>
      <c r="H126" s="11">
        <f t="shared" si="18"/>
        <v>764.99</v>
      </c>
      <c r="I126" s="11">
        <f t="shared" si="19"/>
        <v>151.59</v>
      </c>
      <c r="K126" s="7">
        <v>122</v>
      </c>
      <c r="L126" s="11">
        <f t="shared" si="23"/>
        <v>46380.989999999641</v>
      </c>
      <c r="M126" s="11">
        <f t="shared" si="20"/>
        <v>725.99</v>
      </c>
      <c r="N126" s="11">
        <f t="shared" si="21"/>
        <v>173.93</v>
      </c>
    </row>
    <row r="127" spans="6:14" x14ac:dyDescent="0.25">
      <c r="F127" s="7">
        <v>123</v>
      </c>
      <c r="G127" s="11">
        <f t="shared" si="22"/>
        <v>39809.729999999756</v>
      </c>
      <c r="H127" s="11">
        <f t="shared" si="18"/>
        <v>764.99</v>
      </c>
      <c r="I127" s="11">
        <f t="shared" si="19"/>
        <v>149.29</v>
      </c>
      <c r="K127" s="7">
        <v>123</v>
      </c>
      <c r="L127" s="11">
        <f t="shared" si="23"/>
        <v>45828.929999999644</v>
      </c>
      <c r="M127" s="11">
        <f t="shared" si="20"/>
        <v>725.99</v>
      </c>
      <c r="N127" s="11">
        <f t="shared" si="21"/>
        <v>171.86</v>
      </c>
    </row>
    <row r="128" spans="6:14" x14ac:dyDescent="0.25">
      <c r="F128" s="7">
        <v>124</v>
      </c>
      <c r="G128" s="11">
        <f t="shared" si="22"/>
        <v>39194.029999999759</v>
      </c>
      <c r="H128" s="11">
        <f t="shared" si="18"/>
        <v>764.99</v>
      </c>
      <c r="I128" s="11">
        <f t="shared" si="19"/>
        <v>146.97999999999999</v>
      </c>
      <c r="K128" s="7">
        <v>124</v>
      </c>
      <c r="L128" s="11">
        <f t="shared" si="23"/>
        <v>45274.799999999646</v>
      </c>
      <c r="M128" s="11">
        <f t="shared" si="20"/>
        <v>725.99</v>
      </c>
      <c r="N128" s="11">
        <f t="shared" si="21"/>
        <v>169.78</v>
      </c>
    </row>
    <row r="129" spans="6:14" x14ac:dyDescent="0.25">
      <c r="F129" s="7">
        <v>125</v>
      </c>
      <c r="G129" s="11">
        <f t="shared" si="22"/>
        <v>38576.019999999764</v>
      </c>
      <c r="H129" s="11">
        <f t="shared" si="18"/>
        <v>764.99</v>
      </c>
      <c r="I129" s="11">
        <f t="shared" si="19"/>
        <v>144.66</v>
      </c>
      <c r="K129" s="7">
        <v>125</v>
      </c>
      <c r="L129" s="11">
        <f t="shared" si="23"/>
        <v>44718.589999999647</v>
      </c>
      <c r="M129" s="11">
        <f t="shared" si="20"/>
        <v>725.99</v>
      </c>
      <c r="N129" s="11">
        <f t="shared" si="21"/>
        <v>167.69</v>
      </c>
    </row>
    <row r="130" spans="6:14" x14ac:dyDescent="0.25">
      <c r="F130" s="7">
        <v>126</v>
      </c>
      <c r="G130" s="11">
        <f t="shared" si="22"/>
        <v>37955.689999999769</v>
      </c>
      <c r="H130" s="11">
        <f t="shared" si="18"/>
        <v>764.99</v>
      </c>
      <c r="I130" s="11">
        <f t="shared" si="19"/>
        <v>142.33000000000001</v>
      </c>
      <c r="K130" s="7">
        <v>126</v>
      </c>
      <c r="L130" s="11">
        <f t="shared" si="23"/>
        <v>44160.289999999652</v>
      </c>
      <c r="M130" s="11">
        <f t="shared" si="20"/>
        <v>725.99</v>
      </c>
      <c r="N130" s="11">
        <f t="shared" si="21"/>
        <v>165.6</v>
      </c>
    </row>
    <row r="131" spans="6:14" x14ac:dyDescent="0.25">
      <c r="F131" s="7">
        <v>127</v>
      </c>
      <c r="G131" s="11">
        <f t="shared" si="22"/>
        <v>37333.029999999773</v>
      </c>
      <c r="H131" s="11">
        <f t="shared" si="18"/>
        <v>764.99</v>
      </c>
      <c r="I131" s="11">
        <f t="shared" si="19"/>
        <v>140</v>
      </c>
      <c r="K131" s="7">
        <v>127</v>
      </c>
      <c r="L131" s="11">
        <f t="shared" si="23"/>
        <v>43599.899999999652</v>
      </c>
      <c r="M131" s="11">
        <f t="shared" si="20"/>
        <v>725.99</v>
      </c>
      <c r="N131" s="11">
        <f t="shared" si="21"/>
        <v>163.5</v>
      </c>
    </row>
    <row r="132" spans="6:14" x14ac:dyDescent="0.25">
      <c r="F132" s="7">
        <v>128</v>
      </c>
      <c r="G132" s="11">
        <f t="shared" si="22"/>
        <v>36708.039999999775</v>
      </c>
      <c r="H132" s="11">
        <f t="shared" si="18"/>
        <v>764.99</v>
      </c>
      <c r="I132" s="11">
        <f t="shared" si="19"/>
        <v>137.66</v>
      </c>
      <c r="K132" s="7">
        <v>128</v>
      </c>
      <c r="L132" s="11">
        <f t="shared" si="23"/>
        <v>43037.409999999654</v>
      </c>
      <c r="M132" s="11">
        <f t="shared" si="20"/>
        <v>725.99</v>
      </c>
      <c r="N132" s="11">
        <f t="shared" si="21"/>
        <v>161.38999999999999</v>
      </c>
    </row>
    <row r="133" spans="6:14" x14ac:dyDescent="0.25">
      <c r="F133" s="7">
        <v>129</v>
      </c>
      <c r="G133" s="11">
        <f t="shared" si="22"/>
        <v>36080.709999999781</v>
      </c>
      <c r="H133" s="11">
        <f t="shared" ref="H133:H164" si="24">ROUND($D$9,2)</f>
        <v>764.99</v>
      </c>
      <c r="I133" s="11">
        <f t="shared" ref="I133:I164" si="25">ROUND(G133*$D$7/12,2)</f>
        <v>135.30000000000001</v>
      </c>
      <c r="K133" s="7">
        <v>129</v>
      </c>
      <c r="L133" s="11">
        <f t="shared" si="23"/>
        <v>42472.809999999656</v>
      </c>
      <c r="M133" s="11">
        <f t="shared" ref="M133:M164" si="26">ROUND($D$19,2)</f>
        <v>725.99</v>
      </c>
      <c r="N133" s="11">
        <f t="shared" ref="N133:N164" si="27">ROUND(L133*$D$7/12,2)</f>
        <v>159.27000000000001</v>
      </c>
    </row>
    <row r="134" spans="6:14" x14ac:dyDescent="0.25">
      <c r="F134" s="7">
        <v>130</v>
      </c>
      <c r="G134" s="11">
        <f t="shared" ref="G134:G165" si="28">G133-H133+I133</f>
        <v>35451.019999999786</v>
      </c>
      <c r="H134" s="11">
        <f t="shared" si="24"/>
        <v>764.99</v>
      </c>
      <c r="I134" s="11">
        <f t="shared" si="25"/>
        <v>132.94</v>
      </c>
      <c r="K134" s="7">
        <v>130</v>
      </c>
      <c r="L134" s="11">
        <f t="shared" ref="L134:L165" si="29">L133-M133+N133</f>
        <v>41906.089999999655</v>
      </c>
      <c r="M134" s="11">
        <f t="shared" si="26"/>
        <v>725.99</v>
      </c>
      <c r="N134" s="11">
        <f t="shared" si="27"/>
        <v>157.15</v>
      </c>
    </row>
    <row r="135" spans="6:14" x14ac:dyDescent="0.25">
      <c r="F135" s="7">
        <v>131</v>
      </c>
      <c r="G135" s="11">
        <f t="shared" si="28"/>
        <v>34818.96999999979</v>
      </c>
      <c r="H135" s="11">
        <f t="shared" si="24"/>
        <v>764.99</v>
      </c>
      <c r="I135" s="11">
        <f t="shared" si="25"/>
        <v>130.57</v>
      </c>
      <c r="K135" s="7">
        <v>131</v>
      </c>
      <c r="L135" s="11">
        <f t="shared" si="29"/>
        <v>41337.249999999658</v>
      </c>
      <c r="M135" s="11">
        <f t="shared" si="26"/>
        <v>725.99</v>
      </c>
      <c r="N135" s="11">
        <f t="shared" si="27"/>
        <v>155.01</v>
      </c>
    </row>
    <row r="136" spans="6:14" x14ac:dyDescent="0.25">
      <c r="F136" s="7">
        <v>132</v>
      </c>
      <c r="G136" s="11">
        <f t="shared" si="28"/>
        <v>34184.549999999792</v>
      </c>
      <c r="H136" s="11">
        <f t="shared" si="24"/>
        <v>764.99</v>
      </c>
      <c r="I136" s="11">
        <f t="shared" si="25"/>
        <v>128.19</v>
      </c>
      <c r="K136" s="7">
        <v>132</v>
      </c>
      <c r="L136" s="11">
        <f t="shared" si="29"/>
        <v>40766.269999999662</v>
      </c>
      <c r="M136" s="11">
        <f t="shared" si="26"/>
        <v>725.99</v>
      </c>
      <c r="N136" s="11">
        <f t="shared" si="27"/>
        <v>152.87</v>
      </c>
    </row>
    <row r="137" spans="6:14" x14ac:dyDescent="0.25">
      <c r="F137" s="7">
        <v>133</v>
      </c>
      <c r="G137" s="11">
        <f t="shared" si="28"/>
        <v>33547.749999999796</v>
      </c>
      <c r="H137" s="11">
        <f t="shared" si="24"/>
        <v>764.99</v>
      </c>
      <c r="I137" s="11">
        <f t="shared" si="25"/>
        <v>125.8</v>
      </c>
      <c r="K137" s="7">
        <v>133</v>
      </c>
      <c r="L137" s="11">
        <f t="shared" si="29"/>
        <v>40193.149999999667</v>
      </c>
      <c r="M137" s="11">
        <f t="shared" si="26"/>
        <v>725.99</v>
      </c>
      <c r="N137" s="11">
        <f t="shared" si="27"/>
        <v>150.72</v>
      </c>
    </row>
    <row r="138" spans="6:14" x14ac:dyDescent="0.25">
      <c r="F138" s="7">
        <v>134</v>
      </c>
      <c r="G138" s="11">
        <f t="shared" si="28"/>
        <v>32908.559999999801</v>
      </c>
      <c r="H138" s="11">
        <f t="shared" si="24"/>
        <v>764.99</v>
      </c>
      <c r="I138" s="11">
        <f t="shared" si="25"/>
        <v>123.41</v>
      </c>
      <c r="K138" s="7">
        <v>134</v>
      </c>
      <c r="L138" s="11">
        <f t="shared" si="29"/>
        <v>39617.87999999967</v>
      </c>
      <c r="M138" s="11">
        <f t="shared" si="26"/>
        <v>725.99</v>
      </c>
      <c r="N138" s="11">
        <f t="shared" si="27"/>
        <v>148.57</v>
      </c>
    </row>
    <row r="139" spans="6:14" x14ac:dyDescent="0.25">
      <c r="F139" s="7">
        <v>135</v>
      </c>
      <c r="G139" s="11">
        <f t="shared" si="28"/>
        <v>32266.979999999799</v>
      </c>
      <c r="H139" s="11">
        <f t="shared" si="24"/>
        <v>764.99</v>
      </c>
      <c r="I139" s="11">
        <f t="shared" si="25"/>
        <v>121</v>
      </c>
      <c r="K139" s="7">
        <v>135</v>
      </c>
      <c r="L139" s="11">
        <f t="shared" si="29"/>
        <v>39040.459999999672</v>
      </c>
      <c r="M139" s="11">
        <f t="shared" si="26"/>
        <v>725.99</v>
      </c>
      <c r="N139" s="11">
        <f t="shared" si="27"/>
        <v>146.4</v>
      </c>
    </row>
    <row r="140" spans="6:14" x14ac:dyDescent="0.25">
      <c r="F140" s="7">
        <v>136</v>
      </c>
      <c r="G140" s="11">
        <f t="shared" si="28"/>
        <v>31622.989999999798</v>
      </c>
      <c r="H140" s="11">
        <f t="shared" si="24"/>
        <v>764.99</v>
      </c>
      <c r="I140" s="11">
        <f t="shared" si="25"/>
        <v>118.59</v>
      </c>
      <c r="K140" s="7">
        <v>136</v>
      </c>
      <c r="L140" s="11">
        <f t="shared" si="29"/>
        <v>38460.869999999675</v>
      </c>
      <c r="M140" s="11">
        <f t="shared" si="26"/>
        <v>725.99</v>
      </c>
      <c r="N140" s="11">
        <f t="shared" si="27"/>
        <v>144.22999999999999</v>
      </c>
    </row>
    <row r="141" spans="6:14" x14ac:dyDescent="0.25">
      <c r="F141" s="7">
        <v>137</v>
      </c>
      <c r="G141" s="11">
        <f t="shared" si="28"/>
        <v>30976.589999999796</v>
      </c>
      <c r="H141" s="11">
        <f t="shared" si="24"/>
        <v>764.99</v>
      </c>
      <c r="I141" s="11">
        <f t="shared" si="25"/>
        <v>116.16</v>
      </c>
      <c r="K141" s="7">
        <v>137</v>
      </c>
      <c r="L141" s="11">
        <f t="shared" si="29"/>
        <v>37879.10999999968</v>
      </c>
      <c r="M141" s="11">
        <f t="shared" si="26"/>
        <v>725.99</v>
      </c>
      <c r="N141" s="11">
        <f t="shared" si="27"/>
        <v>142.05000000000001</v>
      </c>
    </row>
    <row r="142" spans="6:14" x14ac:dyDescent="0.25">
      <c r="F142" s="7">
        <v>138</v>
      </c>
      <c r="G142" s="11">
        <f t="shared" si="28"/>
        <v>30327.759999999795</v>
      </c>
      <c r="H142" s="11">
        <f t="shared" si="24"/>
        <v>764.99</v>
      </c>
      <c r="I142" s="11">
        <f t="shared" si="25"/>
        <v>113.73</v>
      </c>
      <c r="K142" s="7">
        <v>138</v>
      </c>
      <c r="L142" s="11">
        <f t="shared" si="29"/>
        <v>37295.169999999685</v>
      </c>
      <c r="M142" s="11">
        <f t="shared" si="26"/>
        <v>725.99</v>
      </c>
      <c r="N142" s="11">
        <f t="shared" si="27"/>
        <v>139.86000000000001</v>
      </c>
    </row>
    <row r="143" spans="6:14" x14ac:dyDescent="0.25">
      <c r="F143" s="7">
        <v>139</v>
      </c>
      <c r="G143" s="11">
        <f t="shared" si="28"/>
        <v>29676.499999999793</v>
      </c>
      <c r="H143" s="11">
        <f t="shared" si="24"/>
        <v>764.99</v>
      </c>
      <c r="I143" s="11">
        <f t="shared" si="25"/>
        <v>111.29</v>
      </c>
      <c r="K143" s="7">
        <v>139</v>
      </c>
      <c r="L143" s="11">
        <f t="shared" si="29"/>
        <v>36709.039999999688</v>
      </c>
      <c r="M143" s="11">
        <f t="shared" si="26"/>
        <v>725.99</v>
      </c>
      <c r="N143" s="11">
        <f t="shared" si="27"/>
        <v>137.66</v>
      </c>
    </row>
    <row r="144" spans="6:14" x14ac:dyDescent="0.25">
      <c r="F144" s="7">
        <v>140</v>
      </c>
      <c r="G144" s="11">
        <f t="shared" si="28"/>
        <v>29022.799999999792</v>
      </c>
      <c r="H144" s="11">
        <f t="shared" si="24"/>
        <v>764.99</v>
      </c>
      <c r="I144" s="11">
        <f t="shared" si="25"/>
        <v>108.84</v>
      </c>
      <c r="K144" s="7">
        <v>140</v>
      </c>
      <c r="L144" s="11">
        <f t="shared" si="29"/>
        <v>36120.709999999694</v>
      </c>
      <c r="M144" s="11">
        <f t="shared" si="26"/>
        <v>725.99</v>
      </c>
      <c r="N144" s="11">
        <f t="shared" si="27"/>
        <v>135.44999999999999</v>
      </c>
    </row>
    <row r="145" spans="6:14" x14ac:dyDescent="0.25">
      <c r="F145" s="7">
        <v>141</v>
      </c>
      <c r="G145" s="11">
        <f t="shared" si="28"/>
        <v>28366.64999999979</v>
      </c>
      <c r="H145" s="11">
        <f t="shared" si="24"/>
        <v>764.99</v>
      </c>
      <c r="I145" s="11">
        <f t="shared" si="25"/>
        <v>106.37</v>
      </c>
      <c r="K145" s="7">
        <v>141</v>
      </c>
      <c r="L145" s="11">
        <f t="shared" si="29"/>
        <v>35530.169999999693</v>
      </c>
      <c r="M145" s="11">
        <f t="shared" si="26"/>
        <v>725.99</v>
      </c>
      <c r="N145" s="11">
        <f t="shared" si="27"/>
        <v>133.24</v>
      </c>
    </row>
    <row r="146" spans="6:14" x14ac:dyDescent="0.25">
      <c r="F146" s="7">
        <v>142</v>
      </c>
      <c r="G146" s="11">
        <f t="shared" si="28"/>
        <v>27708.029999999788</v>
      </c>
      <c r="H146" s="11">
        <f t="shared" si="24"/>
        <v>764.99</v>
      </c>
      <c r="I146" s="11">
        <f t="shared" si="25"/>
        <v>103.91</v>
      </c>
      <c r="K146" s="7">
        <v>142</v>
      </c>
      <c r="L146" s="11">
        <f t="shared" si="29"/>
        <v>34937.419999999693</v>
      </c>
      <c r="M146" s="11">
        <f t="shared" si="26"/>
        <v>725.99</v>
      </c>
      <c r="N146" s="11">
        <f t="shared" si="27"/>
        <v>131.02000000000001</v>
      </c>
    </row>
    <row r="147" spans="6:14" x14ac:dyDescent="0.25">
      <c r="F147" s="7">
        <v>143</v>
      </c>
      <c r="G147" s="11">
        <f t="shared" si="28"/>
        <v>27046.949999999786</v>
      </c>
      <c r="H147" s="11">
        <f t="shared" si="24"/>
        <v>764.99</v>
      </c>
      <c r="I147" s="11">
        <f t="shared" si="25"/>
        <v>101.43</v>
      </c>
      <c r="K147" s="7">
        <v>143</v>
      </c>
      <c r="L147" s="11">
        <f t="shared" si="29"/>
        <v>34342.449999999691</v>
      </c>
      <c r="M147" s="11">
        <f t="shared" si="26"/>
        <v>725.99</v>
      </c>
      <c r="N147" s="11">
        <f t="shared" si="27"/>
        <v>128.78</v>
      </c>
    </row>
    <row r="148" spans="6:14" x14ac:dyDescent="0.25">
      <c r="F148" s="7">
        <v>144</v>
      </c>
      <c r="G148" s="11">
        <f t="shared" si="28"/>
        <v>26383.389999999785</v>
      </c>
      <c r="H148" s="11">
        <f t="shared" si="24"/>
        <v>764.99</v>
      </c>
      <c r="I148" s="11">
        <f t="shared" si="25"/>
        <v>98.94</v>
      </c>
      <c r="K148" s="7">
        <v>144</v>
      </c>
      <c r="L148" s="11">
        <f t="shared" si="29"/>
        <v>33745.239999999692</v>
      </c>
      <c r="M148" s="11">
        <f t="shared" si="26"/>
        <v>725.99</v>
      </c>
      <c r="N148" s="11">
        <f t="shared" si="27"/>
        <v>126.54</v>
      </c>
    </row>
    <row r="149" spans="6:14" x14ac:dyDescent="0.25">
      <c r="F149" s="7">
        <v>145</v>
      </c>
      <c r="G149" s="11">
        <f t="shared" si="28"/>
        <v>25717.339999999782</v>
      </c>
      <c r="H149" s="11">
        <f t="shared" si="24"/>
        <v>764.99</v>
      </c>
      <c r="I149" s="11">
        <f t="shared" si="25"/>
        <v>96.44</v>
      </c>
      <c r="K149" s="7">
        <v>145</v>
      </c>
      <c r="L149" s="11">
        <f t="shared" si="29"/>
        <v>33145.789999999695</v>
      </c>
      <c r="M149" s="11">
        <f t="shared" si="26"/>
        <v>725.99</v>
      </c>
      <c r="N149" s="11">
        <f t="shared" si="27"/>
        <v>124.3</v>
      </c>
    </row>
    <row r="150" spans="6:14" x14ac:dyDescent="0.25">
      <c r="F150" s="7">
        <v>146</v>
      </c>
      <c r="G150" s="11">
        <f t="shared" si="28"/>
        <v>25048.789999999779</v>
      </c>
      <c r="H150" s="11">
        <f t="shared" si="24"/>
        <v>764.99</v>
      </c>
      <c r="I150" s="11">
        <f t="shared" si="25"/>
        <v>93.93</v>
      </c>
      <c r="K150" s="7">
        <v>146</v>
      </c>
      <c r="L150" s="11">
        <f t="shared" si="29"/>
        <v>32544.099999999693</v>
      </c>
      <c r="M150" s="11">
        <f t="shared" si="26"/>
        <v>725.99</v>
      </c>
      <c r="N150" s="11">
        <f t="shared" si="27"/>
        <v>122.04</v>
      </c>
    </row>
    <row r="151" spans="6:14" x14ac:dyDescent="0.25">
      <c r="F151" s="7">
        <v>147</v>
      </c>
      <c r="G151" s="11">
        <f t="shared" si="28"/>
        <v>24377.729999999778</v>
      </c>
      <c r="H151" s="11">
        <f t="shared" si="24"/>
        <v>764.99</v>
      </c>
      <c r="I151" s="11">
        <f t="shared" si="25"/>
        <v>91.42</v>
      </c>
      <c r="K151" s="7">
        <v>147</v>
      </c>
      <c r="L151" s="11">
        <f t="shared" si="29"/>
        <v>31940.149999999692</v>
      </c>
      <c r="M151" s="11">
        <f t="shared" si="26"/>
        <v>725.99</v>
      </c>
      <c r="N151" s="11">
        <f t="shared" si="27"/>
        <v>119.78</v>
      </c>
    </row>
    <row r="152" spans="6:14" x14ac:dyDescent="0.25">
      <c r="F152" s="7">
        <v>148</v>
      </c>
      <c r="G152" s="11">
        <f t="shared" si="28"/>
        <v>23704.159999999774</v>
      </c>
      <c r="H152" s="11">
        <f t="shared" si="24"/>
        <v>764.99</v>
      </c>
      <c r="I152" s="11">
        <f t="shared" si="25"/>
        <v>88.89</v>
      </c>
      <c r="K152" s="7">
        <v>148</v>
      </c>
      <c r="L152" s="11">
        <f t="shared" si="29"/>
        <v>31333.939999999689</v>
      </c>
      <c r="M152" s="11">
        <f t="shared" si="26"/>
        <v>725.99</v>
      </c>
      <c r="N152" s="11">
        <f t="shared" si="27"/>
        <v>117.5</v>
      </c>
    </row>
    <row r="153" spans="6:14" x14ac:dyDescent="0.25">
      <c r="F153" s="7">
        <v>149</v>
      </c>
      <c r="G153" s="11">
        <f t="shared" si="28"/>
        <v>23028.059999999772</v>
      </c>
      <c r="H153" s="11">
        <f t="shared" si="24"/>
        <v>764.99</v>
      </c>
      <c r="I153" s="11">
        <f t="shared" si="25"/>
        <v>86.36</v>
      </c>
      <c r="K153" s="7">
        <v>149</v>
      </c>
      <c r="L153" s="11">
        <f t="shared" si="29"/>
        <v>30725.449999999688</v>
      </c>
      <c r="M153" s="11">
        <f t="shared" si="26"/>
        <v>725.99</v>
      </c>
      <c r="N153" s="11">
        <f t="shared" si="27"/>
        <v>115.22</v>
      </c>
    </row>
    <row r="154" spans="6:14" x14ac:dyDescent="0.25">
      <c r="F154" s="7">
        <v>150</v>
      </c>
      <c r="G154" s="11">
        <f t="shared" si="28"/>
        <v>22349.429999999771</v>
      </c>
      <c r="H154" s="11">
        <f t="shared" si="24"/>
        <v>764.99</v>
      </c>
      <c r="I154" s="11">
        <f t="shared" si="25"/>
        <v>83.81</v>
      </c>
      <c r="K154" s="7">
        <v>150</v>
      </c>
      <c r="L154" s="11">
        <f t="shared" si="29"/>
        <v>30114.679999999687</v>
      </c>
      <c r="M154" s="11">
        <f t="shared" si="26"/>
        <v>725.99</v>
      </c>
      <c r="N154" s="11">
        <f t="shared" si="27"/>
        <v>112.93</v>
      </c>
    </row>
    <row r="155" spans="6:14" x14ac:dyDescent="0.25">
      <c r="F155" s="7">
        <v>151</v>
      </c>
      <c r="G155" s="11">
        <f t="shared" si="28"/>
        <v>21668.249999999771</v>
      </c>
      <c r="H155" s="11">
        <f t="shared" si="24"/>
        <v>764.99</v>
      </c>
      <c r="I155" s="11">
        <f t="shared" si="25"/>
        <v>81.260000000000005</v>
      </c>
      <c r="K155" s="7">
        <v>151</v>
      </c>
      <c r="L155" s="11">
        <f t="shared" si="29"/>
        <v>29501.619999999686</v>
      </c>
      <c r="M155" s="11">
        <f t="shared" si="26"/>
        <v>725.99</v>
      </c>
      <c r="N155" s="11">
        <f t="shared" si="27"/>
        <v>110.63</v>
      </c>
    </row>
    <row r="156" spans="6:14" x14ac:dyDescent="0.25">
      <c r="F156" s="7">
        <v>152</v>
      </c>
      <c r="G156" s="11">
        <f t="shared" si="28"/>
        <v>20984.519999999768</v>
      </c>
      <c r="H156" s="11">
        <f t="shared" si="24"/>
        <v>764.99</v>
      </c>
      <c r="I156" s="11">
        <f t="shared" si="25"/>
        <v>78.69</v>
      </c>
      <c r="K156" s="7">
        <v>152</v>
      </c>
      <c r="L156" s="11">
        <f t="shared" si="29"/>
        <v>28886.259999999686</v>
      </c>
      <c r="M156" s="11">
        <f t="shared" si="26"/>
        <v>725.99</v>
      </c>
      <c r="N156" s="11">
        <f t="shared" si="27"/>
        <v>108.32</v>
      </c>
    </row>
    <row r="157" spans="6:14" x14ac:dyDescent="0.25">
      <c r="F157" s="7">
        <v>153</v>
      </c>
      <c r="G157" s="11">
        <f t="shared" si="28"/>
        <v>20298.219999999765</v>
      </c>
      <c r="H157" s="11">
        <f t="shared" si="24"/>
        <v>764.99</v>
      </c>
      <c r="I157" s="11">
        <f t="shared" si="25"/>
        <v>76.12</v>
      </c>
      <c r="K157" s="7">
        <v>153</v>
      </c>
      <c r="L157" s="11">
        <f t="shared" si="29"/>
        <v>28268.589999999684</v>
      </c>
      <c r="M157" s="11">
        <f t="shared" si="26"/>
        <v>725.99</v>
      </c>
      <c r="N157" s="11">
        <f t="shared" si="27"/>
        <v>106.01</v>
      </c>
    </row>
    <row r="158" spans="6:14" x14ac:dyDescent="0.25">
      <c r="F158" s="7">
        <v>154</v>
      </c>
      <c r="G158" s="11">
        <f t="shared" si="28"/>
        <v>19609.349999999762</v>
      </c>
      <c r="H158" s="11">
        <f t="shared" si="24"/>
        <v>764.99</v>
      </c>
      <c r="I158" s="11">
        <f t="shared" si="25"/>
        <v>73.540000000000006</v>
      </c>
      <c r="K158" s="7">
        <v>154</v>
      </c>
      <c r="L158" s="11">
        <f t="shared" si="29"/>
        <v>27648.60999999968</v>
      </c>
      <c r="M158" s="11">
        <f t="shared" si="26"/>
        <v>725.99</v>
      </c>
      <c r="N158" s="11">
        <f t="shared" si="27"/>
        <v>103.68</v>
      </c>
    </row>
    <row r="159" spans="6:14" x14ac:dyDescent="0.25">
      <c r="F159" s="7">
        <v>155</v>
      </c>
      <c r="G159" s="11">
        <f t="shared" si="28"/>
        <v>18917.899999999761</v>
      </c>
      <c r="H159" s="11">
        <f t="shared" si="24"/>
        <v>764.99</v>
      </c>
      <c r="I159" s="11">
        <f t="shared" si="25"/>
        <v>70.94</v>
      </c>
      <c r="K159" s="7">
        <v>155</v>
      </c>
      <c r="L159" s="11">
        <f t="shared" si="29"/>
        <v>27026.299999999679</v>
      </c>
      <c r="M159" s="11">
        <f t="shared" si="26"/>
        <v>725.99</v>
      </c>
      <c r="N159" s="11">
        <f t="shared" si="27"/>
        <v>101.35</v>
      </c>
    </row>
    <row r="160" spans="6:14" x14ac:dyDescent="0.25">
      <c r="F160" s="7">
        <v>156</v>
      </c>
      <c r="G160" s="11">
        <f t="shared" si="28"/>
        <v>18223.849999999758</v>
      </c>
      <c r="H160" s="11">
        <f t="shared" si="24"/>
        <v>764.99</v>
      </c>
      <c r="I160" s="11">
        <f t="shared" si="25"/>
        <v>68.34</v>
      </c>
      <c r="K160" s="7">
        <v>156</v>
      </c>
      <c r="L160" s="11">
        <f t="shared" si="29"/>
        <v>26401.659999999676</v>
      </c>
      <c r="M160" s="11">
        <f t="shared" si="26"/>
        <v>725.99</v>
      </c>
      <c r="N160" s="11">
        <f t="shared" si="27"/>
        <v>99.01</v>
      </c>
    </row>
    <row r="161" spans="6:14" x14ac:dyDescent="0.25">
      <c r="F161" s="7">
        <v>157</v>
      </c>
      <c r="G161" s="11">
        <f t="shared" si="28"/>
        <v>17527.199999999757</v>
      </c>
      <c r="H161" s="11">
        <f t="shared" si="24"/>
        <v>764.99</v>
      </c>
      <c r="I161" s="11">
        <f t="shared" si="25"/>
        <v>65.73</v>
      </c>
      <c r="K161" s="7">
        <v>157</v>
      </c>
      <c r="L161" s="11">
        <f t="shared" si="29"/>
        <v>25774.679999999673</v>
      </c>
      <c r="M161" s="11">
        <f t="shared" si="26"/>
        <v>725.99</v>
      </c>
      <c r="N161" s="11">
        <f t="shared" si="27"/>
        <v>96.66</v>
      </c>
    </row>
    <row r="162" spans="6:14" x14ac:dyDescent="0.25">
      <c r="F162" s="7">
        <v>158</v>
      </c>
      <c r="G162" s="11">
        <f t="shared" si="28"/>
        <v>16827.939999999755</v>
      </c>
      <c r="H162" s="11">
        <f t="shared" si="24"/>
        <v>764.99</v>
      </c>
      <c r="I162" s="11">
        <f t="shared" si="25"/>
        <v>63.1</v>
      </c>
      <c r="K162" s="7">
        <v>158</v>
      </c>
      <c r="L162" s="11">
        <f t="shared" si="29"/>
        <v>25145.349999999671</v>
      </c>
      <c r="M162" s="11">
        <f t="shared" si="26"/>
        <v>725.99</v>
      </c>
      <c r="N162" s="11">
        <f t="shared" si="27"/>
        <v>94.3</v>
      </c>
    </row>
    <row r="163" spans="6:14" x14ac:dyDescent="0.25">
      <c r="F163" s="7">
        <v>159</v>
      </c>
      <c r="G163" s="11">
        <f t="shared" si="28"/>
        <v>16126.049999999756</v>
      </c>
      <c r="H163" s="11">
        <f t="shared" si="24"/>
        <v>764.99</v>
      </c>
      <c r="I163" s="11">
        <f t="shared" si="25"/>
        <v>60.47</v>
      </c>
      <c r="K163" s="7">
        <v>159</v>
      </c>
      <c r="L163" s="11">
        <f t="shared" si="29"/>
        <v>24513.659999999669</v>
      </c>
      <c r="M163" s="11">
        <f t="shared" si="26"/>
        <v>725.99</v>
      </c>
      <c r="N163" s="11">
        <f t="shared" si="27"/>
        <v>91.93</v>
      </c>
    </row>
    <row r="164" spans="6:14" x14ac:dyDescent="0.25">
      <c r="F164" s="7">
        <v>160</v>
      </c>
      <c r="G164" s="11">
        <f t="shared" si="28"/>
        <v>15421.529999999755</v>
      </c>
      <c r="H164" s="11">
        <f t="shared" si="24"/>
        <v>764.99</v>
      </c>
      <c r="I164" s="11">
        <f t="shared" si="25"/>
        <v>57.83</v>
      </c>
      <c r="K164" s="7">
        <v>160</v>
      </c>
      <c r="L164" s="11">
        <f t="shared" si="29"/>
        <v>23879.599999999667</v>
      </c>
      <c r="M164" s="11">
        <f t="shared" si="26"/>
        <v>725.99</v>
      </c>
      <c r="N164" s="11">
        <f t="shared" si="27"/>
        <v>89.55</v>
      </c>
    </row>
    <row r="165" spans="6:14" x14ac:dyDescent="0.25">
      <c r="F165" s="7">
        <v>161</v>
      </c>
      <c r="G165" s="11">
        <f t="shared" si="28"/>
        <v>14714.369999999755</v>
      </c>
      <c r="H165" s="11">
        <f t="shared" ref="H165:H184" si="30">ROUND($D$9,2)</f>
        <v>764.99</v>
      </c>
      <c r="I165" s="11">
        <f t="shared" ref="I165:I184" si="31">ROUND(G165*$D$7/12,2)</f>
        <v>55.18</v>
      </c>
      <c r="K165" s="7">
        <v>161</v>
      </c>
      <c r="L165" s="11">
        <f t="shared" si="29"/>
        <v>23243.159999999665</v>
      </c>
      <c r="M165" s="11">
        <f t="shared" ref="M165:M184" si="32">ROUND($D$19,2)</f>
        <v>725.99</v>
      </c>
      <c r="N165" s="11">
        <f t="shared" ref="N165:N184" si="33">ROUND(L165*$D$7/12,2)</f>
        <v>87.16</v>
      </c>
    </row>
    <row r="166" spans="6:14" x14ac:dyDescent="0.25">
      <c r="F166" s="7">
        <v>162</v>
      </c>
      <c r="G166" s="11">
        <f t="shared" ref="G166:G185" si="34">G165-H165+I165</f>
        <v>14004.559999999756</v>
      </c>
      <c r="H166" s="11">
        <f t="shared" si="30"/>
        <v>764.99</v>
      </c>
      <c r="I166" s="11">
        <f t="shared" si="31"/>
        <v>52.52</v>
      </c>
      <c r="K166" s="7">
        <v>162</v>
      </c>
      <c r="L166" s="11">
        <f t="shared" ref="L166:L185" si="35">L165-M165+N165</f>
        <v>22604.329999999663</v>
      </c>
      <c r="M166" s="11">
        <f t="shared" si="32"/>
        <v>725.99</v>
      </c>
      <c r="N166" s="11">
        <f t="shared" si="33"/>
        <v>84.77</v>
      </c>
    </row>
    <row r="167" spans="6:14" x14ac:dyDescent="0.25">
      <c r="F167" s="7">
        <v>163</v>
      </c>
      <c r="G167" s="11">
        <f t="shared" si="34"/>
        <v>13292.089999999756</v>
      </c>
      <c r="H167" s="11">
        <f t="shared" si="30"/>
        <v>764.99</v>
      </c>
      <c r="I167" s="11">
        <f t="shared" si="31"/>
        <v>49.85</v>
      </c>
      <c r="K167" s="7">
        <v>163</v>
      </c>
      <c r="L167" s="11">
        <f t="shared" si="35"/>
        <v>21963.109999999662</v>
      </c>
      <c r="M167" s="11">
        <f t="shared" si="32"/>
        <v>725.99</v>
      </c>
      <c r="N167" s="11">
        <f t="shared" si="33"/>
        <v>82.36</v>
      </c>
    </row>
    <row r="168" spans="6:14" x14ac:dyDescent="0.25">
      <c r="F168" s="7">
        <v>164</v>
      </c>
      <c r="G168" s="11">
        <f t="shared" si="34"/>
        <v>12576.949999999757</v>
      </c>
      <c r="H168" s="11">
        <f t="shared" si="30"/>
        <v>764.99</v>
      </c>
      <c r="I168" s="11">
        <f t="shared" si="31"/>
        <v>47.16</v>
      </c>
      <c r="K168" s="7">
        <v>164</v>
      </c>
      <c r="L168" s="11">
        <f t="shared" si="35"/>
        <v>21319.479999999661</v>
      </c>
      <c r="M168" s="11">
        <f t="shared" si="32"/>
        <v>725.99</v>
      </c>
      <c r="N168" s="11">
        <f t="shared" si="33"/>
        <v>79.95</v>
      </c>
    </row>
    <row r="169" spans="6:14" x14ac:dyDescent="0.25">
      <c r="F169" s="7">
        <v>165</v>
      </c>
      <c r="G169" s="11">
        <f t="shared" si="34"/>
        <v>11859.119999999757</v>
      </c>
      <c r="H169" s="11">
        <f t="shared" si="30"/>
        <v>764.99</v>
      </c>
      <c r="I169" s="11">
        <f t="shared" si="31"/>
        <v>44.47</v>
      </c>
      <c r="K169" s="7">
        <v>165</v>
      </c>
      <c r="L169" s="11">
        <f t="shared" si="35"/>
        <v>20673.43999999966</v>
      </c>
      <c r="M169" s="11">
        <f t="shared" si="32"/>
        <v>725.99</v>
      </c>
      <c r="N169" s="11">
        <f t="shared" si="33"/>
        <v>77.53</v>
      </c>
    </row>
    <row r="170" spans="6:14" x14ac:dyDescent="0.25">
      <c r="F170" s="7">
        <v>166</v>
      </c>
      <c r="G170" s="11">
        <f t="shared" si="34"/>
        <v>11138.599999999757</v>
      </c>
      <c r="H170" s="11">
        <f t="shared" si="30"/>
        <v>764.99</v>
      </c>
      <c r="I170" s="11">
        <f t="shared" si="31"/>
        <v>41.77</v>
      </c>
      <c r="K170" s="7">
        <v>166</v>
      </c>
      <c r="L170" s="11">
        <f t="shared" si="35"/>
        <v>20024.979999999658</v>
      </c>
      <c r="M170" s="11">
        <f t="shared" si="32"/>
        <v>725.99</v>
      </c>
      <c r="N170" s="11">
        <f t="shared" si="33"/>
        <v>75.09</v>
      </c>
    </row>
    <row r="171" spans="6:14" x14ac:dyDescent="0.25">
      <c r="F171" s="7">
        <v>167</v>
      </c>
      <c r="G171" s="11">
        <f t="shared" si="34"/>
        <v>10415.379999999757</v>
      </c>
      <c r="H171" s="11">
        <f t="shared" si="30"/>
        <v>764.99</v>
      </c>
      <c r="I171" s="11">
        <f t="shared" si="31"/>
        <v>39.06</v>
      </c>
      <c r="K171" s="7">
        <v>167</v>
      </c>
      <c r="L171" s="11">
        <f t="shared" si="35"/>
        <v>19374.079999999656</v>
      </c>
      <c r="M171" s="11">
        <f t="shared" si="32"/>
        <v>725.99</v>
      </c>
      <c r="N171" s="11">
        <f t="shared" si="33"/>
        <v>72.650000000000006</v>
      </c>
    </row>
    <row r="172" spans="6:14" x14ac:dyDescent="0.25">
      <c r="F172" s="7">
        <v>168</v>
      </c>
      <c r="G172" s="11">
        <f t="shared" si="34"/>
        <v>9689.449999999757</v>
      </c>
      <c r="H172" s="11">
        <f t="shared" si="30"/>
        <v>764.99</v>
      </c>
      <c r="I172" s="11">
        <f t="shared" si="31"/>
        <v>36.340000000000003</v>
      </c>
      <c r="K172" s="7">
        <v>168</v>
      </c>
      <c r="L172" s="11">
        <f t="shared" si="35"/>
        <v>18720.739999999656</v>
      </c>
      <c r="M172" s="11">
        <f t="shared" si="32"/>
        <v>725.99</v>
      </c>
      <c r="N172" s="11">
        <f t="shared" si="33"/>
        <v>70.2</v>
      </c>
    </row>
    <row r="173" spans="6:14" x14ac:dyDescent="0.25">
      <c r="F173" s="7">
        <v>169</v>
      </c>
      <c r="G173" s="11">
        <f t="shared" si="34"/>
        <v>8960.7999999997573</v>
      </c>
      <c r="H173" s="11">
        <f t="shared" si="30"/>
        <v>764.99</v>
      </c>
      <c r="I173" s="11">
        <f t="shared" si="31"/>
        <v>33.6</v>
      </c>
      <c r="K173" s="7">
        <v>169</v>
      </c>
      <c r="L173" s="11">
        <f t="shared" si="35"/>
        <v>18064.949999999655</v>
      </c>
      <c r="M173" s="11">
        <f t="shared" si="32"/>
        <v>725.99</v>
      </c>
      <c r="N173" s="11">
        <f t="shared" si="33"/>
        <v>67.739999999999995</v>
      </c>
    </row>
    <row r="174" spans="6:14" x14ac:dyDescent="0.25">
      <c r="F174" s="7">
        <v>170</v>
      </c>
      <c r="G174" s="11">
        <f t="shared" si="34"/>
        <v>8229.4099999997579</v>
      </c>
      <c r="H174" s="11">
        <f t="shared" si="30"/>
        <v>764.99</v>
      </c>
      <c r="I174" s="11">
        <f t="shared" si="31"/>
        <v>30.86</v>
      </c>
      <c r="K174" s="7">
        <v>170</v>
      </c>
      <c r="L174" s="11">
        <f t="shared" si="35"/>
        <v>17406.699999999655</v>
      </c>
      <c r="M174" s="11">
        <f t="shared" si="32"/>
        <v>725.99</v>
      </c>
      <c r="N174" s="11">
        <f t="shared" si="33"/>
        <v>65.28</v>
      </c>
    </row>
    <row r="175" spans="6:14" x14ac:dyDescent="0.25">
      <c r="F175" s="7">
        <v>171</v>
      </c>
      <c r="G175" s="11">
        <f t="shared" si="34"/>
        <v>7495.2799999997578</v>
      </c>
      <c r="H175" s="11">
        <f t="shared" si="30"/>
        <v>764.99</v>
      </c>
      <c r="I175" s="11">
        <f t="shared" si="31"/>
        <v>28.11</v>
      </c>
      <c r="K175" s="7">
        <v>171</v>
      </c>
      <c r="L175" s="11">
        <f t="shared" si="35"/>
        <v>16745.989999999652</v>
      </c>
      <c r="M175" s="11">
        <f t="shared" si="32"/>
        <v>725.99</v>
      </c>
      <c r="N175" s="11">
        <f t="shared" si="33"/>
        <v>62.8</v>
      </c>
    </row>
    <row r="176" spans="6:14" x14ac:dyDescent="0.25">
      <c r="F176" s="7">
        <v>172</v>
      </c>
      <c r="G176" s="11">
        <f t="shared" si="34"/>
        <v>6758.3999999997577</v>
      </c>
      <c r="H176" s="11">
        <f t="shared" si="30"/>
        <v>764.99</v>
      </c>
      <c r="I176" s="11">
        <f t="shared" si="31"/>
        <v>25.34</v>
      </c>
      <c r="K176" s="7">
        <v>172</v>
      </c>
      <c r="L176" s="11">
        <f t="shared" si="35"/>
        <v>16082.799999999652</v>
      </c>
      <c r="M176" s="11">
        <f t="shared" si="32"/>
        <v>725.99</v>
      </c>
      <c r="N176" s="11">
        <f t="shared" si="33"/>
        <v>60.31</v>
      </c>
    </row>
    <row r="177" spans="6:14" x14ac:dyDescent="0.25">
      <c r="F177" s="7">
        <v>173</v>
      </c>
      <c r="G177" s="11">
        <f t="shared" si="34"/>
        <v>6018.7499999997581</v>
      </c>
      <c r="H177" s="11">
        <f t="shared" si="30"/>
        <v>764.99</v>
      </c>
      <c r="I177" s="11">
        <f t="shared" si="31"/>
        <v>22.57</v>
      </c>
      <c r="K177" s="7">
        <v>173</v>
      </c>
      <c r="L177" s="11">
        <f t="shared" si="35"/>
        <v>15417.119999999652</v>
      </c>
      <c r="M177" s="11">
        <f t="shared" si="32"/>
        <v>725.99</v>
      </c>
      <c r="N177" s="11">
        <f t="shared" si="33"/>
        <v>57.81</v>
      </c>
    </row>
    <row r="178" spans="6:14" x14ac:dyDescent="0.25">
      <c r="F178" s="7">
        <v>174</v>
      </c>
      <c r="G178" s="11">
        <f t="shared" si="34"/>
        <v>5276.329999999758</v>
      </c>
      <c r="H178" s="11">
        <f t="shared" si="30"/>
        <v>764.99</v>
      </c>
      <c r="I178" s="11">
        <f t="shared" si="31"/>
        <v>19.79</v>
      </c>
      <c r="K178" s="7">
        <v>174</v>
      </c>
      <c r="L178" s="11">
        <f t="shared" si="35"/>
        <v>14748.939999999651</v>
      </c>
      <c r="M178" s="11">
        <f t="shared" si="32"/>
        <v>725.99</v>
      </c>
      <c r="N178" s="11">
        <f t="shared" si="33"/>
        <v>55.31</v>
      </c>
    </row>
    <row r="179" spans="6:14" x14ac:dyDescent="0.25">
      <c r="F179" s="7">
        <v>175</v>
      </c>
      <c r="G179" s="11">
        <f t="shared" si="34"/>
        <v>4531.1299999997582</v>
      </c>
      <c r="H179" s="11">
        <f t="shared" si="30"/>
        <v>764.99</v>
      </c>
      <c r="I179" s="11">
        <f t="shared" si="31"/>
        <v>16.989999999999998</v>
      </c>
      <c r="K179" s="7">
        <v>175</v>
      </c>
      <c r="L179" s="11">
        <f t="shared" si="35"/>
        <v>14078.259999999651</v>
      </c>
      <c r="M179" s="11">
        <f t="shared" si="32"/>
        <v>725.99</v>
      </c>
      <c r="N179" s="11">
        <f t="shared" si="33"/>
        <v>52.79</v>
      </c>
    </row>
    <row r="180" spans="6:14" x14ac:dyDescent="0.25">
      <c r="F180" s="7">
        <v>176</v>
      </c>
      <c r="G180" s="11">
        <f t="shared" si="34"/>
        <v>3783.1299999997582</v>
      </c>
      <c r="H180" s="11">
        <f t="shared" si="30"/>
        <v>764.99</v>
      </c>
      <c r="I180" s="11">
        <f t="shared" si="31"/>
        <v>14.19</v>
      </c>
      <c r="K180" s="7">
        <v>176</v>
      </c>
      <c r="L180" s="11">
        <f t="shared" si="35"/>
        <v>13405.059999999652</v>
      </c>
      <c r="M180" s="11">
        <f t="shared" si="32"/>
        <v>725.99</v>
      </c>
      <c r="N180" s="11">
        <f t="shared" si="33"/>
        <v>50.27</v>
      </c>
    </row>
    <row r="181" spans="6:14" x14ac:dyDescent="0.25">
      <c r="F181" s="7">
        <v>177</v>
      </c>
      <c r="G181" s="11">
        <f t="shared" si="34"/>
        <v>3032.3299999997585</v>
      </c>
      <c r="H181" s="11">
        <f t="shared" si="30"/>
        <v>764.99</v>
      </c>
      <c r="I181" s="11">
        <f t="shared" si="31"/>
        <v>11.37</v>
      </c>
      <c r="K181" s="7">
        <v>177</v>
      </c>
      <c r="L181" s="11">
        <f t="shared" si="35"/>
        <v>12729.339999999653</v>
      </c>
      <c r="M181" s="11">
        <f t="shared" si="32"/>
        <v>725.99</v>
      </c>
      <c r="N181" s="11">
        <f t="shared" si="33"/>
        <v>47.74</v>
      </c>
    </row>
    <row r="182" spans="6:14" x14ac:dyDescent="0.25">
      <c r="F182" s="7">
        <v>178</v>
      </c>
      <c r="G182" s="11">
        <f t="shared" si="34"/>
        <v>2278.7099999997581</v>
      </c>
      <c r="H182" s="11">
        <f t="shared" si="30"/>
        <v>764.99</v>
      </c>
      <c r="I182" s="11">
        <f t="shared" si="31"/>
        <v>8.5500000000000007</v>
      </c>
      <c r="K182" s="7">
        <v>178</v>
      </c>
      <c r="L182" s="11">
        <f t="shared" si="35"/>
        <v>12051.089999999653</v>
      </c>
      <c r="M182" s="11">
        <f t="shared" si="32"/>
        <v>725.99</v>
      </c>
      <c r="N182" s="11">
        <f t="shared" si="33"/>
        <v>45.19</v>
      </c>
    </row>
    <row r="183" spans="6:14" x14ac:dyDescent="0.25">
      <c r="F183" s="7">
        <v>179</v>
      </c>
      <c r="G183" s="11">
        <f t="shared" si="34"/>
        <v>1522.2699999997581</v>
      </c>
      <c r="H183" s="11">
        <f t="shared" si="30"/>
        <v>764.99</v>
      </c>
      <c r="I183" s="11">
        <f t="shared" si="31"/>
        <v>5.71</v>
      </c>
      <c r="K183" s="7">
        <v>179</v>
      </c>
      <c r="L183" s="11">
        <f t="shared" si="35"/>
        <v>11370.289999999653</v>
      </c>
      <c r="M183" s="11">
        <f t="shared" si="32"/>
        <v>725.99</v>
      </c>
      <c r="N183" s="11">
        <f t="shared" si="33"/>
        <v>42.64</v>
      </c>
    </row>
    <row r="184" spans="6:14" x14ac:dyDescent="0.25">
      <c r="F184" s="7">
        <v>180</v>
      </c>
      <c r="G184" s="11">
        <f t="shared" si="34"/>
        <v>762.98999999975808</v>
      </c>
      <c r="H184" s="11">
        <f t="shared" si="30"/>
        <v>764.99</v>
      </c>
      <c r="I184" s="11">
        <f t="shared" si="31"/>
        <v>2.86</v>
      </c>
      <c r="K184" s="7">
        <v>180</v>
      </c>
      <c r="L184" s="11">
        <f t="shared" si="35"/>
        <v>10686.939999999653</v>
      </c>
      <c r="M184" s="11">
        <f t="shared" si="32"/>
        <v>725.99</v>
      </c>
      <c r="N184" s="11">
        <f t="shared" si="33"/>
        <v>40.08</v>
      </c>
    </row>
    <row r="185" spans="6:14" x14ac:dyDescent="0.25">
      <c r="F185" s="7" t="s">
        <v>12</v>
      </c>
      <c r="G185" s="15">
        <f t="shared" si="34"/>
        <v>0.85999999975807428</v>
      </c>
      <c r="K185" s="7" t="s">
        <v>12</v>
      </c>
      <c r="L185" s="15">
        <f t="shared" si="35"/>
        <v>10001.029999999653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84"/>
  <sheetViews>
    <sheetView showGridLines="0" workbookViewId="0">
      <pane ySplit="5700" topLeftCell="A172"/>
      <selection pane="bottomLeft"/>
    </sheetView>
  </sheetViews>
  <sheetFormatPr baseColWidth="10" defaultRowHeight="15" x14ac:dyDescent="0.25"/>
  <cols>
    <col min="1" max="1" width="2.7109375" style="4" customWidth="1"/>
    <col min="2" max="3" width="11.42578125" style="4"/>
    <col min="4" max="4" width="12.85546875" style="4" customWidth="1"/>
    <col min="5" max="6" width="11.42578125" style="4"/>
    <col min="7" max="7" width="15.140625" style="4" customWidth="1"/>
    <col min="8" max="8" width="11.42578125" style="4"/>
    <col min="9" max="9" width="14.42578125" style="4" customWidth="1"/>
    <col min="10" max="16384" width="11.42578125" style="4"/>
  </cols>
  <sheetData>
    <row r="3" spans="2:9" x14ac:dyDescent="0.25">
      <c r="B3" s="1" t="s">
        <v>15</v>
      </c>
      <c r="C3" s="2" t="s">
        <v>11</v>
      </c>
      <c r="D3" s="3">
        <v>100000</v>
      </c>
      <c r="F3" s="5" t="s">
        <v>2</v>
      </c>
      <c r="G3" s="6" t="s">
        <v>3</v>
      </c>
      <c r="H3" s="6" t="s">
        <v>4</v>
      </c>
      <c r="I3" s="6" t="s">
        <v>5</v>
      </c>
    </row>
    <row r="4" spans="2:9" x14ac:dyDescent="0.25">
      <c r="B4" s="7" t="s">
        <v>6</v>
      </c>
      <c r="C4" s="8"/>
      <c r="D4" s="9">
        <v>15</v>
      </c>
      <c r="F4" s="7">
        <v>1</v>
      </c>
      <c r="G4" s="15">
        <f>D3</f>
        <v>100000</v>
      </c>
      <c r="H4" s="11">
        <f t="shared" ref="H4:H35" si="0">ROUND($D$6,2)</f>
        <v>750</v>
      </c>
      <c r="I4" s="11">
        <f t="shared" ref="I4:I35" si="1">ROUND((G4-H4)*$D$9/12,2)</f>
        <v>352.34</v>
      </c>
    </row>
    <row r="5" spans="2:9" x14ac:dyDescent="0.25">
      <c r="B5" s="7" t="s">
        <v>7</v>
      </c>
      <c r="C5" s="8" t="s">
        <v>8</v>
      </c>
      <c r="D5" s="12">
        <f>12*D4</f>
        <v>180</v>
      </c>
      <c r="F5" s="7">
        <v>2</v>
      </c>
      <c r="G5" s="11">
        <f t="shared" ref="G5:G36" si="2">G4-H4+I4</f>
        <v>99602.34</v>
      </c>
      <c r="H5" s="11">
        <f t="shared" si="0"/>
        <v>750</v>
      </c>
      <c r="I5" s="11">
        <f t="shared" si="1"/>
        <v>350.93</v>
      </c>
    </row>
    <row r="6" spans="2:9" x14ac:dyDescent="0.25">
      <c r="B6" s="7" t="s">
        <v>0</v>
      </c>
      <c r="C6" s="8" t="s">
        <v>1</v>
      </c>
      <c r="D6" s="10">
        <v>750</v>
      </c>
      <c r="F6" s="7">
        <v>3</v>
      </c>
      <c r="G6" s="11">
        <f t="shared" si="2"/>
        <v>99203.26999999999</v>
      </c>
      <c r="H6" s="11">
        <f t="shared" si="0"/>
        <v>750</v>
      </c>
      <c r="I6" s="11">
        <f t="shared" si="1"/>
        <v>349.51</v>
      </c>
    </row>
    <row r="7" spans="2:9" x14ac:dyDescent="0.25">
      <c r="F7" s="7">
        <v>4</v>
      </c>
      <c r="G7" s="11">
        <f t="shared" si="2"/>
        <v>98802.779999999984</v>
      </c>
      <c r="H7" s="11">
        <f t="shared" si="0"/>
        <v>750</v>
      </c>
      <c r="I7" s="11">
        <f t="shared" si="1"/>
        <v>348.09</v>
      </c>
    </row>
    <row r="8" spans="2:9" x14ac:dyDescent="0.25">
      <c r="C8" s="1" t="s">
        <v>10</v>
      </c>
      <c r="D8" s="23">
        <f>RATE(D5,-D6,D3,,1)</f>
        <v>3.5479647795624409E-3</v>
      </c>
      <c r="F8" s="7">
        <v>5</v>
      </c>
      <c r="G8" s="11">
        <f t="shared" si="2"/>
        <v>98400.869999999981</v>
      </c>
      <c r="H8" s="11">
        <f t="shared" si="0"/>
        <v>750</v>
      </c>
      <c r="I8" s="11">
        <f t="shared" si="1"/>
        <v>346.66</v>
      </c>
    </row>
    <row r="9" spans="2:9" x14ac:dyDescent="0.25">
      <c r="C9" s="7" t="s">
        <v>17</v>
      </c>
      <c r="D9" s="24">
        <f>ROUND(12*D8,4)</f>
        <v>4.2599999999999999E-2</v>
      </c>
      <c r="F9" s="7">
        <v>6</v>
      </c>
      <c r="G9" s="11">
        <f t="shared" si="2"/>
        <v>97997.529999999984</v>
      </c>
      <c r="H9" s="11">
        <f t="shared" si="0"/>
        <v>750</v>
      </c>
      <c r="I9" s="11">
        <f t="shared" si="1"/>
        <v>345.23</v>
      </c>
    </row>
    <row r="10" spans="2:9" x14ac:dyDescent="0.25">
      <c r="F10" s="7">
        <v>7</v>
      </c>
      <c r="G10" s="11">
        <f t="shared" si="2"/>
        <v>97592.75999999998</v>
      </c>
      <c r="H10" s="11">
        <f t="shared" si="0"/>
        <v>750</v>
      </c>
      <c r="I10" s="11">
        <f t="shared" si="1"/>
        <v>343.79</v>
      </c>
    </row>
    <row r="11" spans="2:9" x14ac:dyDescent="0.25">
      <c r="F11" s="7">
        <v>8</v>
      </c>
      <c r="G11" s="11">
        <f t="shared" si="2"/>
        <v>97186.549999999974</v>
      </c>
      <c r="H11" s="11">
        <f t="shared" si="0"/>
        <v>750</v>
      </c>
      <c r="I11" s="11">
        <f t="shared" si="1"/>
        <v>342.35</v>
      </c>
    </row>
    <row r="12" spans="2:9" x14ac:dyDescent="0.25">
      <c r="F12" s="7">
        <v>9</v>
      </c>
      <c r="G12" s="11">
        <f t="shared" si="2"/>
        <v>96778.89999999998</v>
      </c>
      <c r="H12" s="11">
        <f t="shared" si="0"/>
        <v>750</v>
      </c>
      <c r="I12" s="11">
        <f t="shared" si="1"/>
        <v>340.9</v>
      </c>
    </row>
    <row r="13" spans="2:9" x14ac:dyDescent="0.25">
      <c r="F13" s="7">
        <v>10</v>
      </c>
      <c r="G13" s="11">
        <f t="shared" si="2"/>
        <v>96369.799999999974</v>
      </c>
      <c r="H13" s="11">
        <f t="shared" si="0"/>
        <v>750</v>
      </c>
      <c r="I13" s="11">
        <f t="shared" si="1"/>
        <v>339.45</v>
      </c>
    </row>
    <row r="14" spans="2:9" x14ac:dyDescent="0.25">
      <c r="F14" s="7">
        <v>11</v>
      </c>
      <c r="G14" s="11">
        <f t="shared" si="2"/>
        <v>95959.249999999971</v>
      </c>
      <c r="H14" s="11">
        <f t="shared" si="0"/>
        <v>750</v>
      </c>
      <c r="I14" s="11">
        <f t="shared" si="1"/>
        <v>337.99</v>
      </c>
    </row>
    <row r="15" spans="2:9" x14ac:dyDescent="0.25">
      <c r="F15" s="7">
        <v>12</v>
      </c>
      <c r="G15" s="11">
        <f t="shared" si="2"/>
        <v>95547.239999999976</v>
      </c>
      <c r="H15" s="11">
        <f t="shared" si="0"/>
        <v>750</v>
      </c>
      <c r="I15" s="11">
        <f t="shared" si="1"/>
        <v>336.53</v>
      </c>
    </row>
    <row r="16" spans="2:9" x14ac:dyDescent="0.25">
      <c r="F16" s="7">
        <v>13</v>
      </c>
      <c r="G16" s="11">
        <f t="shared" si="2"/>
        <v>95133.769999999975</v>
      </c>
      <c r="H16" s="11">
        <f t="shared" si="0"/>
        <v>750</v>
      </c>
      <c r="I16" s="11">
        <f t="shared" si="1"/>
        <v>335.06</v>
      </c>
    </row>
    <row r="17" spans="6:9" x14ac:dyDescent="0.25">
      <c r="F17" s="7">
        <v>14</v>
      </c>
      <c r="G17" s="11">
        <f t="shared" si="2"/>
        <v>94718.829999999973</v>
      </c>
      <c r="H17" s="11">
        <f t="shared" si="0"/>
        <v>750</v>
      </c>
      <c r="I17" s="11">
        <f t="shared" si="1"/>
        <v>333.59</v>
      </c>
    </row>
    <row r="18" spans="6:9" x14ac:dyDescent="0.25">
      <c r="F18" s="7">
        <v>15</v>
      </c>
      <c r="G18" s="11">
        <f t="shared" si="2"/>
        <v>94302.419999999969</v>
      </c>
      <c r="H18" s="11">
        <f t="shared" si="0"/>
        <v>750</v>
      </c>
      <c r="I18" s="11">
        <f t="shared" si="1"/>
        <v>332.11</v>
      </c>
    </row>
    <row r="19" spans="6:9" x14ac:dyDescent="0.25">
      <c r="F19" s="7">
        <v>16</v>
      </c>
      <c r="G19" s="11">
        <f t="shared" si="2"/>
        <v>93884.52999999997</v>
      </c>
      <c r="H19" s="11">
        <f t="shared" si="0"/>
        <v>750</v>
      </c>
      <c r="I19" s="11">
        <f t="shared" si="1"/>
        <v>330.63</v>
      </c>
    </row>
    <row r="20" spans="6:9" x14ac:dyDescent="0.25">
      <c r="F20" s="7">
        <v>17</v>
      </c>
      <c r="G20" s="11">
        <f t="shared" si="2"/>
        <v>93465.159999999974</v>
      </c>
      <c r="H20" s="11">
        <f t="shared" si="0"/>
        <v>750</v>
      </c>
      <c r="I20" s="11">
        <f t="shared" si="1"/>
        <v>329.14</v>
      </c>
    </row>
    <row r="21" spans="6:9" x14ac:dyDescent="0.25">
      <c r="F21" s="7">
        <v>18</v>
      </c>
      <c r="G21" s="11">
        <f t="shared" si="2"/>
        <v>93044.299999999974</v>
      </c>
      <c r="H21" s="11">
        <f t="shared" si="0"/>
        <v>750</v>
      </c>
      <c r="I21" s="11">
        <f t="shared" si="1"/>
        <v>327.64</v>
      </c>
    </row>
    <row r="22" spans="6:9" x14ac:dyDescent="0.25">
      <c r="F22" s="7">
        <v>19</v>
      </c>
      <c r="G22" s="11">
        <f t="shared" si="2"/>
        <v>92621.939999999973</v>
      </c>
      <c r="H22" s="11">
        <f t="shared" si="0"/>
        <v>750</v>
      </c>
      <c r="I22" s="11">
        <f t="shared" si="1"/>
        <v>326.14999999999998</v>
      </c>
    </row>
    <row r="23" spans="6:9" x14ac:dyDescent="0.25">
      <c r="F23" s="7">
        <v>20</v>
      </c>
      <c r="G23" s="11">
        <f t="shared" si="2"/>
        <v>92198.089999999967</v>
      </c>
      <c r="H23" s="11">
        <f t="shared" si="0"/>
        <v>750</v>
      </c>
      <c r="I23" s="11">
        <f t="shared" si="1"/>
        <v>324.64</v>
      </c>
    </row>
    <row r="24" spans="6:9" x14ac:dyDescent="0.25">
      <c r="F24" s="7">
        <v>21</v>
      </c>
      <c r="G24" s="11">
        <f t="shared" si="2"/>
        <v>91772.729999999967</v>
      </c>
      <c r="H24" s="11">
        <f t="shared" si="0"/>
        <v>750</v>
      </c>
      <c r="I24" s="11">
        <f t="shared" si="1"/>
        <v>323.13</v>
      </c>
    </row>
    <row r="25" spans="6:9" x14ac:dyDescent="0.25">
      <c r="F25" s="7">
        <v>22</v>
      </c>
      <c r="G25" s="11">
        <f t="shared" si="2"/>
        <v>91345.859999999971</v>
      </c>
      <c r="H25" s="11">
        <f t="shared" si="0"/>
        <v>750</v>
      </c>
      <c r="I25" s="11">
        <f t="shared" si="1"/>
        <v>321.62</v>
      </c>
    </row>
    <row r="26" spans="6:9" x14ac:dyDescent="0.25">
      <c r="F26" s="7">
        <v>23</v>
      </c>
      <c r="G26" s="11">
        <f t="shared" si="2"/>
        <v>90917.479999999967</v>
      </c>
      <c r="H26" s="11">
        <f t="shared" si="0"/>
        <v>750</v>
      </c>
      <c r="I26" s="11">
        <f t="shared" si="1"/>
        <v>320.08999999999997</v>
      </c>
    </row>
    <row r="27" spans="6:9" x14ac:dyDescent="0.25">
      <c r="F27" s="7">
        <v>24</v>
      </c>
      <c r="G27" s="11">
        <f t="shared" si="2"/>
        <v>90487.569999999963</v>
      </c>
      <c r="H27" s="11">
        <f t="shared" si="0"/>
        <v>750</v>
      </c>
      <c r="I27" s="11">
        <f t="shared" si="1"/>
        <v>318.57</v>
      </c>
    </row>
    <row r="28" spans="6:9" x14ac:dyDescent="0.25">
      <c r="F28" s="7">
        <v>25</v>
      </c>
      <c r="G28" s="11">
        <f t="shared" si="2"/>
        <v>90056.13999999997</v>
      </c>
      <c r="H28" s="11">
        <f t="shared" si="0"/>
        <v>750</v>
      </c>
      <c r="I28" s="11">
        <f t="shared" si="1"/>
        <v>317.04000000000002</v>
      </c>
    </row>
    <row r="29" spans="6:9" x14ac:dyDescent="0.25">
      <c r="F29" s="7">
        <v>26</v>
      </c>
      <c r="G29" s="11">
        <f t="shared" si="2"/>
        <v>89623.179999999964</v>
      </c>
      <c r="H29" s="11">
        <f t="shared" si="0"/>
        <v>750</v>
      </c>
      <c r="I29" s="11">
        <f t="shared" si="1"/>
        <v>315.5</v>
      </c>
    </row>
    <row r="30" spans="6:9" x14ac:dyDescent="0.25">
      <c r="F30" s="7">
        <v>27</v>
      </c>
      <c r="G30" s="11">
        <f t="shared" si="2"/>
        <v>89188.679999999964</v>
      </c>
      <c r="H30" s="11">
        <f t="shared" si="0"/>
        <v>750</v>
      </c>
      <c r="I30" s="11">
        <f t="shared" si="1"/>
        <v>313.95999999999998</v>
      </c>
    </row>
    <row r="31" spans="6:9" x14ac:dyDescent="0.25">
      <c r="F31" s="7">
        <v>28</v>
      </c>
      <c r="G31" s="11">
        <f t="shared" si="2"/>
        <v>88752.63999999997</v>
      </c>
      <c r="H31" s="11">
        <f t="shared" si="0"/>
        <v>750</v>
      </c>
      <c r="I31" s="11">
        <f t="shared" si="1"/>
        <v>312.41000000000003</v>
      </c>
    </row>
    <row r="32" spans="6:9" x14ac:dyDescent="0.25">
      <c r="F32" s="7">
        <v>29</v>
      </c>
      <c r="G32" s="11">
        <f t="shared" si="2"/>
        <v>88315.049999999974</v>
      </c>
      <c r="H32" s="11">
        <f t="shared" si="0"/>
        <v>750</v>
      </c>
      <c r="I32" s="11">
        <f t="shared" si="1"/>
        <v>310.86</v>
      </c>
    </row>
    <row r="33" spans="6:9" x14ac:dyDescent="0.25">
      <c r="F33" s="7">
        <v>30</v>
      </c>
      <c r="G33" s="11">
        <f t="shared" si="2"/>
        <v>87875.909999999974</v>
      </c>
      <c r="H33" s="11">
        <f t="shared" si="0"/>
        <v>750</v>
      </c>
      <c r="I33" s="11">
        <f t="shared" si="1"/>
        <v>309.3</v>
      </c>
    </row>
    <row r="34" spans="6:9" x14ac:dyDescent="0.25">
      <c r="F34" s="7">
        <v>31</v>
      </c>
      <c r="G34" s="11">
        <f t="shared" si="2"/>
        <v>87435.209999999977</v>
      </c>
      <c r="H34" s="11">
        <f t="shared" si="0"/>
        <v>750</v>
      </c>
      <c r="I34" s="11">
        <f t="shared" si="1"/>
        <v>307.73</v>
      </c>
    </row>
    <row r="35" spans="6:9" x14ac:dyDescent="0.25">
      <c r="F35" s="7">
        <v>32</v>
      </c>
      <c r="G35" s="11">
        <f t="shared" si="2"/>
        <v>86992.939999999973</v>
      </c>
      <c r="H35" s="11">
        <f t="shared" si="0"/>
        <v>750</v>
      </c>
      <c r="I35" s="11">
        <f t="shared" si="1"/>
        <v>306.16000000000003</v>
      </c>
    </row>
    <row r="36" spans="6:9" x14ac:dyDescent="0.25">
      <c r="F36" s="7">
        <v>33</v>
      </c>
      <c r="G36" s="11">
        <f t="shared" si="2"/>
        <v>86549.099999999977</v>
      </c>
      <c r="H36" s="11">
        <f t="shared" ref="H36:H67" si="3">ROUND($D$6,2)</f>
        <v>750</v>
      </c>
      <c r="I36" s="11">
        <f t="shared" ref="I36:I67" si="4">ROUND((G36-H36)*$D$9/12,2)</f>
        <v>304.58999999999997</v>
      </c>
    </row>
    <row r="37" spans="6:9" x14ac:dyDescent="0.25">
      <c r="F37" s="7">
        <v>34</v>
      </c>
      <c r="G37" s="11">
        <f t="shared" ref="G37:G68" si="5">G36-H36+I36</f>
        <v>86103.689999999973</v>
      </c>
      <c r="H37" s="11">
        <f t="shared" si="3"/>
        <v>750</v>
      </c>
      <c r="I37" s="11">
        <f t="shared" si="4"/>
        <v>303.01</v>
      </c>
    </row>
    <row r="38" spans="6:9" x14ac:dyDescent="0.25">
      <c r="F38" s="7">
        <v>35</v>
      </c>
      <c r="G38" s="11">
        <f t="shared" si="5"/>
        <v>85656.699999999968</v>
      </c>
      <c r="H38" s="11">
        <f t="shared" si="3"/>
        <v>750</v>
      </c>
      <c r="I38" s="11">
        <f t="shared" si="4"/>
        <v>301.42</v>
      </c>
    </row>
    <row r="39" spans="6:9" x14ac:dyDescent="0.25">
      <c r="F39" s="7">
        <v>36</v>
      </c>
      <c r="G39" s="11">
        <f t="shared" si="5"/>
        <v>85208.119999999966</v>
      </c>
      <c r="H39" s="11">
        <f t="shared" si="3"/>
        <v>750</v>
      </c>
      <c r="I39" s="11">
        <f t="shared" si="4"/>
        <v>299.83</v>
      </c>
    </row>
    <row r="40" spans="6:9" x14ac:dyDescent="0.25">
      <c r="F40" s="7">
        <v>37</v>
      </c>
      <c r="G40" s="11">
        <f t="shared" si="5"/>
        <v>84757.949999999968</v>
      </c>
      <c r="H40" s="11">
        <f t="shared" si="3"/>
        <v>750</v>
      </c>
      <c r="I40" s="11">
        <f t="shared" si="4"/>
        <v>298.23</v>
      </c>
    </row>
    <row r="41" spans="6:9" x14ac:dyDescent="0.25">
      <c r="F41" s="7">
        <v>38</v>
      </c>
      <c r="G41" s="11">
        <f t="shared" si="5"/>
        <v>84306.179999999964</v>
      </c>
      <c r="H41" s="11">
        <f t="shared" si="3"/>
        <v>750</v>
      </c>
      <c r="I41" s="11">
        <f t="shared" si="4"/>
        <v>296.62</v>
      </c>
    </row>
    <row r="42" spans="6:9" x14ac:dyDescent="0.25">
      <c r="F42" s="7">
        <v>39</v>
      </c>
      <c r="G42" s="11">
        <f t="shared" si="5"/>
        <v>83852.799999999959</v>
      </c>
      <c r="H42" s="11">
        <f t="shared" si="3"/>
        <v>750</v>
      </c>
      <c r="I42" s="11">
        <f t="shared" si="4"/>
        <v>295.01</v>
      </c>
    </row>
    <row r="43" spans="6:9" x14ac:dyDescent="0.25">
      <c r="F43" s="7">
        <v>40</v>
      </c>
      <c r="G43" s="11">
        <f t="shared" si="5"/>
        <v>83397.809999999954</v>
      </c>
      <c r="H43" s="11">
        <f t="shared" si="3"/>
        <v>750</v>
      </c>
      <c r="I43" s="11">
        <f t="shared" si="4"/>
        <v>293.39999999999998</v>
      </c>
    </row>
    <row r="44" spans="6:9" x14ac:dyDescent="0.25">
      <c r="F44" s="7">
        <v>41</v>
      </c>
      <c r="G44" s="11">
        <f t="shared" si="5"/>
        <v>82941.209999999948</v>
      </c>
      <c r="H44" s="11">
        <f t="shared" si="3"/>
        <v>750</v>
      </c>
      <c r="I44" s="11">
        <f t="shared" si="4"/>
        <v>291.77999999999997</v>
      </c>
    </row>
    <row r="45" spans="6:9" x14ac:dyDescent="0.25">
      <c r="F45" s="7">
        <v>42</v>
      </c>
      <c r="G45" s="11">
        <f t="shared" si="5"/>
        <v>82482.989999999947</v>
      </c>
      <c r="H45" s="11">
        <f t="shared" si="3"/>
        <v>750</v>
      </c>
      <c r="I45" s="11">
        <f t="shared" si="4"/>
        <v>290.14999999999998</v>
      </c>
    </row>
    <row r="46" spans="6:9" x14ac:dyDescent="0.25">
      <c r="F46" s="7">
        <v>43</v>
      </c>
      <c r="G46" s="11">
        <f t="shared" si="5"/>
        <v>82023.139999999941</v>
      </c>
      <c r="H46" s="11">
        <f t="shared" si="3"/>
        <v>750</v>
      </c>
      <c r="I46" s="11">
        <f t="shared" si="4"/>
        <v>288.52</v>
      </c>
    </row>
    <row r="47" spans="6:9" x14ac:dyDescent="0.25">
      <c r="F47" s="7">
        <v>44</v>
      </c>
      <c r="G47" s="11">
        <f t="shared" si="5"/>
        <v>81561.659999999945</v>
      </c>
      <c r="H47" s="11">
        <f t="shared" si="3"/>
        <v>750</v>
      </c>
      <c r="I47" s="11">
        <f t="shared" si="4"/>
        <v>286.88</v>
      </c>
    </row>
    <row r="48" spans="6:9" x14ac:dyDescent="0.25">
      <c r="F48" s="7">
        <v>45</v>
      </c>
      <c r="G48" s="11">
        <f t="shared" si="5"/>
        <v>81098.53999999995</v>
      </c>
      <c r="H48" s="11">
        <f t="shared" si="3"/>
        <v>750</v>
      </c>
      <c r="I48" s="11">
        <f t="shared" si="4"/>
        <v>285.24</v>
      </c>
    </row>
    <row r="49" spans="6:9" x14ac:dyDescent="0.25">
      <c r="F49" s="7">
        <v>46</v>
      </c>
      <c r="G49" s="11">
        <f t="shared" si="5"/>
        <v>80633.779999999955</v>
      </c>
      <c r="H49" s="11">
        <f t="shared" si="3"/>
        <v>750</v>
      </c>
      <c r="I49" s="11">
        <f t="shared" si="4"/>
        <v>283.58999999999997</v>
      </c>
    </row>
    <row r="50" spans="6:9" x14ac:dyDescent="0.25">
      <c r="F50" s="7">
        <v>47</v>
      </c>
      <c r="G50" s="11">
        <f t="shared" si="5"/>
        <v>80167.369999999952</v>
      </c>
      <c r="H50" s="11">
        <f t="shared" si="3"/>
        <v>750</v>
      </c>
      <c r="I50" s="11">
        <f t="shared" si="4"/>
        <v>281.93</v>
      </c>
    </row>
    <row r="51" spans="6:9" x14ac:dyDescent="0.25">
      <c r="F51" s="7">
        <v>48</v>
      </c>
      <c r="G51" s="11">
        <f t="shared" si="5"/>
        <v>79699.299999999945</v>
      </c>
      <c r="H51" s="11">
        <f t="shared" si="3"/>
        <v>750</v>
      </c>
      <c r="I51" s="11">
        <f t="shared" si="4"/>
        <v>280.27</v>
      </c>
    </row>
    <row r="52" spans="6:9" x14ac:dyDescent="0.25">
      <c r="F52" s="7">
        <v>49</v>
      </c>
      <c r="G52" s="11">
        <f t="shared" si="5"/>
        <v>79229.569999999949</v>
      </c>
      <c r="H52" s="11">
        <f t="shared" si="3"/>
        <v>750</v>
      </c>
      <c r="I52" s="11">
        <f t="shared" si="4"/>
        <v>278.60000000000002</v>
      </c>
    </row>
    <row r="53" spans="6:9" x14ac:dyDescent="0.25">
      <c r="F53" s="7">
        <v>50</v>
      </c>
      <c r="G53" s="11">
        <f t="shared" si="5"/>
        <v>78758.169999999955</v>
      </c>
      <c r="H53" s="11">
        <f t="shared" si="3"/>
        <v>750</v>
      </c>
      <c r="I53" s="11">
        <f t="shared" si="4"/>
        <v>276.93</v>
      </c>
    </row>
    <row r="54" spans="6:9" x14ac:dyDescent="0.25">
      <c r="F54" s="7">
        <v>51</v>
      </c>
      <c r="G54" s="11">
        <f t="shared" si="5"/>
        <v>78285.099999999948</v>
      </c>
      <c r="H54" s="11">
        <f t="shared" si="3"/>
        <v>750</v>
      </c>
      <c r="I54" s="11">
        <f t="shared" si="4"/>
        <v>275.25</v>
      </c>
    </row>
    <row r="55" spans="6:9" x14ac:dyDescent="0.25">
      <c r="F55" s="7">
        <v>52</v>
      </c>
      <c r="G55" s="11">
        <f t="shared" si="5"/>
        <v>77810.349999999948</v>
      </c>
      <c r="H55" s="11">
        <f t="shared" si="3"/>
        <v>750</v>
      </c>
      <c r="I55" s="11">
        <f t="shared" si="4"/>
        <v>273.56</v>
      </c>
    </row>
    <row r="56" spans="6:9" x14ac:dyDescent="0.25">
      <c r="F56" s="7">
        <v>53</v>
      </c>
      <c r="G56" s="11">
        <f t="shared" si="5"/>
        <v>77333.909999999945</v>
      </c>
      <c r="H56" s="11">
        <f t="shared" si="3"/>
        <v>750</v>
      </c>
      <c r="I56" s="11">
        <f t="shared" si="4"/>
        <v>271.87</v>
      </c>
    </row>
    <row r="57" spans="6:9" x14ac:dyDescent="0.25">
      <c r="F57" s="7">
        <v>54</v>
      </c>
      <c r="G57" s="11">
        <f t="shared" si="5"/>
        <v>76855.779999999941</v>
      </c>
      <c r="H57" s="11">
        <f t="shared" si="3"/>
        <v>750</v>
      </c>
      <c r="I57" s="11">
        <f t="shared" si="4"/>
        <v>270.18</v>
      </c>
    </row>
    <row r="58" spans="6:9" x14ac:dyDescent="0.25">
      <c r="F58" s="7">
        <v>55</v>
      </c>
      <c r="G58" s="11">
        <f t="shared" si="5"/>
        <v>76375.959999999934</v>
      </c>
      <c r="H58" s="11">
        <f t="shared" si="3"/>
        <v>750</v>
      </c>
      <c r="I58" s="11">
        <f t="shared" si="4"/>
        <v>268.47000000000003</v>
      </c>
    </row>
    <row r="59" spans="6:9" x14ac:dyDescent="0.25">
      <c r="F59" s="7">
        <v>56</v>
      </c>
      <c r="G59" s="11">
        <f t="shared" si="5"/>
        <v>75894.429999999935</v>
      </c>
      <c r="H59" s="11">
        <f t="shared" si="3"/>
        <v>750</v>
      </c>
      <c r="I59" s="11">
        <f t="shared" si="4"/>
        <v>266.76</v>
      </c>
    </row>
    <row r="60" spans="6:9" x14ac:dyDescent="0.25">
      <c r="F60" s="7">
        <v>57</v>
      </c>
      <c r="G60" s="11">
        <f t="shared" si="5"/>
        <v>75411.18999999993</v>
      </c>
      <c r="H60" s="11">
        <f t="shared" si="3"/>
        <v>750</v>
      </c>
      <c r="I60" s="11">
        <f t="shared" si="4"/>
        <v>265.05</v>
      </c>
    </row>
    <row r="61" spans="6:9" x14ac:dyDescent="0.25">
      <c r="F61" s="7">
        <v>58</v>
      </c>
      <c r="G61" s="11">
        <f t="shared" si="5"/>
        <v>74926.239999999932</v>
      </c>
      <c r="H61" s="11">
        <f t="shared" si="3"/>
        <v>750</v>
      </c>
      <c r="I61" s="11">
        <f t="shared" si="4"/>
        <v>263.33</v>
      </c>
    </row>
    <row r="62" spans="6:9" x14ac:dyDescent="0.25">
      <c r="F62" s="7">
        <v>59</v>
      </c>
      <c r="G62" s="11">
        <f t="shared" si="5"/>
        <v>74439.569999999934</v>
      </c>
      <c r="H62" s="11">
        <f t="shared" si="3"/>
        <v>750</v>
      </c>
      <c r="I62" s="11">
        <f t="shared" si="4"/>
        <v>261.60000000000002</v>
      </c>
    </row>
    <row r="63" spans="6:9" x14ac:dyDescent="0.25">
      <c r="F63" s="7">
        <v>60</v>
      </c>
      <c r="G63" s="11">
        <f t="shared" si="5"/>
        <v>73951.16999999994</v>
      </c>
      <c r="H63" s="11">
        <f t="shared" si="3"/>
        <v>750</v>
      </c>
      <c r="I63" s="11">
        <f t="shared" si="4"/>
        <v>259.86</v>
      </c>
    </row>
    <row r="64" spans="6:9" x14ac:dyDescent="0.25">
      <c r="F64" s="7">
        <v>61</v>
      </c>
      <c r="G64" s="11">
        <f t="shared" si="5"/>
        <v>73461.029999999941</v>
      </c>
      <c r="H64" s="11">
        <f t="shared" si="3"/>
        <v>750</v>
      </c>
      <c r="I64" s="11">
        <f t="shared" si="4"/>
        <v>258.12</v>
      </c>
    </row>
    <row r="65" spans="6:9" x14ac:dyDescent="0.25">
      <c r="F65" s="7">
        <v>62</v>
      </c>
      <c r="G65" s="11">
        <f t="shared" si="5"/>
        <v>72969.149999999936</v>
      </c>
      <c r="H65" s="11">
        <f t="shared" si="3"/>
        <v>750</v>
      </c>
      <c r="I65" s="11">
        <f t="shared" si="4"/>
        <v>256.38</v>
      </c>
    </row>
    <row r="66" spans="6:9" x14ac:dyDescent="0.25">
      <c r="F66" s="7">
        <v>63</v>
      </c>
      <c r="G66" s="11">
        <f t="shared" si="5"/>
        <v>72475.529999999941</v>
      </c>
      <c r="H66" s="11">
        <f t="shared" si="3"/>
        <v>750</v>
      </c>
      <c r="I66" s="11">
        <f t="shared" si="4"/>
        <v>254.63</v>
      </c>
    </row>
    <row r="67" spans="6:9" x14ac:dyDescent="0.25">
      <c r="F67" s="7">
        <v>64</v>
      </c>
      <c r="G67" s="11">
        <f t="shared" si="5"/>
        <v>71980.159999999945</v>
      </c>
      <c r="H67" s="11">
        <f t="shared" si="3"/>
        <v>750</v>
      </c>
      <c r="I67" s="11">
        <f t="shared" si="4"/>
        <v>252.87</v>
      </c>
    </row>
    <row r="68" spans="6:9" x14ac:dyDescent="0.25">
      <c r="F68" s="7">
        <v>65</v>
      </c>
      <c r="G68" s="11">
        <f t="shared" si="5"/>
        <v>71483.029999999941</v>
      </c>
      <c r="H68" s="11">
        <f t="shared" ref="H68:H99" si="6">ROUND($D$6,2)</f>
        <v>750</v>
      </c>
      <c r="I68" s="11">
        <f t="shared" ref="I68:I99" si="7">ROUND((G68-H68)*$D$9/12,2)</f>
        <v>251.1</v>
      </c>
    </row>
    <row r="69" spans="6:9" x14ac:dyDescent="0.25">
      <c r="F69" s="7">
        <v>66</v>
      </c>
      <c r="G69" s="11">
        <f t="shared" ref="G69:G100" si="8">G68-H68+I68</f>
        <v>70984.129999999946</v>
      </c>
      <c r="H69" s="11">
        <f t="shared" si="6"/>
        <v>750</v>
      </c>
      <c r="I69" s="11">
        <f t="shared" si="7"/>
        <v>249.33</v>
      </c>
    </row>
    <row r="70" spans="6:9" x14ac:dyDescent="0.25">
      <c r="F70" s="7">
        <v>67</v>
      </c>
      <c r="G70" s="11">
        <f t="shared" si="8"/>
        <v>70483.459999999948</v>
      </c>
      <c r="H70" s="11">
        <f t="shared" si="6"/>
        <v>750</v>
      </c>
      <c r="I70" s="11">
        <f t="shared" si="7"/>
        <v>247.55</v>
      </c>
    </row>
    <row r="71" spans="6:9" x14ac:dyDescent="0.25">
      <c r="F71" s="7">
        <v>68</v>
      </c>
      <c r="G71" s="11">
        <f t="shared" si="8"/>
        <v>69981.009999999951</v>
      </c>
      <c r="H71" s="11">
        <f t="shared" si="6"/>
        <v>750</v>
      </c>
      <c r="I71" s="11">
        <f t="shared" si="7"/>
        <v>245.77</v>
      </c>
    </row>
    <row r="72" spans="6:9" x14ac:dyDescent="0.25">
      <c r="F72" s="7">
        <v>69</v>
      </c>
      <c r="G72" s="11">
        <f t="shared" si="8"/>
        <v>69476.779999999955</v>
      </c>
      <c r="H72" s="11">
        <f t="shared" si="6"/>
        <v>750</v>
      </c>
      <c r="I72" s="11">
        <f t="shared" si="7"/>
        <v>243.98</v>
      </c>
    </row>
    <row r="73" spans="6:9" x14ac:dyDescent="0.25">
      <c r="F73" s="7">
        <v>70</v>
      </c>
      <c r="G73" s="11">
        <f t="shared" si="8"/>
        <v>68970.759999999951</v>
      </c>
      <c r="H73" s="11">
        <f t="shared" si="6"/>
        <v>750</v>
      </c>
      <c r="I73" s="11">
        <f t="shared" si="7"/>
        <v>242.18</v>
      </c>
    </row>
    <row r="74" spans="6:9" x14ac:dyDescent="0.25">
      <c r="F74" s="7">
        <v>71</v>
      </c>
      <c r="G74" s="11">
        <f t="shared" si="8"/>
        <v>68462.939999999944</v>
      </c>
      <c r="H74" s="11">
        <f t="shared" si="6"/>
        <v>750</v>
      </c>
      <c r="I74" s="11">
        <f t="shared" si="7"/>
        <v>240.38</v>
      </c>
    </row>
    <row r="75" spans="6:9" x14ac:dyDescent="0.25">
      <c r="F75" s="7">
        <v>72</v>
      </c>
      <c r="G75" s="11">
        <f t="shared" si="8"/>
        <v>67953.319999999949</v>
      </c>
      <c r="H75" s="11">
        <f t="shared" si="6"/>
        <v>750</v>
      </c>
      <c r="I75" s="11">
        <f t="shared" si="7"/>
        <v>238.57</v>
      </c>
    </row>
    <row r="76" spans="6:9" x14ac:dyDescent="0.25">
      <c r="F76" s="7">
        <v>73</v>
      </c>
      <c r="G76" s="11">
        <f t="shared" si="8"/>
        <v>67441.889999999956</v>
      </c>
      <c r="H76" s="11">
        <f t="shared" si="6"/>
        <v>750</v>
      </c>
      <c r="I76" s="11">
        <f t="shared" si="7"/>
        <v>236.76</v>
      </c>
    </row>
    <row r="77" spans="6:9" x14ac:dyDescent="0.25">
      <c r="F77" s="7">
        <v>74</v>
      </c>
      <c r="G77" s="11">
        <f t="shared" si="8"/>
        <v>66928.649999999951</v>
      </c>
      <c r="H77" s="11">
        <f t="shared" si="6"/>
        <v>750</v>
      </c>
      <c r="I77" s="11">
        <f t="shared" si="7"/>
        <v>234.93</v>
      </c>
    </row>
    <row r="78" spans="6:9" x14ac:dyDescent="0.25">
      <c r="F78" s="7">
        <v>75</v>
      </c>
      <c r="G78" s="11">
        <f t="shared" si="8"/>
        <v>66413.579999999944</v>
      </c>
      <c r="H78" s="11">
        <f t="shared" si="6"/>
        <v>750</v>
      </c>
      <c r="I78" s="11">
        <f t="shared" si="7"/>
        <v>233.11</v>
      </c>
    </row>
    <row r="79" spans="6:9" x14ac:dyDescent="0.25">
      <c r="F79" s="7">
        <v>76</v>
      </c>
      <c r="G79" s="11">
        <f t="shared" si="8"/>
        <v>65896.689999999944</v>
      </c>
      <c r="H79" s="11">
        <f t="shared" si="6"/>
        <v>750</v>
      </c>
      <c r="I79" s="11">
        <f t="shared" si="7"/>
        <v>231.27</v>
      </c>
    </row>
    <row r="80" spans="6:9" x14ac:dyDescent="0.25">
      <c r="F80" s="7">
        <v>77</v>
      </c>
      <c r="G80" s="11">
        <f t="shared" si="8"/>
        <v>65377.959999999941</v>
      </c>
      <c r="H80" s="11">
        <f t="shared" si="6"/>
        <v>750</v>
      </c>
      <c r="I80" s="11">
        <f t="shared" si="7"/>
        <v>229.43</v>
      </c>
    </row>
    <row r="81" spans="6:9" x14ac:dyDescent="0.25">
      <c r="F81" s="7">
        <v>78</v>
      </c>
      <c r="G81" s="11">
        <f t="shared" si="8"/>
        <v>64857.389999999941</v>
      </c>
      <c r="H81" s="11">
        <f t="shared" si="6"/>
        <v>750</v>
      </c>
      <c r="I81" s="11">
        <f t="shared" si="7"/>
        <v>227.58</v>
      </c>
    </row>
    <row r="82" spans="6:9" x14ac:dyDescent="0.25">
      <c r="F82" s="7">
        <v>79</v>
      </c>
      <c r="G82" s="11">
        <f t="shared" si="8"/>
        <v>64334.969999999943</v>
      </c>
      <c r="H82" s="11">
        <f t="shared" si="6"/>
        <v>750</v>
      </c>
      <c r="I82" s="11">
        <f t="shared" si="7"/>
        <v>225.73</v>
      </c>
    </row>
    <row r="83" spans="6:9" x14ac:dyDescent="0.25">
      <c r="F83" s="7">
        <v>80</v>
      </c>
      <c r="G83" s="11">
        <f t="shared" si="8"/>
        <v>63810.699999999946</v>
      </c>
      <c r="H83" s="11">
        <f t="shared" si="6"/>
        <v>750</v>
      </c>
      <c r="I83" s="11">
        <f t="shared" si="7"/>
        <v>223.87</v>
      </c>
    </row>
    <row r="84" spans="6:9" x14ac:dyDescent="0.25">
      <c r="F84" s="7">
        <v>81</v>
      </c>
      <c r="G84" s="11">
        <f t="shared" si="8"/>
        <v>63284.569999999949</v>
      </c>
      <c r="H84" s="11">
        <f t="shared" si="6"/>
        <v>750</v>
      </c>
      <c r="I84" s="11">
        <f t="shared" si="7"/>
        <v>222</v>
      </c>
    </row>
    <row r="85" spans="6:9" x14ac:dyDescent="0.25">
      <c r="F85" s="7">
        <v>82</v>
      </c>
      <c r="G85" s="11">
        <f t="shared" si="8"/>
        <v>62756.569999999949</v>
      </c>
      <c r="H85" s="11">
        <f t="shared" si="6"/>
        <v>750</v>
      </c>
      <c r="I85" s="11">
        <f t="shared" si="7"/>
        <v>220.12</v>
      </c>
    </row>
    <row r="86" spans="6:9" x14ac:dyDescent="0.25">
      <c r="F86" s="7">
        <v>83</v>
      </c>
      <c r="G86" s="11">
        <f t="shared" si="8"/>
        <v>62226.689999999951</v>
      </c>
      <c r="H86" s="11">
        <f t="shared" si="6"/>
        <v>750</v>
      </c>
      <c r="I86" s="11">
        <f t="shared" si="7"/>
        <v>218.24</v>
      </c>
    </row>
    <row r="87" spans="6:9" x14ac:dyDescent="0.25">
      <c r="F87" s="7">
        <v>84</v>
      </c>
      <c r="G87" s="11">
        <f t="shared" si="8"/>
        <v>61694.929999999949</v>
      </c>
      <c r="H87" s="11">
        <f t="shared" si="6"/>
        <v>750</v>
      </c>
      <c r="I87" s="11">
        <f t="shared" si="7"/>
        <v>216.35</v>
      </c>
    </row>
    <row r="88" spans="6:9" x14ac:dyDescent="0.25">
      <c r="F88" s="7">
        <v>85</v>
      </c>
      <c r="G88" s="11">
        <f t="shared" si="8"/>
        <v>61161.279999999948</v>
      </c>
      <c r="H88" s="11">
        <f t="shared" si="6"/>
        <v>750</v>
      </c>
      <c r="I88" s="11">
        <f t="shared" si="7"/>
        <v>214.46</v>
      </c>
    </row>
    <row r="89" spans="6:9" x14ac:dyDescent="0.25">
      <c r="F89" s="7">
        <v>86</v>
      </c>
      <c r="G89" s="11">
        <f t="shared" si="8"/>
        <v>60625.739999999947</v>
      </c>
      <c r="H89" s="11">
        <f t="shared" si="6"/>
        <v>750</v>
      </c>
      <c r="I89" s="11">
        <f t="shared" si="7"/>
        <v>212.56</v>
      </c>
    </row>
    <row r="90" spans="6:9" x14ac:dyDescent="0.25">
      <c r="F90" s="7">
        <v>87</v>
      </c>
      <c r="G90" s="11">
        <f t="shared" si="8"/>
        <v>60088.299999999945</v>
      </c>
      <c r="H90" s="11">
        <f t="shared" si="6"/>
        <v>750</v>
      </c>
      <c r="I90" s="11">
        <f t="shared" si="7"/>
        <v>210.65</v>
      </c>
    </row>
    <row r="91" spans="6:9" x14ac:dyDescent="0.25">
      <c r="F91" s="7">
        <v>88</v>
      </c>
      <c r="G91" s="11">
        <f t="shared" si="8"/>
        <v>59548.949999999946</v>
      </c>
      <c r="H91" s="11">
        <f t="shared" si="6"/>
        <v>750</v>
      </c>
      <c r="I91" s="11">
        <f t="shared" si="7"/>
        <v>208.74</v>
      </c>
    </row>
    <row r="92" spans="6:9" x14ac:dyDescent="0.25">
      <c r="F92" s="7">
        <v>89</v>
      </c>
      <c r="G92" s="11">
        <f t="shared" si="8"/>
        <v>59007.689999999944</v>
      </c>
      <c r="H92" s="11">
        <f t="shared" si="6"/>
        <v>750</v>
      </c>
      <c r="I92" s="11">
        <f t="shared" si="7"/>
        <v>206.81</v>
      </c>
    </row>
    <row r="93" spans="6:9" x14ac:dyDescent="0.25">
      <c r="F93" s="7">
        <v>90</v>
      </c>
      <c r="G93" s="11">
        <f t="shared" si="8"/>
        <v>58464.499999999942</v>
      </c>
      <c r="H93" s="11">
        <f t="shared" si="6"/>
        <v>750</v>
      </c>
      <c r="I93" s="11">
        <f t="shared" si="7"/>
        <v>204.89</v>
      </c>
    </row>
    <row r="94" spans="6:9" x14ac:dyDescent="0.25">
      <c r="F94" s="7">
        <v>91</v>
      </c>
      <c r="G94" s="11">
        <f t="shared" si="8"/>
        <v>57919.389999999941</v>
      </c>
      <c r="H94" s="11">
        <f t="shared" si="6"/>
        <v>750</v>
      </c>
      <c r="I94" s="11">
        <f t="shared" si="7"/>
        <v>202.95</v>
      </c>
    </row>
    <row r="95" spans="6:9" x14ac:dyDescent="0.25">
      <c r="F95" s="7">
        <v>92</v>
      </c>
      <c r="G95" s="11">
        <f t="shared" si="8"/>
        <v>57372.339999999938</v>
      </c>
      <c r="H95" s="11">
        <f t="shared" si="6"/>
        <v>750</v>
      </c>
      <c r="I95" s="11">
        <f t="shared" si="7"/>
        <v>201.01</v>
      </c>
    </row>
    <row r="96" spans="6:9" x14ac:dyDescent="0.25">
      <c r="F96" s="7">
        <v>93</v>
      </c>
      <c r="G96" s="11">
        <f t="shared" si="8"/>
        <v>56823.34999999994</v>
      </c>
      <c r="H96" s="11">
        <f t="shared" si="6"/>
        <v>750</v>
      </c>
      <c r="I96" s="11">
        <f t="shared" si="7"/>
        <v>199.06</v>
      </c>
    </row>
    <row r="97" spans="6:9" x14ac:dyDescent="0.25">
      <c r="F97" s="7">
        <v>94</v>
      </c>
      <c r="G97" s="11">
        <f t="shared" si="8"/>
        <v>56272.409999999938</v>
      </c>
      <c r="H97" s="11">
        <f t="shared" si="6"/>
        <v>750</v>
      </c>
      <c r="I97" s="11">
        <f t="shared" si="7"/>
        <v>197.1</v>
      </c>
    </row>
    <row r="98" spans="6:9" x14ac:dyDescent="0.25">
      <c r="F98" s="7">
        <v>95</v>
      </c>
      <c r="G98" s="11">
        <f t="shared" si="8"/>
        <v>55719.509999999937</v>
      </c>
      <c r="H98" s="11">
        <f t="shared" si="6"/>
        <v>750</v>
      </c>
      <c r="I98" s="11">
        <f t="shared" si="7"/>
        <v>195.14</v>
      </c>
    </row>
    <row r="99" spans="6:9" x14ac:dyDescent="0.25">
      <c r="F99" s="7">
        <v>96</v>
      </c>
      <c r="G99" s="11">
        <f t="shared" si="8"/>
        <v>55164.649999999936</v>
      </c>
      <c r="H99" s="11">
        <f t="shared" si="6"/>
        <v>750</v>
      </c>
      <c r="I99" s="11">
        <f t="shared" si="7"/>
        <v>193.17</v>
      </c>
    </row>
    <row r="100" spans="6:9" x14ac:dyDescent="0.25">
      <c r="F100" s="7">
        <v>97</v>
      </c>
      <c r="G100" s="11">
        <f t="shared" si="8"/>
        <v>54607.819999999934</v>
      </c>
      <c r="H100" s="11">
        <f t="shared" ref="H100:H131" si="9">ROUND($D$6,2)</f>
        <v>750</v>
      </c>
      <c r="I100" s="11">
        <f t="shared" ref="I100:I131" si="10">ROUND((G100-H100)*$D$9/12,2)</f>
        <v>191.2</v>
      </c>
    </row>
    <row r="101" spans="6:9" x14ac:dyDescent="0.25">
      <c r="F101" s="7">
        <v>98</v>
      </c>
      <c r="G101" s="11">
        <f t="shared" ref="G101:G132" si="11">G100-H100+I100</f>
        <v>54049.019999999931</v>
      </c>
      <c r="H101" s="11">
        <f t="shared" si="9"/>
        <v>750</v>
      </c>
      <c r="I101" s="11">
        <f t="shared" si="10"/>
        <v>189.21</v>
      </c>
    </row>
    <row r="102" spans="6:9" x14ac:dyDescent="0.25">
      <c r="F102" s="7">
        <v>99</v>
      </c>
      <c r="G102" s="11">
        <f t="shared" si="11"/>
        <v>53488.22999999993</v>
      </c>
      <c r="H102" s="11">
        <f t="shared" si="9"/>
        <v>750</v>
      </c>
      <c r="I102" s="11">
        <f t="shared" si="10"/>
        <v>187.22</v>
      </c>
    </row>
    <row r="103" spans="6:9" x14ac:dyDescent="0.25">
      <c r="F103" s="7">
        <v>100</v>
      </c>
      <c r="G103" s="11">
        <f t="shared" si="11"/>
        <v>52925.449999999932</v>
      </c>
      <c r="H103" s="11">
        <f t="shared" si="9"/>
        <v>750</v>
      </c>
      <c r="I103" s="11">
        <f t="shared" si="10"/>
        <v>185.22</v>
      </c>
    </row>
    <row r="104" spans="6:9" x14ac:dyDescent="0.25">
      <c r="F104" s="7">
        <v>101</v>
      </c>
      <c r="G104" s="11">
        <f t="shared" si="11"/>
        <v>52360.669999999933</v>
      </c>
      <c r="H104" s="11">
        <f t="shared" si="9"/>
        <v>750</v>
      </c>
      <c r="I104" s="11">
        <f t="shared" si="10"/>
        <v>183.22</v>
      </c>
    </row>
    <row r="105" spans="6:9" x14ac:dyDescent="0.25">
      <c r="F105" s="7">
        <v>102</v>
      </c>
      <c r="G105" s="11">
        <f t="shared" si="11"/>
        <v>51793.889999999934</v>
      </c>
      <c r="H105" s="11">
        <f t="shared" si="9"/>
        <v>750</v>
      </c>
      <c r="I105" s="11">
        <f t="shared" si="10"/>
        <v>181.21</v>
      </c>
    </row>
    <row r="106" spans="6:9" x14ac:dyDescent="0.25">
      <c r="F106" s="7">
        <v>103</v>
      </c>
      <c r="G106" s="11">
        <f t="shared" si="11"/>
        <v>51225.099999999933</v>
      </c>
      <c r="H106" s="11">
        <f t="shared" si="9"/>
        <v>750</v>
      </c>
      <c r="I106" s="11">
        <f t="shared" si="10"/>
        <v>179.19</v>
      </c>
    </row>
    <row r="107" spans="6:9" x14ac:dyDescent="0.25">
      <c r="F107" s="7">
        <v>104</v>
      </c>
      <c r="G107" s="11">
        <f t="shared" si="11"/>
        <v>50654.289999999935</v>
      </c>
      <c r="H107" s="11">
        <f t="shared" si="9"/>
        <v>750</v>
      </c>
      <c r="I107" s="11">
        <f t="shared" si="10"/>
        <v>177.16</v>
      </c>
    </row>
    <row r="108" spans="6:9" x14ac:dyDescent="0.25">
      <c r="F108" s="7">
        <v>105</v>
      </c>
      <c r="G108" s="11">
        <f t="shared" si="11"/>
        <v>50081.449999999939</v>
      </c>
      <c r="H108" s="11">
        <f t="shared" si="9"/>
        <v>750</v>
      </c>
      <c r="I108" s="11">
        <f t="shared" si="10"/>
        <v>175.13</v>
      </c>
    </row>
    <row r="109" spans="6:9" x14ac:dyDescent="0.25">
      <c r="F109" s="7">
        <v>106</v>
      </c>
      <c r="G109" s="11">
        <f t="shared" si="11"/>
        <v>49506.579999999936</v>
      </c>
      <c r="H109" s="11">
        <f t="shared" si="9"/>
        <v>750</v>
      </c>
      <c r="I109" s="11">
        <f t="shared" si="10"/>
        <v>173.09</v>
      </c>
    </row>
    <row r="110" spans="6:9" x14ac:dyDescent="0.25">
      <c r="F110" s="7">
        <v>107</v>
      </c>
      <c r="G110" s="11">
        <f t="shared" si="11"/>
        <v>48929.669999999933</v>
      </c>
      <c r="H110" s="11">
        <f t="shared" si="9"/>
        <v>750</v>
      </c>
      <c r="I110" s="11">
        <f t="shared" si="10"/>
        <v>171.04</v>
      </c>
    </row>
    <row r="111" spans="6:9" x14ac:dyDescent="0.25">
      <c r="F111" s="7">
        <v>108</v>
      </c>
      <c r="G111" s="11">
        <f t="shared" si="11"/>
        <v>48350.709999999934</v>
      </c>
      <c r="H111" s="11">
        <f t="shared" si="9"/>
        <v>750</v>
      </c>
      <c r="I111" s="11">
        <f t="shared" si="10"/>
        <v>168.98</v>
      </c>
    </row>
    <row r="112" spans="6:9" x14ac:dyDescent="0.25">
      <c r="F112" s="7">
        <v>109</v>
      </c>
      <c r="G112" s="11">
        <f t="shared" si="11"/>
        <v>47769.689999999937</v>
      </c>
      <c r="H112" s="11">
        <f t="shared" si="9"/>
        <v>750</v>
      </c>
      <c r="I112" s="11">
        <f t="shared" si="10"/>
        <v>166.92</v>
      </c>
    </row>
    <row r="113" spans="6:9" x14ac:dyDescent="0.25">
      <c r="F113" s="7">
        <v>110</v>
      </c>
      <c r="G113" s="11">
        <f t="shared" si="11"/>
        <v>47186.609999999935</v>
      </c>
      <c r="H113" s="11">
        <f t="shared" si="9"/>
        <v>750</v>
      </c>
      <c r="I113" s="11">
        <f t="shared" si="10"/>
        <v>164.85</v>
      </c>
    </row>
    <row r="114" spans="6:9" x14ac:dyDescent="0.25">
      <c r="F114" s="7">
        <v>111</v>
      </c>
      <c r="G114" s="11">
        <f t="shared" si="11"/>
        <v>46601.459999999934</v>
      </c>
      <c r="H114" s="11">
        <f t="shared" si="9"/>
        <v>750</v>
      </c>
      <c r="I114" s="11">
        <f t="shared" si="10"/>
        <v>162.77000000000001</v>
      </c>
    </row>
    <row r="115" spans="6:9" x14ac:dyDescent="0.25">
      <c r="F115" s="7">
        <v>112</v>
      </c>
      <c r="G115" s="11">
        <f t="shared" si="11"/>
        <v>46014.22999999993</v>
      </c>
      <c r="H115" s="11">
        <f t="shared" si="9"/>
        <v>750</v>
      </c>
      <c r="I115" s="11">
        <f t="shared" si="10"/>
        <v>160.69</v>
      </c>
    </row>
    <row r="116" spans="6:9" x14ac:dyDescent="0.25">
      <c r="F116" s="7">
        <v>113</v>
      </c>
      <c r="G116" s="11">
        <f t="shared" si="11"/>
        <v>45424.919999999933</v>
      </c>
      <c r="H116" s="11">
        <f t="shared" si="9"/>
        <v>750</v>
      </c>
      <c r="I116" s="11">
        <f t="shared" si="10"/>
        <v>158.6</v>
      </c>
    </row>
    <row r="117" spans="6:9" x14ac:dyDescent="0.25">
      <c r="F117" s="7">
        <v>114</v>
      </c>
      <c r="G117" s="11">
        <f t="shared" si="11"/>
        <v>44833.519999999931</v>
      </c>
      <c r="H117" s="11">
        <f t="shared" si="9"/>
        <v>750</v>
      </c>
      <c r="I117" s="11">
        <f t="shared" si="10"/>
        <v>156.5</v>
      </c>
    </row>
    <row r="118" spans="6:9" x14ac:dyDescent="0.25">
      <c r="F118" s="7">
        <v>115</v>
      </c>
      <c r="G118" s="11">
        <f t="shared" si="11"/>
        <v>44240.019999999931</v>
      </c>
      <c r="H118" s="11">
        <f t="shared" si="9"/>
        <v>750</v>
      </c>
      <c r="I118" s="11">
        <f t="shared" si="10"/>
        <v>154.38999999999999</v>
      </c>
    </row>
    <row r="119" spans="6:9" x14ac:dyDescent="0.25">
      <c r="F119" s="7">
        <v>116</v>
      </c>
      <c r="G119" s="11">
        <f t="shared" si="11"/>
        <v>43644.409999999931</v>
      </c>
      <c r="H119" s="11">
        <f t="shared" si="9"/>
        <v>750</v>
      </c>
      <c r="I119" s="11">
        <f t="shared" si="10"/>
        <v>152.28</v>
      </c>
    </row>
    <row r="120" spans="6:9" x14ac:dyDescent="0.25">
      <c r="F120" s="7">
        <v>117</v>
      </c>
      <c r="G120" s="11">
        <f t="shared" si="11"/>
        <v>43046.68999999993</v>
      </c>
      <c r="H120" s="11">
        <f t="shared" si="9"/>
        <v>750</v>
      </c>
      <c r="I120" s="11">
        <f t="shared" si="10"/>
        <v>150.15</v>
      </c>
    </row>
    <row r="121" spans="6:9" x14ac:dyDescent="0.25">
      <c r="F121" s="7">
        <v>118</v>
      </c>
      <c r="G121" s="11">
        <f t="shared" si="11"/>
        <v>42446.839999999931</v>
      </c>
      <c r="H121" s="11">
        <f t="shared" si="9"/>
        <v>750</v>
      </c>
      <c r="I121" s="11">
        <f t="shared" si="10"/>
        <v>148.02000000000001</v>
      </c>
    </row>
    <row r="122" spans="6:9" x14ac:dyDescent="0.25">
      <c r="F122" s="7">
        <v>119</v>
      </c>
      <c r="G122" s="11">
        <f t="shared" si="11"/>
        <v>41844.859999999928</v>
      </c>
      <c r="H122" s="11">
        <f t="shared" si="9"/>
        <v>750</v>
      </c>
      <c r="I122" s="11">
        <f t="shared" si="10"/>
        <v>145.88999999999999</v>
      </c>
    </row>
    <row r="123" spans="6:9" x14ac:dyDescent="0.25">
      <c r="F123" s="7">
        <v>120</v>
      </c>
      <c r="G123" s="11">
        <f t="shared" si="11"/>
        <v>41240.749999999927</v>
      </c>
      <c r="H123" s="11">
        <f t="shared" si="9"/>
        <v>750</v>
      </c>
      <c r="I123" s="11">
        <f t="shared" si="10"/>
        <v>143.74</v>
      </c>
    </row>
    <row r="124" spans="6:9" x14ac:dyDescent="0.25">
      <c r="F124" s="7">
        <v>121</v>
      </c>
      <c r="G124" s="11">
        <f t="shared" si="11"/>
        <v>40634.489999999925</v>
      </c>
      <c r="H124" s="11">
        <f t="shared" si="9"/>
        <v>750</v>
      </c>
      <c r="I124" s="11">
        <f t="shared" si="10"/>
        <v>141.59</v>
      </c>
    </row>
    <row r="125" spans="6:9" x14ac:dyDescent="0.25">
      <c r="F125" s="7">
        <v>122</v>
      </c>
      <c r="G125" s="11">
        <f t="shared" si="11"/>
        <v>40026.079999999922</v>
      </c>
      <c r="H125" s="11">
        <f t="shared" si="9"/>
        <v>750</v>
      </c>
      <c r="I125" s="11">
        <f t="shared" si="10"/>
        <v>139.43</v>
      </c>
    </row>
    <row r="126" spans="6:9" x14ac:dyDescent="0.25">
      <c r="F126" s="7">
        <v>123</v>
      </c>
      <c r="G126" s="11">
        <f t="shared" si="11"/>
        <v>39415.509999999922</v>
      </c>
      <c r="H126" s="11">
        <f t="shared" si="9"/>
        <v>750</v>
      </c>
      <c r="I126" s="11">
        <f t="shared" si="10"/>
        <v>137.26</v>
      </c>
    </row>
    <row r="127" spans="6:9" x14ac:dyDescent="0.25">
      <c r="F127" s="7">
        <v>124</v>
      </c>
      <c r="G127" s="11">
        <f t="shared" si="11"/>
        <v>38802.769999999924</v>
      </c>
      <c r="H127" s="11">
        <f t="shared" si="9"/>
        <v>750</v>
      </c>
      <c r="I127" s="11">
        <f t="shared" si="10"/>
        <v>135.09</v>
      </c>
    </row>
    <row r="128" spans="6:9" x14ac:dyDescent="0.25">
      <c r="F128" s="7">
        <v>125</v>
      </c>
      <c r="G128" s="11">
        <f t="shared" si="11"/>
        <v>38187.859999999921</v>
      </c>
      <c r="H128" s="11">
        <f t="shared" si="9"/>
        <v>750</v>
      </c>
      <c r="I128" s="11">
        <f t="shared" si="10"/>
        <v>132.9</v>
      </c>
    </row>
    <row r="129" spans="6:9" x14ac:dyDescent="0.25">
      <c r="F129" s="7">
        <v>126</v>
      </c>
      <c r="G129" s="11">
        <f t="shared" si="11"/>
        <v>37570.759999999922</v>
      </c>
      <c r="H129" s="11">
        <f t="shared" si="9"/>
        <v>750</v>
      </c>
      <c r="I129" s="11">
        <f t="shared" si="10"/>
        <v>130.71</v>
      </c>
    </row>
    <row r="130" spans="6:9" x14ac:dyDescent="0.25">
      <c r="F130" s="7">
        <v>127</v>
      </c>
      <c r="G130" s="11">
        <f t="shared" si="11"/>
        <v>36951.469999999921</v>
      </c>
      <c r="H130" s="11">
        <f t="shared" si="9"/>
        <v>750</v>
      </c>
      <c r="I130" s="11">
        <f t="shared" si="10"/>
        <v>128.52000000000001</v>
      </c>
    </row>
    <row r="131" spans="6:9" x14ac:dyDescent="0.25">
      <c r="F131" s="7">
        <v>128</v>
      </c>
      <c r="G131" s="11">
        <f t="shared" si="11"/>
        <v>36329.989999999918</v>
      </c>
      <c r="H131" s="11">
        <f t="shared" si="9"/>
        <v>750</v>
      </c>
      <c r="I131" s="11">
        <f t="shared" si="10"/>
        <v>126.31</v>
      </c>
    </row>
    <row r="132" spans="6:9" x14ac:dyDescent="0.25">
      <c r="F132" s="7">
        <v>129</v>
      </c>
      <c r="G132" s="11">
        <f t="shared" si="11"/>
        <v>35706.299999999916</v>
      </c>
      <c r="H132" s="11">
        <f t="shared" ref="H132:H163" si="12">ROUND($D$6,2)</f>
        <v>750</v>
      </c>
      <c r="I132" s="11">
        <f t="shared" ref="I132:I163" si="13">ROUND((G132-H132)*$D$9/12,2)</f>
        <v>124.09</v>
      </c>
    </row>
    <row r="133" spans="6:9" x14ac:dyDescent="0.25">
      <c r="F133" s="7">
        <v>130</v>
      </c>
      <c r="G133" s="11">
        <f t="shared" ref="G133:G164" si="14">G132-H132+I132</f>
        <v>35080.389999999912</v>
      </c>
      <c r="H133" s="11">
        <f t="shared" si="12"/>
        <v>750</v>
      </c>
      <c r="I133" s="11">
        <f t="shared" si="13"/>
        <v>121.87</v>
      </c>
    </row>
    <row r="134" spans="6:9" x14ac:dyDescent="0.25">
      <c r="F134" s="7">
        <v>131</v>
      </c>
      <c r="G134" s="11">
        <f t="shared" si="14"/>
        <v>34452.259999999915</v>
      </c>
      <c r="H134" s="11">
        <f t="shared" si="12"/>
        <v>750</v>
      </c>
      <c r="I134" s="11">
        <f t="shared" si="13"/>
        <v>119.64</v>
      </c>
    </row>
    <row r="135" spans="6:9" x14ac:dyDescent="0.25">
      <c r="F135" s="7">
        <v>132</v>
      </c>
      <c r="G135" s="11">
        <f t="shared" si="14"/>
        <v>33821.899999999914</v>
      </c>
      <c r="H135" s="11">
        <f t="shared" si="12"/>
        <v>750</v>
      </c>
      <c r="I135" s="11">
        <f t="shared" si="13"/>
        <v>117.41</v>
      </c>
    </row>
    <row r="136" spans="6:9" x14ac:dyDescent="0.25">
      <c r="F136" s="7">
        <v>133</v>
      </c>
      <c r="G136" s="11">
        <f t="shared" si="14"/>
        <v>33189.309999999918</v>
      </c>
      <c r="H136" s="11">
        <f t="shared" si="12"/>
        <v>750</v>
      </c>
      <c r="I136" s="11">
        <f t="shared" si="13"/>
        <v>115.16</v>
      </c>
    </row>
    <row r="137" spans="6:9" x14ac:dyDescent="0.25">
      <c r="F137" s="7">
        <v>134</v>
      </c>
      <c r="G137" s="11">
        <f t="shared" si="14"/>
        <v>32554.469999999917</v>
      </c>
      <c r="H137" s="11">
        <f t="shared" si="12"/>
        <v>750</v>
      </c>
      <c r="I137" s="11">
        <f t="shared" si="13"/>
        <v>112.91</v>
      </c>
    </row>
    <row r="138" spans="6:9" x14ac:dyDescent="0.25">
      <c r="F138" s="7">
        <v>135</v>
      </c>
      <c r="G138" s="11">
        <f t="shared" si="14"/>
        <v>31917.379999999917</v>
      </c>
      <c r="H138" s="11">
        <f t="shared" si="12"/>
        <v>750</v>
      </c>
      <c r="I138" s="11">
        <f t="shared" si="13"/>
        <v>110.64</v>
      </c>
    </row>
    <row r="139" spans="6:9" x14ac:dyDescent="0.25">
      <c r="F139" s="7">
        <v>136</v>
      </c>
      <c r="G139" s="11">
        <f t="shared" si="14"/>
        <v>31278.019999999917</v>
      </c>
      <c r="H139" s="11">
        <f t="shared" si="12"/>
        <v>750</v>
      </c>
      <c r="I139" s="11">
        <f t="shared" si="13"/>
        <v>108.37</v>
      </c>
    </row>
    <row r="140" spans="6:9" x14ac:dyDescent="0.25">
      <c r="F140" s="7">
        <v>137</v>
      </c>
      <c r="G140" s="11">
        <f t="shared" si="14"/>
        <v>30636.389999999916</v>
      </c>
      <c r="H140" s="11">
        <f t="shared" si="12"/>
        <v>750</v>
      </c>
      <c r="I140" s="11">
        <f t="shared" si="13"/>
        <v>106.1</v>
      </c>
    </row>
    <row r="141" spans="6:9" x14ac:dyDescent="0.25">
      <c r="F141" s="7">
        <v>138</v>
      </c>
      <c r="G141" s="11">
        <f t="shared" si="14"/>
        <v>29992.489999999914</v>
      </c>
      <c r="H141" s="11">
        <f t="shared" si="12"/>
        <v>750</v>
      </c>
      <c r="I141" s="11">
        <f t="shared" si="13"/>
        <v>103.81</v>
      </c>
    </row>
    <row r="142" spans="6:9" x14ac:dyDescent="0.25">
      <c r="F142" s="7">
        <v>139</v>
      </c>
      <c r="G142" s="11">
        <f t="shared" si="14"/>
        <v>29346.299999999916</v>
      </c>
      <c r="H142" s="11">
        <f t="shared" si="12"/>
        <v>750</v>
      </c>
      <c r="I142" s="11">
        <f t="shared" si="13"/>
        <v>101.52</v>
      </c>
    </row>
    <row r="143" spans="6:9" x14ac:dyDescent="0.25">
      <c r="F143" s="7">
        <v>140</v>
      </c>
      <c r="G143" s="11">
        <f t="shared" si="14"/>
        <v>28697.819999999916</v>
      </c>
      <c r="H143" s="11">
        <f t="shared" si="12"/>
        <v>750</v>
      </c>
      <c r="I143" s="11">
        <f t="shared" si="13"/>
        <v>99.21</v>
      </c>
    </row>
    <row r="144" spans="6:9" x14ac:dyDescent="0.25">
      <c r="F144" s="7">
        <v>141</v>
      </c>
      <c r="G144" s="11">
        <f t="shared" si="14"/>
        <v>28047.029999999915</v>
      </c>
      <c r="H144" s="11">
        <f t="shared" si="12"/>
        <v>750</v>
      </c>
      <c r="I144" s="11">
        <f t="shared" si="13"/>
        <v>96.9</v>
      </c>
    </row>
    <row r="145" spans="6:9" x14ac:dyDescent="0.25">
      <c r="F145" s="7">
        <v>142</v>
      </c>
      <c r="G145" s="11">
        <f t="shared" si="14"/>
        <v>27393.929999999917</v>
      </c>
      <c r="H145" s="11">
        <f t="shared" si="12"/>
        <v>750</v>
      </c>
      <c r="I145" s="11">
        <f t="shared" si="13"/>
        <v>94.59</v>
      </c>
    </row>
    <row r="146" spans="6:9" x14ac:dyDescent="0.25">
      <c r="F146" s="7">
        <v>143</v>
      </c>
      <c r="G146" s="11">
        <f t="shared" si="14"/>
        <v>26738.519999999917</v>
      </c>
      <c r="H146" s="11">
        <f t="shared" si="12"/>
        <v>750</v>
      </c>
      <c r="I146" s="11">
        <f t="shared" si="13"/>
        <v>92.26</v>
      </c>
    </row>
    <row r="147" spans="6:9" x14ac:dyDescent="0.25">
      <c r="F147" s="7">
        <v>144</v>
      </c>
      <c r="G147" s="11">
        <f t="shared" si="14"/>
        <v>26080.779999999915</v>
      </c>
      <c r="H147" s="11">
        <f t="shared" si="12"/>
        <v>750</v>
      </c>
      <c r="I147" s="11">
        <f t="shared" si="13"/>
        <v>89.92</v>
      </c>
    </row>
    <row r="148" spans="6:9" x14ac:dyDescent="0.25">
      <c r="F148" s="7">
        <v>145</v>
      </c>
      <c r="G148" s="11">
        <f t="shared" si="14"/>
        <v>25420.699999999913</v>
      </c>
      <c r="H148" s="11">
        <f t="shared" si="12"/>
        <v>750</v>
      </c>
      <c r="I148" s="11">
        <f t="shared" si="13"/>
        <v>87.58</v>
      </c>
    </row>
    <row r="149" spans="6:9" x14ac:dyDescent="0.25">
      <c r="F149" s="7">
        <v>146</v>
      </c>
      <c r="G149" s="11">
        <f t="shared" si="14"/>
        <v>24758.279999999915</v>
      </c>
      <c r="H149" s="11">
        <f t="shared" si="12"/>
        <v>750</v>
      </c>
      <c r="I149" s="11">
        <f t="shared" si="13"/>
        <v>85.23</v>
      </c>
    </row>
    <row r="150" spans="6:9" x14ac:dyDescent="0.25">
      <c r="F150" s="7">
        <v>147</v>
      </c>
      <c r="G150" s="11">
        <f t="shared" si="14"/>
        <v>24093.509999999915</v>
      </c>
      <c r="H150" s="11">
        <f t="shared" si="12"/>
        <v>750</v>
      </c>
      <c r="I150" s="11">
        <f t="shared" si="13"/>
        <v>82.87</v>
      </c>
    </row>
    <row r="151" spans="6:9" x14ac:dyDescent="0.25">
      <c r="F151" s="7">
        <v>148</v>
      </c>
      <c r="G151" s="11">
        <f t="shared" si="14"/>
        <v>23426.379999999914</v>
      </c>
      <c r="H151" s="11">
        <f t="shared" si="12"/>
        <v>750</v>
      </c>
      <c r="I151" s="11">
        <f t="shared" si="13"/>
        <v>80.5</v>
      </c>
    </row>
    <row r="152" spans="6:9" x14ac:dyDescent="0.25">
      <c r="F152" s="7">
        <v>149</v>
      </c>
      <c r="G152" s="11">
        <f t="shared" si="14"/>
        <v>22756.879999999914</v>
      </c>
      <c r="H152" s="11">
        <f t="shared" si="12"/>
        <v>750</v>
      </c>
      <c r="I152" s="11">
        <f t="shared" si="13"/>
        <v>78.12</v>
      </c>
    </row>
    <row r="153" spans="6:9" x14ac:dyDescent="0.25">
      <c r="F153" s="7">
        <v>150</v>
      </c>
      <c r="G153" s="11">
        <f t="shared" si="14"/>
        <v>22084.999999999913</v>
      </c>
      <c r="H153" s="11">
        <f t="shared" si="12"/>
        <v>750</v>
      </c>
      <c r="I153" s="11">
        <f t="shared" si="13"/>
        <v>75.739999999999995</v>
      </c>
    </row>
    <row r="154" spans="6:9" x14ac:dyDescent="0.25">
      <c r="F154" s="7">
        <v>151</v>
      </c>
      <c r="G154" s="11">
        <f t="shared" si="14"/>
        <v>21410.739999999914</v>
      </c>
      <c r="H154" s="11">
        <f t="shared" si="12"/>
        <v>750</v>
      </c>
      <c r="I154" s="11">
        <f t="shared" si="13"/>
        <v>73.349999999999994</v>
      </c>
    </row>
    <row r="155" spans="6:9" x14ac:dyDescent="0.25">
      <c r="F155" s="7">
        <v>152</v>
      </c>
      <c r="G155" s="11">
        <f t="shared" si="14"/>
        <v>20734.089999999913</v>
      </c>
      <c r="H155" s="11">
        <f t="shared" si="12"/>
        <v>750</v>
      </c>
      <c r="I155" s="11">
        <f t="shared" si="13"/>
        <v>70.94</v>
      </c>
    </row>
    <row r="156" spans="6:9" x14ac:dyDescent="0.25">
      <c r="F156" s="7">
        <v>153</v>
      </c>
      <c r="G156" s="11">
        <f t="shared" si="14"/>
        <v>20055.029999999912</v>
      </c>
      <c r="H156" s="11">
        <f t="shared" si="12"/>
        <v>750</v>
      </c>
      <c r="I156" s="11">
        <f t="shared" si="13"/>
        <v>68.53</v>
      </c>
    </row>
    <row r="157" spans="6:9" x14ac:dyDescent="0.25">
      <c r="F157" s="7">
        <v>154</v>
      </c>
      <c r="G157" s="11">
        <f t="shared" si="14"/>
        <v>19373.55999999991</v>
      </c>
      <c r="H157" s="11">
        <f t="shared" si="12"/>
        <v>750</v>
      </c>
      <c r="I157" s="11">
        <f t="shared" si="13"/>
        <v>66.11</v>
      </c>
    </row>
    <row r="158" spans="6:9" x14ac:dyDescent="0.25">
      <c r="F158" s="7">
        <v>155</v>
      </c>
      <c r="G158" s="11">
        <f t="shared" si="14"/>
        <v>18689.669999999911</v>
      </c>
      <c r="H158" s="11">
        <f t="shared" si="12"/>
        <v>750</v>
      </c>
      <c r="I158" s="11">
        <f t="shared" si="13"/>
        <v>63.69</v>
      </c>
    </row>
    <row r="159" spans="6:9" x14ac:dyDescent="0.25">
      <c r="F159" s="7">
        <v>156</v>
      </c>
      <c r="G159" s="11">
        <f t="shared" si="14"/>
        <v>18003.35999999991</v>
      </c>
      <c r="H159" s="11">
        <f t="shared" si="12"/>
        <v>750</v>
      </c>
      <c r="I159" s="11">
        <f t="shared" si="13"/>
        <v>61.25</v>
      </c>
    </row>
    <row r="160" spans="6:9" x14ac:dyDescent="0.25">
      <c r="F160" s="7">
        <v>157</v>
      </c>
      <c r="G160" s="11">
        <f t="shared" si="14"/>
        <v>17314.60999999991</v>
      </c>
      <c r="H160" s="11">
        <f t="shared" si="12"/>
        <v>750</v>
      </c>
      <c r="I160" s="11">
        <f t="shared" si="13"/>
        <v>58.8</v>
      </c>
    </row>
    <row r="161" spans="6:9" x14ac:dyDescent="0.25">
      <c r="F161" s="7">
        <v>158</v>
      </c>
      <c r="G161" s="11">
        <f t="shared" si="14"/>
        <v>16623.409999999909</v>
      </c>
      <c r="H161" s="11">
        <f t="shared" si="12"/>
        <v>750</v>
      </c>
      <c r="I161" s="11">
        <f t="shared" si="13"/>
        <v>56.35</v>
      </c>
    </row>
    <row r="162" spans="6:9" x14ac:dyDescent="0.25">
      <c r="F162" s="7">
        <v>159</v>
      </c>
      <c r="G162" s="11">
        <f t="shared" si="14"/>
        <v>15929.759999999909</v>
      </c>
      <c r="H162" s="11">
        <f t="shared" si="12"/>
        <v>750</v>
      </c>
      <c r="I162" s="11">
        <f t="shared" si="13"/>
        <v>53.89</v>
      </c>
    </row>
    <row r="163" spans="6:9" x14ac:dyDescent="0.25">
      <c r="F163" s="7">
        <v>160</v>
      </c>
      <c r="G163" s="11">
        <f t="shared" si="14"/>
        <v>15233.649999999909</v>
      </c>
      <c r="H163" s="11">
        <f t="shared" si="12"/>
        <v>750</v>
      </c>
      <c r="I163" s="11">
        <f t="shared" si="13"/>
        <v>51.42</v>
      </c>
    </row>
    <row r="164" spans="6:9" x14ac:dyDescent="0.25">
      <c r="F164" s="7">
        <v>161</v>
      </c>
      <c r="G164" s="11">
        <f t="shared" si="14"/>
        <v>14535.069999999909</v>
      </c>
      <c r="H164" s="11">
        <f t="shared" ref="H164:H183" si="15">ROUND($D$6,2)</f>
        <v>750</v>
      </c>
      <c r="I164" s="11">
        <f t="shared" ref="I164:I183" si="16">ROUND((G164-H164)*$D$9/12,2)</f>
        <v>48.94</v>
      </c>
    </row>
    <row r="165" spans="6:9" x14ac:dyDescent="0.25">
      <c r="F165" s="7">
        <v>162</v>
      </c>
      <c r="G165" s="11">
        <f t="shared" ref="G165:G184" si="17">G164-H164+I164</f>
        <v>13834.009999999909</v>
      </c>
      <c r="H165" s="11">
        <f t="shared" si="15"/>
        <v>750</v>
      </c>
      <c r="I165" s="11">
        <f t="shared" si="16"/>
        <v>46.45</v>
      </c>
    </row>
    <row r="166" spans="6:9" x14ac:dyDescent="0.25">
      <c r="F166" s="7">
        <v>163</v>
      </c>
      <c r="G166" s="11">
        <f t="shared" si="17"/>
        <v>13130.45999999991</v>
      </c>
      <c r="H166" s="11">
        <f t="shared" si="15"/>
        <v>750</v>
      </c>
      <c r="I166" s="11">
        <f t="shared" si="16"/>
        <v>43.95</v>
      </c>
    </row>
    <row r="167" spans="6:9" x14ac:dyDescent="0.25">
      <c r="F167" s="7">
        <v>164</v>
      </c>
      <c r="G167" s="11">
        <f t="shared" si="17"/>
        <v>12424.409999999911</v>
      </c>
      <c r="H167" s="11">
        <f t="shared" si="15"/>
        <v>750</v>
      </c>
      <c r="I167" s="11">
        <f t="shared" si="16"/>
        <v>41.44</v>
      </c>
    </row>
    <row r="168" spans="6:9" x14ac:dyDescent="0.25">
      <c r="F168" s="7">
        <v>165</v>
      </c>
      <c r="G168" s="11">
        <f t="shared" si="17"/>
        <v>11715.849999999911</v>
      </c>
      <c r="H168" s="11">
        <f t="shared" si="15"/>
        <v>750</v>
      </c>
      <c r="I168" s="11">
        <f t="shared" si="16"/>
        <v>38.93</v>
      </c>
    </row>
    <row r="169" spans="6:9" x14ac:dyDescent="0.25">
      <c r="F169" s="7">
        <v>166</v>
      </c>
      <c r="G169" s="11">
        <f t="shared" si="17"/>
        <v>11004.779999999912</v>
      </c>
      <c r="H169" s="11">
        <f t="shared" si="15"/>
        <v>750</v>
      </c>
      <c r="I169" s="11">
        <f t="shared" si="16"/>
        <v>36.4</v>
      </c>
    </row>
    <row r="170" spans="6:9" x14ac:dyDescent="0.25">
      <c r="F170" s="7">
        <v>167</v>
      </c>
      <c r="G170" s="11">
        <f t="shared" si="17"/>
        <v>10291.179999999911</v>
      </c>
      <c r="H170" s="11">
        <f t="shared" si="15"/>
        <v>750</v>
      </c>
      <c r="I170" s="11">
        <f t="shared" si="16"/>
        <v>33.869999999999997</v>
      </c>
    </row>
    <row r="171" spans="6:9" x14ac:dyDescent="0.25">
      <c r="F171" s="7">
        <v>168</v>
      </c>
      <c r="G171" s="11">
        <f t="shared" si="17"/>
        <v>9575.049999999912</v>
      </c>
      <c r="H171" s="11">
        <f t="shared" si="15"/>
        <v>750</v>
      </c>
      <c r="I171" s="11">
        <f t="shared" si="16"/>
        <v>31.33</v>
      </c>
    </row>
    <row r="172" spans="6:9" x14ac:dyDescent="0.25">
      <c r="F172" s="7">
        <v>169</v>
      </c>
      <c r="G172" s="11">
        <f t="shared" si="17"/>
        <v>8856.3799999999119</v>
      </c>
      <c r="H172" s="11">
        <f t="shared" si="15"/>
        <v>750</v>
      </c>
      <c r="I172" s="11">
        <f t="shared" si="16"/>
        <v>28.78</v>
      </c>
    </row>
    <row r="173" spans="6:9" x14ac:dyDescent="0.25">
      <c r="F173" s="7">
        <v>170</v>
      </c>
      <c r="G173" s="11">
        <f t="shared" si="17"/>
        <v>8135.1599999999116</v>
      </c>
      <c r="H173" s="11">
        <f t="shared" si="15"/>
        <v>750</v>
      </c>
      <c r="I173" s="11">
        <f t="shared" si="16"/>
        <v>26.22</v>
      </c>
    </row>
    <row r="174" spans="6:9" x14ac:dyDescent="0.25">
      <c r="F174" s="7">
        <v>171</v>
      </c>
      <c r="G174" s="11">
        <f t="shared" si="17"/>
        <v>7411.3799999999119</v>
      </c>
      <c r="H174" s="11">
        <f t="shared" si="15"/>
        <v>750</v>
      </c>
      <c r="I174" s="11">
        <f t="shared" si="16"/>
        <v>23.65</v>
      </c>
    </row>
    <row r="175" spans="6:9" x14ac:dyDescent="0.25">
      <c r="F175" s="7">
        <v>172</v>
      </c>
      <c r="G175" s="11">
        <f t="shared" si="17"/>
        <v>6685.0299999999115</v>
      </c>
      <c r="H175" s="11">
        <f t="shared" si="15"/>
        <v>750</v>
      </c>
      <c r="I175" s="11">
        <f t="shared" si="16"/>
        <v>21.07</v>
      </c>
    </row>
    <row r="176" spans="6:9" x14ac:dyDescent="0.25">
      <c r="F176" s="7">
        <v>173</v>
      </c>
      <c r="G176" s="11">
        <f t="shared" si="17"/>
        <v>5956.0999999999112</v>
      </c>
      <c r="H176" s="11">
        <f t="shared" si="15"/>
        <v>750</v>
      </c>
      <c r="I176" s="11">
        <f t="shared" si="16"/>
        <v>18.48</v>
      </c>
    </row>
    <row r="177" spans="6:9" x14ac:dyDescent="0.25">
      <c r="F177" s="7">
        <v>174</v>
      </c>
      <c r="G177" s="11">
        <f t="shared" si="17"/>
        <v>5224.5799999999108</v>
      </c>
      <c r="H177" s="11">
        <f t="shared" si="15"/>
        <v>750</v>
      </c>
      <c r="I177" s="11">
        <f t="shared" si="16"/>
        <v>15.88</v>
      </c>
    </row>
    <row r="178" spans="6:9" x14ac:dyDescent="0.25">
      <c r="F178" s="7">
        <v>175</v>
      </c>
      <c r="G178" s="11">
        <f t="shared" si="17"/>
        <v>4490.4599999999109</v>
      </c>
      <c r="H178" s="11">
        <f t="shared" si="15"/>
        <v>750</v>
      </c>
      <c r="I178" s="11">
        <f t="shared" si="16"/>
        <v>13.28</v>
      </c>
    </row>
    <row r="179" spans="6:9" x14ac:dyDescent="0.25">
      <c r="F179" s="7">
        <v>176</v>
      </c>
      <c r="G179" s="11">
        <f t="shared" si="17"/>
        <v>3753.7399999999111</v>
      </c>
      <c r="H179" s="11">
        <f t="shared" si="15"/>
        <v>750</v>
      </c>
      <c r="I179" s="11">
        <f t="shared" si="16"/>
        <v>10.66</v>
      </c>
    </row>
    <row r="180" spans="6:9" x14ac:dyDescent="0.25">
      <c r="F180" s="7">
        <v>177</v>
      </c>
      <c r="G180" s="11">
        <f t="shared" si="17"/>
        <v>3014.399999999911</v>
      </c>
      <c r="H180" s="11">
        <f t="shared" si="15"/>
        <v>750</v>
      </c>
      <c r="I180" s="11">
        <f t="shared" si="16"/>
        <v>8.0399999999999991</v>
      </c>
    </row>
    <row r="181" spans="6:9" x14ac:dyDescent="0.25">
      <c r="F181" s="7">
        <v>178</v>
      </c>
      <c r="G181" s="11">
        <f t="shared" si="17"/>
        <v>2272.4399999999109</v>
      </c>
      <c r="H181" s="11">
        <f t="shared" si="15"/>
        <v>750</v>
      </c>
      <c r="I181" s="11">
        <f t="shared" si="16"/>
        <v>5.4</v>
      </c>
    </row>
    <row r="182" spans="6:9" x14ac:dyDescent="0.25">
      <c r="F182" s="7">
        <v>179</v>
      </c>
      <c r="G182" s="11">
        <f t="shared" si="17"/>
        <v>1527.839999999911</v>
      </c>
      <c r="H182" s="11">
        <f t="shared" si="15"/>
        <v>750</v>
      </c>
      <c r="I182" s="11">
        <f t="shared" si="16"/>
        <v>2.76</v>
      </c>
    </row>
    <row r="183" spans="6:9" x14ac:dyDescent="0.25">
      <c r="F183" s="7">
        <v>180</v>
      </c>
      <c r="G183" s="11">
        <f t="shared" si="17"/>
        <v>780.59999999991101</v>
      </c>
      <c r="H183" s="11">
        <f t="shared" si="15"/>
        <v>750</v>
      </c>
      <c r="I183" s="11">
        <f t="shared" si="16"/>
        <v>0.11</v>
      </c>
    </row>
    <row r="184" spans="6:9" x14ac:dyDescent="0.25">
      <c r="F184" s="7"/>
      <c r="G184" s="15">
        <f t="shared" si="17"/>
        <v>30.709999999911005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4"/>
  <sheetViews>
    <sheetView showGridLines="0" workbookViewId="0">
      <pane ySplit="5250" topLeftCell="A171"/>
      <selection pane="bottomLeft"/>
    </sheetView>
  </sheetViews>
  <sheetFormatPr baseColWidth="10" defaultRowHeight="15" x14ac:dyDescent="0.25"/>
  <cols>
    <col min="1" max="1" width="3.7109375" style="4" customWidth="1"/>
    <col min="2" max="3" width="11.42578125" style="4"/>
    <col min="4" max="4" width="11.85546875" style="4" customWidth="1"/>
    <col min="5" max="6" width="11.42578125" style="4"/>
    <col min="7" max="7" width="15.42578125" style="4" customWidth="1"/>
    <col min="8" max="16384" width="11.42578125" style="4"/>
  </cols>
  <sheetData>
    <row r="2" spans="2:9" x14ac:dyDescent="0.25">
      <c r="B2" s="1" t="s">
        <v>18</v>
      </c>
      <c r="C2" s="2" t="s">
        <v>1</v>
      </c>
      <c r="D2" s="3">
        <v>750</v>
      </c>
      <c r="F2" s="5" t="s">
        <v>2</v>
      </c>
      <c r="G2" s="6" t="s">
        <v>3</v>
      </c>
      <c r="H2" s="6" t="s">
        <v>19</v>
      </c>
      <c r="I2" s="6" t="s">
        <v>5</v>
      </c>
    </row>
    <row r="3" spans="2:9" x14ac:dyDescent="0.25">
      <c r="B3" s="7" t="s">
        <v>6</v>
      </c>
      <c r="C3" s="8"/>
      <c r="D3" s="9">
        <v>15</v>
      </c>
      <c r="F3" s="7">
        <v>1</v>
      </c>
      <c r="G3" s="10">
        <v>0</v>
      </c>
      <c r="H3" s="11">
        <f t="shared" ref="H3:H34" si="0">$D$2</f>
        <v>750</v>
      </c>
      <c r="I3" s="11">
        <f t="shared" ref="I3:I34" si="1">ROUND((G3+H3)*$D$5/12,2)</f>
        <v>2.81</v>
      </c>
    </row>
    <row r="4" spans="2:9" x14ac:dyDescent="0.25">
      <c r="B4" s="7" t="s">
        <v>7</v>
      </c>
      <c r="C4" s="8" t="s">
        <v>8</v>
      </c>
      <c r="D4" s="12">
        <f>12*D3</f>
        <v>180</v>
      </c>
      <c r="F4" s="7">
        <v>2</v>
      </c>
      <c r="G4" s="11">
        <f t="shared" ref="G4:G35" si="2">G3+H3+I3</f>
        <v>752.81</v>
      </c>
      <c r="H4" s="11">
        <f t="shared" si="0"/>
        <v>750</v>
      </c>
      <c r="I4" s="11">
        <f t="shared" si="1"/>
        <v>5.64</v>
      </c>
    </row>
    <row r="5" spans="2:9" x14ac:dyDescent="0.25">
      <c r="B5" s="7" t="s">
        <v>9</v>
      </c>
      <c r="C5" s="8" t="s">
        <v>10</v>
      </c>
      <c r="D5" s="13">
        <v>4.4999999999999998E-2</v>
      </c>
      <c r="F5" s="7">
        <v>3</v>
      </c>
      <c r="G5" s="11">
        <f t="shared" si="2"/>
        <v>1508.45</v>
      </c>
      <c r="H5" s="11">
        <f t="shared" si="0"/>
        <v>750</v>
      </c>
      <c r="I5" s="11">
        <f t="shared" si="1"/>
        <v>8.4700000000000006</v>
      </c>
    </row>
    <row r="6" spans="2:9" x14ac:dyDescent="0.25">
      <c r="F6" s="7">
        <v>4</v>
      </c>
      <c r="G6" s="11">
        <f t="shared" si="2"/>
        <v>2266.9199999999996</v>
      </c>
      <c r="H6" s="11">
        <f t="shared" si="0"/>
        <v>750</v>
      </c>
      <c r="I6" s="11">
        <f t="shared" si="1"/>
        <v>11.31</v>
      </c>
    </row>
    <row r="7" spans="2:9" x14ac:dyDescent="0.25">
      <c r="C7" s="1" t="s">
        <v>20</v>
      </c>
      <c r="D7" s="14">
        <f>FV(D5/12,D4,-D2,,1)</f>
        <v>193032.16788432395</v>
      </c>
      <c r="F7" s="7">
        <v>5</v>
      </c>
      <c r="G7" s="11">
        <f t="shared" si="2"/>
        <v>3028.2299999999996</v>
      </c>
      <c r="H7" s="11">
        <f t="shared" si="0"/>
        <v>750</v>
      </c>
      <c r="I7" s="11">
        <f t="shared" si="1"/>
        <v>14.17</v>
      </c>
    </row>
    <row r="8" spans="2:9" x14ac:dyDescent="0.25">
      <c r="F8" s="7">
        <v>6</v>
      </c>
      <c r="G8" s="11">
        <f t="shared" si="2"/>
        <v>3792.3999999999996</v>
      </c>
      <c r="H8" s="11">
        <f t="shared" si="0"/>
        <v>750</v>
      </c>
      <c r="I8" s="11">
        <f t="shared" si="1"/>
        <v>17.03</v>
      </c>
    </row>
    <row r="9" spans="2:9" x14ac:dyDescent="0.25">
      <c r="F9" s="7">
        <v>7</v>
      </c>
      <c r="G9" s="11">
        <f t="shared" si="2"/>
        <v>4559.4299999999994</v>
      </c>
      <c r="H9" s="11">
        <f t="shared" si="0"/>
        <v>750</v>
      </c>
      <c r="I9" s="11">
        <f t="shared" si="1"/>
        <v>19.91</v>
      </c>
    </row>
    <row r="10" spans="2:9" x14ac:dyDescent="0.25">
      <c r="F10" s="7">
        <v>8</v>
      </c>
      <c r="G10" s="11">
        <f t="shared" si="2"/>
        <v>5329.3399999999992</v>
      </c>
      <c r="H10" s="11">
        <f t="shared" si="0"/>
        <v>750</v>
      </c>
      <c r="I10" s="11">
        <f t="shared" si="1"/>
        <v>22.8</v>
      </c>
    </row>
    <row r="11" spans="2:9" x14ac:dyDescent="0.25">
      <c r="F11" s="7">
        <v>9</v>
      </c>
      <c r="G11" s="11">
        <f t="shared" si="2"/>
        <v>6102.1399999999994</v>
      </c>
      <c r="H11" s="11">
        <f t="shared" si="0"/>
        <v>750</v>
      </c>
      <c r="I11" s="11">
        <f t="shared" si="1"/>
        <v>25.7</v>
      </c>
    </row>
    <row r="12" spans="2:9" x14ac:dyDescent="0.25">
      <c r="F12" s="7">
        <v>10</v>
      </c>
      <c r="G12" s="11">
        <f t="shared" si="2"/>
        <v>6877.8399999999992</v>
      </c>
      <c r="H12" s="11">
        <f t="shared" si="0"/>
        <v>750</v>
      </c>
      <c r="I12" s="11">
        <f t="shared" si="1"/>
        <v>28.6</v>
      </c>
    </row>
    <row r="13" spans="2:9" x14ac:dyDescent="0.25">
      <c r="F13" s="7">
        <v>11</v>
      </c>
      <c r="G13" s="11">
        <f t="shared" si="2"/>
        <v>7656.44</v>
      </c>
      <c r="H13" s="11">
        <f t="shared" si="0"/>
        <v>750</v>
      </c>
      <c r="I13" s="11">
        <f t="shared" si="1"/>
        <v>31.52</v>
      </c>
    </row>
    <row r="14" spans="2:9" x14ac:dyDescent="0.25">
      <c r="F14" s="7">
        <v>12</v>
      </c>
      <c r="G14" s="11">
        <f t="shared" si="2"/>
        <v>8437.9599999999991</v>
      </c>
      <c r="H14" s="11">
        <f t="shared" si="0"/>
        <v>750</v>
      </c>
      <c r="I14" s="11">
        <f t="shared" si="1"/>
        <v>34.450000000000003</v>
      </c>
    </row>
    <row r="15" spans="2:9" x14ac:dyDescent="0.25">
      <c r="F15" s="7">
        <v>13</v>
      </c>
      <c r="G15" s="11">
        <f t="shared" si="2"/>
        <v>9222.41</v>
      </c>
      <c r="H15" s="11">
        <f t="shared" si="0"/>
        <v>750</v>
      </c>
      <c r="I15" s="11">
        <f t="shared" si="1"/>
        <v>37.4</v>
      </c>
    </row>
    <row r="16" spans="2:9" x14ac:dyDescent="0.25">
      <c r="F16" s="7">
        <v>14</v>
      </c>
      <c r="G16" s="11">
        <f t="shared" si="2"/>
        <v>10009.81</v>
      </c>
      <c r="H16" s="11">
        <f t="shared" si="0"/>
        <v>750</v>
      </c>
      <c r="I16" s="11">
        <f t="shared" si="1"/>
        <v>40.35</v>
      </c>
    </row>
    <row r="17" spans="6:9" x14ac:dyDescent="0.25">
      <c r="F17" s="7">
        <v>15</v>
      </c>
      <c r="G17" s="11">
        <f t="shared" si="2"/>
        <v>10800.16</v>
      </c>
      <c r="H17" s="11">
        <f t="shared" si="0"/>
        <v>750</v>
      </c>
      <c r="I17" s="11">
        <f t="shared" si="1"/>
        <v>43.31</v>
      </c>
    </row>
    <row r="18" spans="6:9" x14ac:dyDescent="0.25">
      <c r="F18" s="7">
        <v>16</v>
      </c>
      <c r="G18" s="11">
        <f t="shared" si="2"/>
        <v>11593.47</v>
      </c>
      <c r="H18" s="11">
        <f t="shared" si="0"/>
        <v>750</v>
      </c>
      <c r="I18" s="11">
        <f t="shared" si="1"/>
        <v>46.29</v>
      </c>
    </row>
    <row r="19" spans="6:9" x14ac:dyDescent="0.25">
      <c r="F19" s="7">
        <v>17</v>
      </c>
      <c r="G19" s="11">
        <f t="shared" si="2"/>
        <v>12389.76</v>
      </c>
      <c r="H19" s="11">
        <f t="shared" si="0"/>
        <v>750</v>
      </c>
      <c r="I19" s="11">
        <f t="shared" si="1"/>
        <v>49.27</v>
      </c>
    </row>
    <row r="20" spans="6:9" x14ac:dyDescent="0.25">
      <c r="F20" s="7">
        <v>18</v>
      </c>
      <c r="G20" s="11">
        <f t="shared" si="2"/>
        <v>13189.03</v>
      </c>
      <c r="H20" s="11">
        <f t="shared" si="0"/>
        <v>750</v>
      </c>
      <c r="I20" s="11">
        <f t="shared" si="1"/>
        <v>52.27</v>
      </c>
    </row>
    <row r="21" spans="6:9" x14ac:dyDescent="0.25">
      <c r="F21" s="7">
        <v>19</v>
      </c>
      <c r="G21" s="11">
        <f t="shared" si="2"/>
        <v>13991.300000000001</v>
      </c>
      <c r="H21" s="11">
        <f t="shared" si="0"/>
        <v>750</v>
      </c>
      <c r="I21" s="11">
        <f t="shared" si="1"/>
        <v>55.28</v>
      </c>
    </row>
    <row r="22" spans="6:9" x14ac:dyDescent="0.25">
      <c r="F22" s="7">
        <v>20</v>
      </c>
      <c r="G22" s="11">
        <f t="shared" si="2"/>
        <v>14796.580000000002</v>
      </c>
      <c r="H22" s="11">
        <f t="shared" si="0"/>
        <v>750</v>
      </c>
      <c r="I22" s="11">
        <f t="shared" si="1"/>
        <v>58.3</v>
      </c>
    </row>
    <row r="23" spans="6:9" x14ac:dyDescent="0.25">
      <c r="F23" s="7">
        <v>21</v>
      </c>
      <c r="G23" s="11">
        <f t="shared" si="2"/>
        <v>15604.880000000001</v>
      </c>
      <c r="H23" s="11">
        <f t="shared" si="0"/>
        <v>750</v>
      </c>
      <c r="I23" s="11">
        <f t="shared" si="1"/>
        <v>61.33</v>
      </c>
    </row>
    <row r="24" spans="6:9" x14ac:dyDescent="0.25">
      <c r="F24" s="7">
        <v>22</v>
      </c>
      <c r="G24" s="11">
        <f t="shared" si="2"/>
        <v>16416.210000000003</v>
      </c>
      <c r="H24" s="11">
        <f t="shared" si="0"/>
        <v>750</v>
      </c>
      <c r="I24" s="11">
        <f t="shared" si="1"/>
        <v>64.37</v>
      </c>
    </row>
    <row r="25" spans="6:9" x14ac:dyDescent="0.25">
      <c r="F25" s="7">
        <v>23</v>
      </c>
      <c r="G25" s="11">
        <f t="shared" si="2"/>
        <v>17230.580000000002</v>
      </c>
      <c r="H25" s="11">
        <f t="shared" si="0"/>
        <v>750</v>
      </c>
      <c r="I25" s="11">
        <f t="shared" si="1"/>
        <v>67.430000000000007</v>
      </c>
    </row>
    <row r="26" spans="6:9" x14ac:dyDescent="0.25">
      <c r="F26" s="7">
        <v>24</v>
      </c>
      <c r="G26" s="11">
        <f t="shared" si="2"/>
        <v>18048.010000000002</v>
      </c>
      <c r="H26" s="11">
        <f t="shared" si="0"/>
        <v>750</v>
      </c>
      <c r="I26" s="11">
        <f t="shared" si="1"/>
        <v>70.489999999999995</v>
      </c>
    </row>
    <row r="27" spans="6:9" x14ac:dyDescent="0.25">
      <c r="F27" s="7">
        <v>25</v>
      </c>
      <c r="G27" s="11">
        <f t="shared" si="2"/>
        <v>18868.500000000004</v>
      </c>
      <c r="H27" s="11">
        <f t="shared" si="0"/>
        <v>750</v>
      </c>
      <c r="I27" s="11">
        <f t="shared" si="1"/>
        <v>73.569999999999993</v>
      </c>
    </row>
    <row r="28" spans="6:9" x14ac:dyDescent="0.25">
      <c r="F28" s="7">
        <v>26</v>
      </c>
      <c r="G28" s="11">
        <f t="shared" si="2"/>
        <v>19692.070000000003</v>
      </c>
      <c r="H28" s="11">
        <f t="shared" si="0"/>
        <v>750</v>
      </c>
      <c r="I28" s="11">
        <f t="shared" si="1"/>
        <v>76.66</v>
      </c>
    </row>
    <row r="29" spans="6:9" x14ac:dyDescent="0.25">
      <c r="F29" s="7">
        <v>27</v>
      </c>
      <c r="G29" s="11">
        <f t="shared" si="2"/>
        <v>20518.730000000003</v>
      </c>
      <c r="H29" s="11">
        <f t="shared" si="0"/>
        <v>750</v>
      </c>
      <c r="I29" s="11">
        <f t="shared" si="1"/>
        <v>79.760000000000005</v>
      </c>
    </row>
    <row r="30" spans="6:9" x14ac:dyDescent="0.25">
      <c r="F30" s="7">
        <v>28</v>
      </c>
      <c r="G30" s="11">
        <f t="shared" si="2"/>
        <v>21348.49</v>
      </c>
      <c r="H30" s="11">
        <f t="shared" si="0"/>
        <v>750</v>
      </c>
      <c r="I30" s="11">
        <f t="shared" si="1"/>
        <v>82.87</v>
      </c>
    </row>
    <row r="31" spans="6:9" x14ac:dyDescent="0.25">
      <c r="F31" s="7">
        <v>29</v>
      </c>
      <c r="G31" s="11">
        <f t="shared" si="2"/>
        <v>22181.360000000001</v>
      </c>
      <c r="H31" s="11">
        <f t="shared" si="0"/>
        <v>750</v>
      </c>
      <c r="I31" s="11">
        <f t="shared" si="1"/>
        <v>85.99</v>
      </c>
    </row>
    <row r="32" spans="6:9" x14ac:dyDescent="0.25">
      <c r="F32" s="7">
        <v>30</v>
      </c>
      <c r="G32" s="11">
        <f t="shared" si="2"/>
        <v>23017.350000000002</v>
      </c>
      <c r="H32" s="11">
        <f t="shared" si="0"/>
        <v>750</v>
      </c>
      <c r="I32" s="11">
        <f t="shared" si="1"/>
        <v>89.13</v>
      </c>
    </row>
    <row r="33" spans="6:9" x14ac:dyDescent="0.25">
      <c r="F33" s="7">
        <v>31</v>
      </c>
      <c r="G33" s="11">
        <f t="shared" si="2"/>
        <v>23856.480000000003</v>
      </c>
      <c r="H33" s="11">
        <f t="shared" si="0"/>
        <v>750</v>
      </c>
      <c r="I33" s="11">
        <f t="shared" si="1"/>
        <v>92.27</v>
      </c>
    </row>
    <row r="34" spans="6:9" x14ac:dyDescent="0.25">
      <c r="F34" s="7">
        <v>32</v>
      </c>
      <c r="G34" s="11">
        <f t="shared" si="2"/>
        <v>24698.750000000004</v>
      </c>
      <c r="H34" s="11">
        <f t="shared" si="0"/>
        <v>750</v>
      </c>
      <c r="I34" s="11">
        <f t="shared" si="1"/>
        <v>95.43</v>
      </c>
    </row>
    <row r="35" spans="6:9" x14ac:dyDescent="0.25">
      <c r="F35" s="7">
        <v>33</v>
      </c>
      <c r="G35" s="11">
        <f t="shared" si="2"/>
        <v>25544.180000000004</v>
      </c>
      <c r="H35" s="11">
        <f t="shared" ref="H35:H66" si="3">$D$2</f>
        <v>750</v>
      </c>
      <c r="I35" s="11">
        <f t="shared" ref="I35:I66" si="4">ROUND((G35+H35)*$D$5/12,2)</f>
        <v>98.6</v>
      </c>
    </row>
    <row r="36" spans="6:9" x14ac:dyDescent="0.25">
      <c r="F36" s="7">
        <v>34</v>
      </c>
      <c r="G36" s="11">
        <f t="shared" ref="G36:G67" si="5">G35+H35+I35</f>
        <v>26392.780000000002</v>
      </c>
      <c r="H36" s="11">
        <f t="shared" si="3"/>
        <v>750</v>
      </c>
      <c r="I36" s="11">
        <f t="shared" si="4"/>
        <v>101.79</v>
      </c>
    </row>
    <row r="37" spans="6:9" x14ac:dyDescent="0.25">
      <c r="F37" s="7">
        <v>35</v>
      </c>
      <c r="G37" s="11">
        <f t="shared" si="5"/>
        <v>27244.570000000003</v>
      </c>
      <c r="H37" s="11">
        <f t="shared" si="3"/>
        <v>750</v>
      </c>
      <c r="I37" s="11">
        <f t="shared" si="4"/>
        <v>104.98</v>
      </c>
    </row>
    <row r="38" spans="6:9" x14ac:dyDescent="0.25">
      <c r="F38" s="7">
        <v>36</v>
      </c>
      <c r="G38" s="11">
        <f t="shared" si="5"/>
        <v>28099.550000000003</v>
      </c>
      <c r="H38" s="11">
        <f t="shared" si="3"/>
        <v>750</v>
      </c>
      <c r="I38" s="11">
        <f t="shared" si="4"/>
        <v>108.19</v>
      </c>
    </row>
    <row r="39" spans="6:9" x14ac:dyDescent="0.25">
      <c r="F39" s="7">
        <v>37</v>
      </c>
      <c r="G39" s="11">
        <f t="shared" si="5"/>
        <v>28957.74</v>
      </c>
      <c r="H39" s="11">
        <f t="shared" si="3"/>
        <v>750</v>
      </c>
      <c r="I39" s="11">
        <f t="shared" si="4"/>
        <v>111.4</v>
      </c>
    </row>
    <row r="40" spans="6:9" x14ac:dyDescent="0.25">
      <c r="F40" s="7">
        <v>38</v>
      </c>
      <c r="G40" s="11">
        <f t="shared" si="5"/>
        <v>29819.140000000003</v>
      </c>
      <c r="H40" s="11">
        <f t="shared" si="3"/>
        <v>750</v>
      </c>
      <c r="I40" s="11">
        <f t="shared" si="4"/>
        <v>114.63</v>
      </c>
    </row>
    <row r="41" spans="6:9" x14ac:dyDescent="0.25">
      <c r="F41" s="7">
        <v>39</v>
      </c>
      <c r="G41" s="11">
        <f t="shared" si="5"/>
        <v>30683.770000000004</v>
      </c>
      <c r="H41" s="11">
        <f t="shared" si="3"/>
        <v>750</v>
      </c>
      <c r="I41" s="11">
        <f t="shared" si="4"/>
        <v>117.88</v>
      </c>
    </row>
    <row r="42" spans="6:9" x14ac:dyDescent="0.25">
      <c r="F42" s="7">
        <v>40</v>
      </c>
      <c r="G42" s="11">
        <f t="shared" si="5"/>
        <v>31551.650000000005</v>
      </c>
      <c r="H42" s="11">
        <f t="shared" si="3"/>
        <v>750</v>
      </c>
      <c r="I42" s="11">
        <f t="shared" si="4"/>
        <v>121.13</v>
      </c>
    </row>
    <row r="43" spans="6:9" x14ac:dyDescent="0.25">
      <c r="F43" s="7">
        <v>41</v>
      </c>
      <c r="G43" s="11">
        <f t="shared" si="5"/>
        <v>32422.780000000006</v>
      </c>
      <c r="H43" s="11">
        <f t="shared" si="3"/>
        <v>750</v>
      </c>
      <c r="I43" s="11">
        <f t="shared" si="4"/>
        <v>124.4</v>
      </c>
    </row>
    <row r="44" spans="6:9" x14ac:dyDescent="0.25">
      <c r="F44" s="7">
        <v>42</v>
      </c>
      <c r="G44" s="11">
        <f t="shared" si="5"/>
        <v>33297.180000000008</v>
      </c>
      <c r="H44" s="11">
        <f t="shared" si="3"/>
        <v>750</v>
      </c>
      <c r="I44" s="11">
        <f t="shared" si="4"/>
        <v>127.68</v>
      </c>
    </row>
    <row r="45" spans="6:9" x14ac:dyDescent="0.25">
      <c r="F45" s="7">
        <v>43</v>
      </c>
      <c r="G45" s="11">
        <f t="shared" si="5"/>
        <v>34174.860000000008</v>
      </c>
      <c r="H45" s="11">
        <f t="shared" si="3"/>
        <v>750</v>
      </c>
      <c r="I45" s="11">
        <f t="shared" si="4"/>
        <v>130.97</v>
      </c>
    </row>
    <row r="46" spans="6:9" x14ac:dyDescent="0.25">
      <c r="F46" s="7">
        <v>44</v>
      </c>
      <c r="G46" s="11">
        <f t="shared" si="5"/>
        <v>35055.830000000009</v>
      </c>
      <c r="H46" s="11">
        <f t="shared" si="3"/>
        <v>750</v>
      </c>
      <c r="I46" s="11">
        <f t="shared" si="4"/>
        <v>134.27000000000001</v>
      </c>
    </row>
    <row r="47" spans="6:9" x14ac:dyDescent="0.25">
      <c r="F47" s="7">
        <v>45</v>
      </c>
      <c r="G47" s="11">
        <f t="shared" si="5"/>
        <v>35940.100000000006</v>
      </c>
      <c r="H47" s="11">
        <f t="shared" si="3"/>
        <v>750</v>
      </c>
      <c r="I47" s="11">
        <f t="shared" si="4"/>
        <v>137.59</v>
      </c>
    </row>
    <row r="48" spans="6:9" x14ac:dyDescent="0.25">
      <c r="F48" s="7">
        <v>46</v>
      </c>
      <c r="G48" s="11">
        <f t="shared" si="5"/>
        <v>36827.69</v>
      </c>
      <c r="H48" s="11">
        <f t="shared" si="3"/>
        <v>750</v>
      </c>
      <c r="I48" s="11">
        <f t="shared" si="4"/>
        <v>140.91999999999999</v>
      </c>
    </row>
    <row r="49" spans="6:9" x14ac:dyDescent="0.25">
      <c r="F49" s="7">
        <v>47</v>
      </c>
      <c r="G49" s="11">
        <f t="shared" si="5"/>
        <v>37718.61</v>
      </c>
      <c r="H49" s="11">
        <f t="shared" si="3"/>
        <v>750</v>
      </c>
      <c r="I49" s="11">
        <f t="shared" si="4"/>
        <v>144.26</v>
      </c>
    </row>
    <row r="50" spans="6:9" x14ac:dyDescent="0.25">
      <c r="F50" s="7">
        <v>48</v>
      </c>
      <c r="G50" s="11">
        <f t="shared" si="5"/>
        <v>38612.870000000003</v>
      </c>
      <c r="H50" s="11">
        <f t="shared" si="3"/>
        <v>750</v>
      </c>
      <c r="I50" s="11">
        <f t="shared" si="4"/>
        <v>147.61000000000001</v>
      </c>
    </row>
    <row r="51" spans="6:9" x14ac:dyDescent="0.25">
      <c r="F51" s="7">
        <v>49</v>
      </c>
      <c r="G51" s="11">
        <f t="shared" si="5"/>
        <v>39510.480000000003</v>
      </c>
      <c r="H51" s="11">
        <f t="shared" si="3"/>
        <v>750</v>
      </c>
      <c r="I51" s="11">
        <f t="shared" si="4"/>
        <v>150.97999999999999</v>
      </c>
    </row>
    <row r="52" spans="6:9" x14ac:dyDescent="0.25">
      <c r="F52" s="7">
        <v>50</v>
      </c>
      <c r="G52" s="11">
        <f t="shared" si="5"/>
        <v>40411.460000000006</v>
      </c>
      <c r="H52" s="11">
        <f t="shared" si="3"/>
        <v>750</v>
      </c>
      <c r="I52" s="11">
        <f t="shared" si="4"/>
        <v>154.36000000000001</v>
      </c>
    </row>
    <row r="53" spans="6:9" x14ac:dyDescent="0.25">
      <c r="F53" s="7">
        <v>51</v>
      </c>
      <c r="G53" s="11">
        <f t="shared" si="5"/>
        <v>41315.820000000007</v>
      </c>
      <c r="H53" s="11">
        <f t="shared" si="3"/>
        <v>750</v>
      </c>
      <c r="I53" s="11">
        <f t="shared" si="4"/>
        <v>157.75</v>
      </c>
    </row>
    <row r="54" spans="6:9" x14ac:dyDescent="0.25">
      <c r="F54" s="7">
        <v>52</v>
      </c>
      <c r="G54" s="11">
        <f t="shared" si="5"/>
        <v>42223.570000000007</v>
      </c>
      <c r="H54" s="11">
        <f t="shared" si="3"/>
        <v>750</v>
      </c>
      <c r="I54" s="11">
        <f t="shared" si="4"/>
        <v>161.15</v>
      </c>
    </row>
    <row r="55" spans="6:9" x14ac:dyDescent="0.25">
      <c r="F55" s="7">
        <v>53</v>
      </c>
      <c r="G55" s="11">
        <f t="shared" si="5"/>
        <v>43134.720000000008</v>
      </c>
      <c r="H55" s="11">
        <f t="shared" si="3"/>
        <v>750</v>
      </c>
      <c r="I55" s="11">
        <f t="shared" si="4"/>
        <v>164.57</v>
      </c>
    </row>
    <row r="56" spans="6:9" x14ac:dyDescent="0.25">
      <c r="F56" s="7">
        <v>54</v>
      </c>
      <c r="G56" s="11">
        <f t="shared" si="5"/>
        <v>44049.290000000008</v>
      </c>
      <c r="H56" s="11">
        <f t="shared" si="3"/>
        <v>750</v>
      </c>
      <c r="I56" s="11">
        <f t="shared" si="4"/>
        <v>168</v>
      </c>
    </row>
    <row r="57" spans="6:9" x14ac:dyDescent="0.25">
      <c r="F57" s="7">
        <v>55</v>
      </c>
      <c r="G57" s="11">
        <f t="shared" si="5"/>
        <v>44967.290000000008</v>
      </c>
      <c r="H57" s="11">
        <f t="shared" si="3"/>
        <v>750</v>
      </c>
      <c r="I57" s="11">
        <f t="shared" si="4"/>
        <v>171.44</v>
      </c>
    </row>
    <row r="58" spans="6:9" x14ac:dyDescent="0.25">
      <c r="F58" s="7">
        <v>56</v>
      </c>
      <c r="G58" s="11">
        <f t="shared" si="5"/>
        <v>45888.73000000001</v>
      </c>
      <c r="H58" s="11">
        <f t="shared" si="3"/>
        <v>750</v>
      </c>
      <c r="I58" s="11">
        <f t="shared" si="4"/>
        <v>174.9</v>
      </c>
    </row>
    <row r="59" spans="6:9" x14ac:dyDescent="0.25">
      <c r="F59" s="7">
        <v>57</v>
      </c>
      <c r="G59" s="11">
        <f t="shared" si="5"/>
        <v>46813.630000000012</v>
      </c>
      <c r="H59" s="11">
        <f t="shared" si="3"/>
        <v>750</v>
      </c>
      <c r="I59" s="11">
        <f t="shared" si="4"/>
        <v>178.36</v>
      </c>
    </row>
    <row r="60" spans="6:9" x14ac:dyDescent="0.25">
      <c r="F60" s="7">
        <v>58</v>
      </c>
      <c r="G60" s="11">
        <f t="shared" si="5"/>
        <v>47741.990000000013</v>
      </c>
      <c r="H60" s="11">
        <f t="shared" si="3"/>
        <v>750</v>
      </c>
      <c r="I60" s="11">
        <f t="shared" si="4"/>
        <v>181.84</v>
      </c>
    </row>
    <row r="61" spans="6:9" x14ac:dyDescent="0.25">
      <c r="F61" s="7">
        <v>59</v>
      </c>
      <c r="G61" s="11">
        <f t="shared" si="5"/>
        <v>48673.830000000009</v>
      </c>
      <c r="H61" s="11">
        <f t="shared" si="3"/>
        <v>750</v>
      </c>
      <c r="I61" s="11">
        <f t="shared" si="4"/>
        <v>185.34</v>
      </c>
    </row>
    <row r="62" spans="6:9" x14ac:dyDescent="0.25">
      <c r="F62" s="7">
        <v>60</v>
      </c>
      <c r="G62" s="11">
        <f t="shared" si="5"/>
        <v>49609.170000000006</v>
      </c>
      <c r="H62" s="11">
        <f t="shared" si="3"/>
        <v>750</v>
      </c>
      <c r="I62" s="11">
        <f t="shared" si="4"/>
        <v>188.85</v>
      </c>
    </row>
    <row r="63" spans="6:9" x14ac:dyDescent="0.25">
      <c r="F63" s="7">
        <v>61</v>
      </c>
      <c r="G63" s="11">
        <f t="shared" si="5"/>
        <v>50548.020000000004</v>
      </c>
      <c r="H63" s="11">
        <f t="shared" si="3"/>
        <v>750</v>
      </c>
      <c r="I63" s="11">
        <f t="shared" si="4"/>
        <v>192.37</v>
      </c>
    </row>
    <row r="64" spans="6:9" x14ac:dyDescent="0.25">
      <c r="F64" s="7">
        <v>62</v>
      </c>
      <c r="G64" s="11">
        <f t="shared" si="5"/>
        <v>51490.390000000007</v>
      </c>
      <c r="H64" s="11">
        <f t="shared" si="3"/>
        <v>750</v>
      </c>
      <c r="I64" s="11">
        <f t="shared" si="4"/>
        <v>195.9</v>
      </c>
    </row>
    <row r="65" spans="6:9" x14ac:dyDescent="0.25">
      <c r="F65" s="7">
        <v>63</v>
      </c>
      <c r="G65" s="11">
        <f t="shared" si="5"/>
        <v>52436.290000000008</v>
      </c>
      <c r="H65" s="11">
        <f t="shared" si="3"/>
        <v>750</v>
      </c>
      <c r="I65" s="11">
        <f t="shared" si="4"/>
        <v>199.45</v>
      </c>
    </row>
    <row r="66" spans="6:9" x14ac:dyDescent="0.25">
      <c r="F66" s="7">
        <v>64</v>
      </c>
      <c r="G66" s="11">
        <f t="shared" si="5"/>
        <v>53385.740000000005</v>
      </c>
      <c r="H66" s="11">
        <f t="shared" si="3"/>
        <v>750</v>
      </c>
      <c r="I66" s="11">
        <f t="shared" si="4"/>
        <v>203.01</v>
      </c>
    </row>
    <row r="67" spans="6:9" x14ac:dyDescent="0.25">
      <c r="F67" s="7">
        <v>65</v>
      </c>
      <c r="G67" s="11">
        <f t="shared" si="5"/>
        <v>54338.750000000007</v>
      </c>
      <c r="H67" s="11">
        <f t="shared" ref="H67:H98" si="6">$D$2</f>
        <v>750</v>
      </c>
      <c r="I67" s="11">
        <f t="shared" ref="I67:I98" si="7">ROUND((G67+H67)*$D$5/12,2)</f>
        <v>206.58</v>
      </c>
    </row>
    <row r="68" spans="6:9" x14ac:dyDescent="0.25">
      <c r="F68" s="7">
        <v>66</v>
      </c>
      <c r="G68" s="11">
        <f t="shared" ref="G68:G99" si="8">G67+H67+I67</f>
        <v>55295.330000000009</v>
      </c>
      <c r="H68" s="11">
        <f t="shared" si="6"/>
        <v>750</v>
      </c>
      <c r="I68" s="11">
        <f t="shared" si="7"/>
        <v>210.17</v>
      </c>
    </row>
    <row r="69" spans="6:9" x14ac:dyDescent="0.25">
      <c r="F69" s="7">
        <v>67</v>
      </c>
      <c r="G69" s="11">
        <f t="shared" si="8"/>
        <v>56255.500000000007</v>
      </c>
      <c r="H69" s="11">
        <f t="shared" si="6"/>
        <v>750</v>
      </c>
      <c r="I69" s="11">
        <f t="shared" si="7"/>
        <v>213.77</v>
      </c>
    </row>
    <row r="70" spans="6:9" x14ac:dyDescent="0.25">
      <c r="F70" s="7">
        <v>68</v>
      </c>
      <c r="G70" s="11">
        <f t="shared" si="8"/>
        <v>57219.270000000004</v>
      </c>
      <c r="H70" s="11">
        <f t="shared" si="6"/>
        <v>750</v>
      </c>
      <c r="I70" s="11">
        <f t="shared" si="7"/>
        <v>217.38</v>
      </c>
    </row>
    <row r="71" spans="6:9" x14ac:dyDescent="0.25">
      <c r="F71" s="7">
        <v>69</v>
      </c>
      <c r="G71" s="11">
        <f t="shared" si="8"/>
        <v>58186.65</v>
      </c>
      <c r="H71" s="11">
        <f t="shared" si="6"/>
        <v>750</v>
      </c>
      <c r="I71" s="11">
        <f t="shared" si="7"/>
        <v>221.01</v>
      </c>
    </row>
    <row r="72" spans="6:9" x14ac:dyDescent="0.25">
      <c r="F72" s="7">
        <v>70</v>
      </c>
      <c r="G72" s="11">
        <f t="shared" si="8"/>
        <v>59157.66</v>
      </c>
      <c r="H72" s="11">
        <f t="shared" si="6"/>
        <v>750</v>
      </c>
      <c r="I72" s="11">
        <f t="shared" si="7"/>
        <v>224.65</v>
      </c>
    </row>
    <row r="73" spans="6:9" x14ac:dyDescent="0.25">
      <c r="F73" s="7">
        <v>71</v>
      </c>
      <c r="G73" s="11">
        <f t="shared" si="8"/>
        <v>60132.310000000005</v>
      </c>
      <c r="H73" s="11">
        <f t="shared" si="6"/>
        <v>750</v>
      </c>
      <c r="I73" s="11">
        <f t="shared" si="7"/>
        <v>228.31</v>
      </c>
    </row>
    <row r="74" spans="6:9" x14ac:dyDescent="0.25">
      <c r="F74" s="7">
        <v>72</v>
      </c>
      <c r="G74" s="11">
        <f t="shared" si="8"/>
        <v>61110.62</v>
      </c>
      <c r="H74" s="11">
        <f t="shared" si="6"/>
        <v>750</v>
      </c>
      <c r="I74" s="11">
        <f t="shared" si="7"/>
        <v>231.98</v>
      </c>
    </row>
    <row r="75" spans="6:9" x14ac:dyDescent="0.25">
      <c r="F75" s="7">
        <v>73</v>
      </c>
      <c r="G75" s="11">
        <f t="shared" si="8"/>
        <v>62092.600000000006</v>
      </c>
      <c r="H75" s="11">
        <f t="shared" si="6"/>
        <v>750</v>
      </c>
      <c r="I75" s="11">
        <f t="shared" si="7"/>
        <v>235.66</v>
      </c>
    </row>
    <row r="76" spans="6:9" x14ac:dyDescent="0.25">
      <c r="F76" s="7">
        <v>74</v>
      </c>
      <c r="G76" s="11">
        <f t="shared" si="8"/>
        <v>63078.260000000009</v>
      </c>
      <c r="H76" s="11">
        <f t="shared" si="6"/>
        <v>750</v>
      </c>
      <c r="I76" s="11">
        <f t="shared" si="7"/>
        <v>239.36</v>
      </c>
    </row>
    <row r="77" spans="6:9" x14ac:dyDescent="0.25">
      <c r="F77" s="7">
        <v>75</v>
      </c>
      <c r="G77" s="11">
        <f t="shared" si="8"/>
        <v>64067.62000000001</v>
      </c>
      <c r="H77" s="11">
        <f t="shared" si="6"/>
        <v>750</v>
      </c>
      <c r="I77" s="11">
        <f t="shared" si="7"/>
        <v>243.07</v>
      </c>
    </row>
    <row r="78" spans="6:9" x14ac:dyDescent="0.25">
      <c r="F78" s="7">
        <v>76</v>
      </c>
      <c r="G78" s="11">
        <f t="shared" si="8"/>
        <v>65060.69000000001</v>
      </c>
      <c r="H78" s="11">
        <f t="shared" si="6"/>
        <v>750</v>
      </c>
      <c r="I78" s="11">
        <f t="shared" si="7"/>
        <v>246.79</v>
      </c>
    </row>
    <row r="79" spans="6:9" x14ac:dyDescent="0.25">
      <c r="F79" s="7">
        <v>77</v>
      </c>
      <c r="G79" s="11">
        <f t="shared" si="8"/>
        <v>66057.48</v>
      </c>
      <c r="H79" s="11">
        <f t="shared" si="6"/>
        <v>750</v>
      </c>
      <c r="I79" s="11">
        <f t="shared" si="7"/>
        <v>250.53</v>
      </c>
    </row>
    <row r="80" spans="6:9" x14ac:dyDescent="0.25">
      <c r="F80" s="7">
        <v>78</v>
      </c>
      <c r="G80" s="11">
        <f t="shared" si="8"/>
        <v>67058.009999999995</v>
      </c>
      <c r="H80" s="11">
        <f t="shared" si="6"/>
        <v>750</v>
      </c>
      <c r="I80" s="11">
        <f t="shared" si="7"/>
        <v>254.28</v>
      </c>
    </row>
    <row r="81" spans="6:9" x14ac:dyDescent="0.25">
      <c r="F81" s="7">
        <v>79</v>
      </c>
      <c r="G81" s="11">
        <f t="shared" si="8"/>
        <v>68062.289999999994</v>
      </c>
      <c r="H81" s="11">
        <f t="shared" si="6"/>
        <v>750</v>
      </c>
      <c r="I81" s="11">
        <f t="shared" si="7"/>
        <v>258.05</v>
      </c>
    </row>
    <row r="82" spans="6:9" x14ac:dyDescent="0.25">
      <c r="F82" s="7">
        <v>80</v>
      </c>
      <c r="G82" s="11">
        <f t="shared" si="8"/>
        <v>69070.34</v>
      </c>
      <c r="H82" s="11">
        <f t="shared" si="6"/>
        <v>750</v>
      </c>
      <c r="I82" s="11">
        <f t="shared" si="7"/>
        <v>261.83</v>
      </c>
    </row>
    <row r="83" spans="6:9" x14ac:dyDescent="0.25">
      <c r="F83" s="7">
        <v>81</v>
      </c>
      <c r="G83" s="11">
        <f t="shared" si="8"/>
        <v>70082.17</v>
      </c>
      <c r="H83" s="11">
        <f t="shared" si="6"/>
        <v>750</v>
      </c>
      <c r="I83" s="11">
        <f t="shared" si="7"/>
        <v>265.62</v>
      </c>
    </row>
    <row r="84" spans="6:9" x14ac:dyDescent="0.25">
      <c r="F84" s="7">
        <v>82</v>
      </c>
      <c r="G84" s="11">
        <f t="shared" si="8"/>
        <v>71097.789999999994</v>
      </c>
      <c r="H84" s="11">
        <f t="shared" si="6"/>
        <v>750</v>
      </c>
      <c r="I84" s="11">
        <f t="shared" si="7"/>
        <v>269.43</v>
      </c>
    </row>
    <row r="85" spans="6:9" x14ac:dyDescent="0.25">
      <c r="F85" s="7">
        <v>83</v>
      </c>
      <c r="G85" s="11">
        <f t="shared" si="8"/>
        <v>72117.219999999987</v>
      </c>
      <c r="H85" s="11">
        <f t="shared" si="6"/>
        <v>750</v>
      </c>
      <c r="I85" s="11">
        <f t="shared" si="7"/>
        <v>273.25</v>
      </c>
    </row>
    <row r="86" spans="6:9" x14ac:dyDescent="0.25">
      <c r="F86" s="7">
        <v>84</v>
      </c>
      <c r="G86" s="11">
        <f t="shared" si="8"/>
        <v>73140.469999999987</v>
      </c>
      <c r="H86" s="11">
        <f t="shared" si="6"/>
        <v>750</v>
      </c>
      <c r="I86" s="11">
        <f t="shared" si="7"/>
        <v>277.08999999999997</v>
      </c>
    </row>
    <row r="87" spans="6:9" x14ac:dyDescent="0.25">
      <c r="F87" s="7">
        <v>85</v>
      </c>
      <c r="G87" s="11">
        <f t="shared" si="8"/>
        <v>74167.559999999983</v>
      </c>
      <c r="H87" s="11">
        <f t="shared" si="6"/>
        <v>750</v>
      </c>
      <c r="I87" s="11">
        <f t="shared" si="7"/>
        <v>280.94</v>
      </c>
    </row>
    <row r="88" spans="6:9" x14ac:dyDescent="0.25">
      <c r="F88" s="7">
        <v>86</v>
      </c>
      <c r="G88" s="11">
        <f t="shared" si="8"/>
        <v>75198.499999999985</v>
      </c>
      <c r="H88" s="11">
        <f t="shared" si="6"/>
        <v>750</v>
      </c>
      <c r="I88" s="11">
        <f t="shared" si="7"/>
        <v>284.81</v>
      </c>
    </row>
    <row r="89" spans="6:9" x14ac:dyDescent="0.25">
      <c r="F89" s="7">
        <v>87</v>
      </c>
      <c r="G89" s="11">
        <f t="shared" si="8"/>
        <v>76233.309999999983</v>
      </c>
      <c r="H89" s="11">
        <f t="shared" si="6"/>
        <v>750</v>
      </c>
      <c r="I89" s="11">
        <f t="shared" si="7"/>
        <v>288.69</v>
      </c>
    </row>
    <row r="90" spans="6:9" x14ac:dyDescent="0.25">
      <c r="F90" s="7">
        <v>88</v>
      </c>
      <c r="G90" s="11">
        <f t="shared" si="8"/>
        <v>77271.999999999985</v>
      </c>
      <c r="H90" s="11">
        <f t="shared" si="6"/>
        <v>750</v>
      </c>
      <c r="I90" s="11">
        <f t="shared" si="7"/>
        <v>292.58</v>
      </c>
    </row>
    <row r="91" spans="6:9" x14ac:dyDescent="0.25">
      <c r="F91" s="7">
        <v>89</v>
      </c>
      <c r="G91" s="11">
        <f t="shared" si="8"/>
        <v>78314.579999999987</v>
      </c>
      <c r="H91" s="11">
        <f t="shared" si="6"/>
        <v>750</v>
      </c>
      <c r="I91" s="11">
        <f t="shared" si="7"/>
        <v>296.49</v>
      </c>
    </row>
    <row r="92" spans="6:9" x14ac:dyDescent="0.25">
      <c r="F92" s="7">
        <v>90</v>
      </c>
      <c r="G92" s="11">
        <f t="shared" si="8"/>
        <v>79361.069999999992</v>
      </c>
      <c r="H92" s="11">
        <f t="shared" si="6"/>
        <v>750</v>
      </c>
      <c r="I92" s="11">
        <f t="shared" si="7"/>
        <v>300.42</v>
      </c>
    </row>
    <row r="93" spans="6:9" x14ac:dyDescent="0.25">
      <c r="F93" s="7">
        <v>91</v>
      </c>
      <c r="G93" s="11">
        <f t="shared" si="8"/>
        <v>80411.489999999991</v>
      </c>
      <c r="H93" s="11">
        <f t="shared" si="6"/>
        <v>750</v>
      </c>
      <c r="I93" s="11">
        <f t="shared" si="7"/>
        <v>304.36</v>
      </c>
    </row>
    <row r="94" spans="6:9" x14ac:dyDescent="0.25">
      <c r="F94" s="7">
        <v>92</v>
      </c>
      <c r="G94" s="11">
        <f t="shared" si="8"/>
        <v>81465.849999999991</v>
      </c>
      <c r="H94" s="11">
        <f t="shared" si="6"/>
        <v>750</v>
      </c>
      <c r="I94" s="11">
        <f t="shared" si="7"/>
        <v>308.31</v>
      </c>
    </row>
    <row r="95" spans="6:9" x14ac:dyDescent="0.25">
      <c r="F95" s="7">
        <v>93</v>
      </c>
      <c r="G95" s="11">
        <f t="shared" si="8"/>
        <v>82524.159999999989</v>
      </c>
      <c r="H95" s="11">
        <f t="shared" si="6"/>
        <v>750</v>
      </c>
      <c r="I95" s="11">
        <f t="shared" si="7"/>
        <v>312.27999999999997</v>
      </c>
    </row>
    <row r="96" spans="6:9" x14ac:dyDescent="0.25">
      <c r="F96" s="7">
        <v>94</v>
      </c>
      <c r="G96" s="11">
        <f t="shared" si="8"/>
        <v>83586.439999999988</v>
      </c>
      <c r="H96" s="11">
        <f t="shared" si="6"/>
        <v>750</v>
      </c>
      <c r="I96" s="11">
        <f t="shared" si="7"/>
        <v>316.26</v>
      </c>
    </row>
    <row r="97" spans="6:9" x14ac:dyDescent="0.25">
      <c r="F97" s="7">
        <v>95</v>
      </c>
      <c r="G97" s="11">
        <f t="shared" si="8"/>
        <v>84652.699999999983</v>
      </c>
      <c r="H97" s="11">
        <f t="shared" si="6"/>
        <v>750</v>
      </c>
      <c r="I97" s="11">
        <f t="shared" si="7"/>
        <v>320.26</v>
      </c>
    </row>
    <row r="98" spans="6:9" x14ac:dyDescent="0.25">
      <c r="F98" s="7">
        <v>96</v>
      </c>
      <c r="G98" s="11">
        <f t="shared" si="8"/>
        <v>85722.959999999977</v>
      </c>
      <c r="H98" s="11">
        <f t="shared" si="6"/>
        <v>750</v>
      </c>
      <c r="I98" s="11">
        <f t="shared" si="7"/>
        <v>324.27</v>
      </c>
    </row>
    <row r="99" spans="6:9" x14ac:dyDescent="0.25">
      <c r="F99" s="7">
        <v>97</v>
      </c>
      <c r="G99" s="11">
        <f t="shared" si="8"/>
        <v>86797.229999999981</v>
      </c>
      <c r="H99" s="11">
        <f t="shared" ref="H99:H130" si="9">$D$2</f>
        <v>750</v>
      </c>
      <c r="I99" s="11">
        <f t="shared" ref="I99:I130" si="10">ROUND((G99+H99)*$D$5/12,2)</f>
        <v>328.3</v>
      </c>
    </row>
    <row r="100" spans="6:9" x14ac:dyDescent="0.25">
      <c r="F100" s="7">
        <v>98</v>
      </c>
      <c r="G100" s="11">
        <f t="shared" ref="G100:G131" si="11">G99+H99+I99</f>
        <v>87875.529999999984</v>
      </c>
      <c r="H100" s="11">
        <f t="shared" si="9"/>
        <v>750</v>
      </c>
      <c r="I100" s="11">
        <f t="shared" si="10"/>
        <v>332.35</v>
      </c>
    </row>
    <row r="101" spans="6:9" x14ac:dyDescent="0.25">
      <c r="F101" s="7">
        <v>99</v>
      </c>
      <c r="G101" s="11">
        <f t="shared" si="11"/>
        <v>88957.87999999999</v>
      </c>
      <c r="H101" s="11">
        <f t="shared" si="9"/>
        <v>750</v>
      </c>
      <c r="I101" s="11">
        <f t="shared" si="10"/>
        <v>336.4</v>
      </c>
    </row>
    <row r="102" spans="6:9" x14ac:dyDescent="0.25">
      <c r="F102" s="7">
        <v>100</v>
      </c>
      <c r="G102" s="11">
        <f t="shared" si="11"/>
        <v>90044.279999999984</v>
      </c>
      <c r="H102" s="11">
        <f t="shared" si="9"/>
        <v>750</v>
      </c>
      <c r="I102" s="11">
        <f t="shared" si="10"/>
        <v>340.48</v>
      </c>
    </row>
    <row r="103" spans="6:9" x14ac:dyDescent="0.25">
      <c r="F103" s="7">
        <v>101</v>
      </c>
      <c r="G103" s="11">
        <f t="shared" si="11"/>
        <v>91134.75999999998</v>
      </c>
      <c r="H103" s="11">
        <f t="shared" si="9"/>
        <v>750</v>
      </c>
      <c r="I103" s="11">
        <f t="shared" si="10"/>
        <v>344.57</v>
      </c>
    </row>
    <row r="104" spans="6:9" x14ac:dyDescent="0.25">
      <c r="F104" s="7">
        <v>102</v>
      </c>
      <c r="G104" s="11">
        <f t="shared" si="11"/>
        <v>92229.329999999987</v>
      </c>
      <c r="H104" s="11">
        <f t="shared" si="9"/>
        <v>750</v>
      </c>
      <c r="I104" s="11">
        <f t="shared" si="10"/>
        <v>348.67</v>
      </c>
    </row>
    <row r="105" spans="6:9" x14ac:dyDescent="0.25">
      <c r="F105" s="7">
        <v>103</v>
      </c>
      <c r="G105" s="11">
        <f t="shared" si="11"/>
        <v>93327.999999999985</v>
      </c>
      <c r="H105" s="11">
        <f t="shared" si="9"/>
        <v>750</v>
      </c>
      <c r="I105" s="11">
        <f t="shared" si="10"/>
        <v>352.79</v>
      </c>
    </row>
    <row r="106" spans="6:9" x14ac:dyDescent="0.25">
      <c r="F106" s="7">
        <v>104</v>
      </c>
      <c r="G106" s="11">
        <f t="shared" si="11"/>
        <v>94430.789999999979</v>
      </c>
      <c r="H106" s="11">
        <f t="shared" si="9"/>
        <v>750</v>
      </c>
      <c r="I106" s="11">
        <f t="shared" si="10"/>
        <v>356.93</v>
      </c>
    </row>
    <row r="107" spans="6:9" x14ac:dyDescent="0.25">
      <c r="F107" s="7">
        <v>105</v>
      </c>
      <c r="G107" s="11">
        <f t="shared" si="11"/>
        <v>95537.719999999972</v>
      </c>
      <c r="H107" s="11">
        <f t="shared" si="9"/>
        <v>750</v>
      </c>
      <c r="I107" s="11">
        <f t="shared" si="10"/>
        <v>361.08</v>
      </c>
    </row>
    <row r="108" spans="6:9" x14ac:dyDescent="0.25">
      <c r="F108" s="7">
        <v>106</v>
      </c>
      <c r="G108" s="11">
        <f t="shared" si="11"/>
        <v>96648.799999999974</v>
      </c>
      <c r="H108" s="11">
        <f t="shared" si="9"/>
        <v>750</v>
      </c>
      <c r="I108" s="11">
        <f t="shared" si="10"/>
        <v>365.25</v>
      </c>
    </row>
    <row r="109" spans="6:9" x14ac:dyDescent="0.25">
      <c r="F109" s="7">
        <v>107</v>
      </c>
      <c r="G109" s="11">
        <f t="shared" si="11"/>
        <v>97764.049999999974</v>
      </c>
      <c r="H109" s="11">
        <f t="shared" si="9"/>
        <v>750</v>
      </c>
      <c r="I109" s="11">
        <f t="shared" si="10"/>
        <v>369.43</v>
      </c>
    </row>
    <row r="110" spans="6:9" x14ac:dyDescent="0.25">
      <c r="F110" s="7">
        <v>108</v>
      </c>
      <c r="G110" s="11">
        <f t="shared" si="11"/>
        <v>98883.479999999967</v>
      </c>
      <c r="H110" s="11">
        <f t="shared" si="9"/>
        <v>750</v>
      </c>
      <c r="I110" s="11">
        <f t="shared" si="10"/>
        <v>373.63</v>
      </c>
    </row>
    <row r="111" spans="6:9" x14ac:dyDescent="0.25">
      <c r="F111" s="7">
        <v>109</v>
      </c>
      <c r="G111" s="11">
        <f t="shared" si="11"/>
        <v>100007.10999999997</v>
      </c>
      <c r="H111" s="11">
        <f t="shared" si="9"/>
        <v>750</v>
      </c>
      <c r="I111" s="11">
        <f t="shared" si="10"/>
        <v>377.84</v>
      </c>
    </row>
    <row r="112" spans="6:9" x14ac:dyDescent="0.25">
      <c r="F112" s="7">
        <v>110</v>
      </c>
      <c r="G112" s="11">
        <f t="shared" si="11"/>
        <v>101134.94999999997</v>
      </c>
      <c r="H112" s="11">
        <f t="shared" si="9"/>
        <v>750</v>
      </c>
      <c r="I112" s="11">
        <f t="shared" si="10"/>
        <v>382.07</v>
      </c>
    </row>
    <row r="113" spans="6:9" x14ac:dyDescent="0.25">
      <c r="F113" s="7">
        <v>111</v>
      </c>
      <c r="G113" s="11">
        <f t="shared" si="11"/>
        <v>102267.01999999997</v>
      </c>
      <c r="H113" s="11">
        <f t="shared" si="9"/>
        <v>750</v>
      </c>
      <c r="I113" s="11">
        <f t="shared" si="10"/>
        <v>386.31</v>
      </c>
    </row>
    <row r="114" spans="6:9" x14ac:dyDescent="0.25">
      <c r="F114" s="7">
        <v>112</v>
      </c>
      <c r="G114" s="11">
        <f t="shared" si="11"/>
        <v>103403.32999999997</v>
      </c>
      <c r="H114" s="11">
        <f t="shared" si="9"/>
        <v>750</v>
      </c>
      <c r="I114" s="11">
        <f t="shared" si="10"/>
        <v>390.57</v>
      </c>
    </row>
    <row r="115" spans="6:9" x14ac:dyDescent="0.25">
      <c r="F115" s="7">
        <v>113</v>
      </c>
      <c r="G115" s="11">
        <f t="shared" si="11"/>
        <v>104543.89999999998</v>
      </c>
      <c r="H115" s="11">
        <f t="shared" si="9"/>
        <v>750</v>
      </c>
      <c r="I115" s="11">
        <f t="shared" si="10"/>
        <v>394.85</v>
      </c>
    </row>
    <row r="116" spans="6:9" x14ac:dyDescent="0.25">
      <c r="F116" s="7">
        <v>114</v>
      </c>
      <c r="G116" s="11">
        <f t="shared" si="11"/>
        <v>105688.74999999999</v>
      </c>
      <c r="H116" s="11">
        <f t="shared" si="9"/>
        <v>750</v>
      </c>
      <c r="I116" s="11">
        <f t="shared" si="10"/>
        <v>399.15</v>
      </c>
    </row>
    <row r="117" spans="6:9" x14ac:dyDescent="0.25">
      <c r="F117" s="7">
        <v>115</v>
      </c>
      <c r="G117" s="11">
        <f t="shared" si="11"/>
        <v>106837.89999999998</v>
      </c>
      <c r="H117" s="11">
        <f t="shared" si="9"/>
        <v>750</v>
      </c>
      <c r="I117" s="11">
        <f t="shared" si="10"/>
        <v>403.45</v>
      </c>
    </row>
    <row r="118" spans="6:9" x14ac:dyDescent="0.25">
      <c r="F118" s="7">
        <v>116</v>
      </c>
      <c r="G118" s="11">
        <f t="shared" si="11"/>
        <v>107991.34999999998</v>
      </c>
      <c r="H118" s="11">
        <f t="shared" si="9"/>
        <v>750</v>
      </c>
      <c r="I118" s="11">
        <f t="shared" si="10"/>
        <v>407.78</v>
      </c>
    </row>
    <row r="119" spans="6:9" x14ac:dyDescent="0.25">
      <c r="F119" s="7">
        <v>117</v>
      </c>
      <c r="G119" s="11">
        <f t="shared" si="11"/>
        <v>109149.12999999998</v>
      </c>
      <c r="H119" s="11">
        <f t="shared" si="9"/>
        <v>750</v>
      </c>
      <c r="I119" s="11">
        <f t="shared" si="10"/>
        <v>412.12</v>
      </c>
    </row>
    <row r="120" spans="6:9" x14ac:dyDescent="0.25">
      <c r="F120" s="7">
        <v>118</v>
      </c>
      <c r="G120" s="11">
        <f t="shared" si="11"/>
        <v>110311.24999999997</v>
      </c>
      <c r="H120" s="11">
        <f t="shared" si="9"/>
        <v>750</v>
      </c>
      <c r="I120" s="11">
        <f t="shared" si="10"/>
        <v>416.48</v>
      </c>
    </row>
    <row r="121" spans="6:9" x14ac:dyDescent="0.25">
      <c r="F121" s="7">
        <v>119</v>
      </c>
      <c r="G121" s="11">
        <f t="shared" si="11"/>
        <v>111477.72999999997</v>
      </c>
      <c r="H121" s="11">
        <f t="shared" si="9"/>
        <v>750</v>
      </c>
      <c r="I121" s="11">
        <f t="shared" si="10"/>
        <v>420.85</v>
      </c>
    </row>
    <row r="122" spans="6:9" x14ac:dyDescent="0.25">
      <c r="F122" s="7">
        <v>120</v>
      </c>
      <c r="G122" s="11">
        <f t="shared" si="11"/>
        <v>112648.57999999997</v>
      </c>
      <c r="H122" s="11">
        <f t="shared" si="9"/>
        <v>750</v>
      </c>
      <c r="I122" s="11">
        <f t="shared" si="10"/>
        <v>425.24</v>
      </c>
    </row>
    <row r="123" spans="6:9" x14ac:dyDescent="0.25">
      <c r="F123" s="7">
        <v>121</v>
      </c>
      <c r="G123" s="11">
        <f t="shared" si="11"/>
        <v>113823.81999999998</v>
      </c>
      <c r="H123" s="11">
        <f t="shared" si="9"/>
        <v>750</v>
      </c>
      <c r="I123" s="11">
        <f t="shared" si="10"/>
        <v>429.65</v>
      </c>
    </row>
    <row r="124" spans="6:9" x14ac:dyDescent="0.25">
      <c r="F124" s="7">
        <v>122</v>
      </c>
      <c r="G124" s="11">
        <f t="shared" si="11"/>
        <v>115003.46999999997</v>
      </c>
      <c r="H124" s="11">
        <f t="shared" si="9"/>
        <v>750</v>
      </c>
      <c r="I124" s="11">
        <f t="shared" si="10"/>
        <v>434.08</v>
      </c>
    </row>
    <row r="125" spans="6:9" x14ac:dyDescent="0.25">
      <c r="F125" s="7">
        <v>123</v>
      </c>
      <c r="G125" s="11">
        <f t="shared" si="11"/>
        <v>116187.54999999997</v>
      </c>
      <c r="H125" s="11">
        <f t="shared" si="9"/>
        <v>750</v>
      </c>
      <c r="I125" s="11">
        <f t="shared" si="10"/>
        <v>438.52</v>
      </c>
    </row>
    <row r="126" spans="6:9" x14ac:dyDescent="0.25">
      <c r="F126" s="7">
        <v>124</v>
      </c>
      <c r="G126" s="11">
        <f t="shared" si="11"/>
        <v>117376.06999999998</v>
      </c>
      <c r="H126" s="11">
        <f t="shared" si="9"/>
        <v>750</v>
      </c>
      <c r="I126" s="11">
        <f t="shared" si="10"/>
        <v>442.97</v>
      </c>
    </row>
    <row r="127" spans="6:9" x14ac:dyDescent="0.25">
      <c r="F127" s="7">
        <v>125</v>
      </c>
      <c r="G127" s="11">
        <f t="shared" si="11"/>
        <v>118569.03999999998</v>
      </c>
      <c r="H127" s="11">
        <f t="shared" si="9"/>
        <v>750</v>
      </c>
      <c r="I127" s="11">
        <f t="shared" si="10"/>
        <v>447.45</v>
      </c>
    </row>
    <row r="128" spans="6:9" x14ac:dyDescent="0.25">
      <c r="F128" s="7">
        <v>126</v>
      </c>
      <c r="G128" s="11">
        <f t="shared" si="11"/>
        <v>119766.48999999998</v>
      </c>
      <c r="H128" s="11">
        <f t="shared" si="9"/>
        <v>750</v>
      </c>
      <c r="I128" s="11">
        <f t="shared" si="10"/>
        <v>451.94</v>
      </c>
    </row>
    <row r="129" spans="6:9" x14ac:dyDescent="0.25">
      <c r="F129" s="7">
        <v>127</v>
      </c>
      <c r="G129" s="11">
        <f t="shared" si="11"/>
        <v>120968.42999999998</v>
      </c>
      <c r="H129" s="11">
        <f t="shared" si="9"/>
        <v>750</v>
      </c>
      <c r="I129" s="11">
        <f t="shared" si="10"/>
        <v>456.44</v>
      </c>
    </row>
    <row r="130" spans="6:9" x14ac:dyDescent="0.25">
      <c r="F130" s="7">
        <v>128</v>
      </c>
      <c r="G130" s="11">
        <f t="shared" si="11"/>
        <v>122174.86999999998</v>
      </c>
      <c r="H130" s="11">
        <f t="shared" si="9"/>
        <v>750</v>
      </c>
      <c r="I130" s="11">
        <f t="shared" si="10"/>
        <v>460.97</v>
      </c>
    </row>
    <row r="131" spans="6:9" x14ac:dyDescent="0.25">
      <c r="F131" s="7">
        <v>129</v>
      </c>
      <c r="G131" s="11">
        <f t="shared" si="11"/>
        <v>123385.83999999998</v>
      </c>
      <c r="H131" s="11">
        <f t="shared" ref="H131:H162" si="12">$D$2</f>
        <v>750</v>
      </c>
      <c r="I131" s="11">
        <f t="shared" ref="I131:I162" si="13">ROUND((G131+H131)*$D$5/12,2)</f>
        <v>465.51</v>
      </c>
    </row>
    <row r="132" spans="6:9" x14ac:dyDescent="0.25">
      <c r="F132" s="7">
        <v>130</v>
      </c>
      <c r="G132" s="11">
        <f t="shared" ref="G132:G163" si="14">G131+H131+I131</f>
        <v>124601.34999999998</v>
      </c>
      <c r="H132" s="11">
        <f t="shared" si="12"/>
        <v>750</v>
      </c>
      <c r="I132" s="11">
        <f t="shared" si="13"/>
        <v>470.07</v>
      </c>
    </row>
    <row r="133" spans="6:9" x14ac:dyDescent="0.25">
      <c r="F133" s="7">
        <v>131</v>
      </c>
      <c r="G133" s="11">
        <f t="shared" si="14"/>
        <v>125821.41999999998</v>
      </c>
      <c r="H133" s="11">
        <f t="shared" si="12"/>
        <v>750</v>
      </c>
      <c r="I133" s="11">
        <f t="shared" si="13"/>
        <v>474.64</v>
      </c>
    </row>
    <row r="134" spans="6:9" x14ac:dyDescent="0.25">
      <c r="F134" s="7">
        <v>132</v>
      </c>
      <c r="G134" s="11">
        <f t="shared" si="14"/>
        <v>127046.05999999998</v>
      </c>
      <c r="H134" s="11">
        <f t="shared" si="12"/>
        <v>750</v>
      </c>
      <c r="I134" s="11">
        <f t="shared" si="13"/>
        <v>479.24</v>
      </c>
    </row>
    <row r="135" spans="6:9" x14ac:dyDescent="0.25">
      <c r="F135" s="7">
        <v>133</v>
      </c>
      <c r="G135" s="11">
        <f t="shared" si="14"/>
        <v>128275.29999999999</v>
      </c>
      <c r="H135" s="11">
        <f t="shared" si="12"/>
        <v>750</v>
      </c>
      <c r="I135" s="11">
        <f t="shared" si="13"/>
        <v>483.84</v>
      </c>
    </row>
    <row r="136" spans="6:9" x14ac:dyDescent="0.25">
      <c r="F136" s="7">
        <v>134</v>
      </c>
      <c r="G136" s="11">
        <f t="shared" si="14"/>
        <v>129509.13999999998</v>
      </c>
      <c r="H136" s="11">
        <f t="shared" si="12"/>
        <v>750</v>
      </c>
      <c r="I136" s="11">
        <f t="shared" si="13"/>
        <v>488.47</v>
      </c>
    </row>
    <row r="137" spans="6:9" x14ac:dyDescent="0.25">
      <c r="F137" s="7">
        <v>135</v>
      </c>
      <c r="G137" s="11">
        <f t="shared" si="14"/>
        <v>130747.60999999999</v>
      </c>
      <c r="H137" s="11">
        <f t="shared" si="12"/>
        <v>750</v>
      </c>
      <c r="I137" s="11">
        <f t="shared" si="13"/>
        <v>493.12</v>
      </c>
    </row>
    <row r="138" spans="6:9" x14ac:dyDescent="0.25">
      <c r="F138" s="7">
        <v>136</v>
      </c>
      <c r="G138" s="11">
        <f t="shared" si="14"/>
        <v>131990.72999999998</v>
      </c>
      <c r="H138" s="11">
        <f t="shared" si="12"/>
        <v>750</v>
      </c>
      <c r="I138" s="11">
        <f t="shared" si="13"/>
        <v>497.78</v>
      </c>
    </row>
    <row r="139" spans="6:9" x14ac:dyDescent="0.25">
      <c r="F139" s="7">
        <v>137</v>
      </c>
      <c r="G139" s="11">
        <f t="shared" si="14"/>
        <v>133238.50999999998</v>
      </c>
      <c r="H139" s="11">
        <f t="shared" si="12"/>
        <v>750</v>
      </c>
      <c r="I139" s="11">
        <f t="shared" si="13"/>
        <v>502.46</v>
      </c>
    </row>
    <row r="140" spans="6:9" x14ac:dyDescent="0.25">
      <c r="F140" s="7">
        <v>138</v>
      </c>
      <c r="G140" s="11">
        <f t="shared" si="14"/>
        <v>134490.96999999997</v>
      </c>
      <c r="H140" s="11">
        <f t="shared" si="12"/>
        <v>750</v>
      </c>
      <c r="I140" s="11">
        <f t="shared" si="13"/>
        <v>507.15</v>
      </c>
    </row>
    <row r="141" spans="6:9" x14ac:dyDescent="0.25">
      <c r="F141" s="7">
        <v>139</v>
      </c>
      <c r="G141" s="11">
        <f t="shared" si="14"/>
        <v>135748.11999999997</v>
      </c>
      <c r="H141" s="11">
        <f t="shared" si="12"/>
        <v>750</v>
      </c>
      <c r="I141" s="11">
        <f t="shared" si="13"/>
        <v>511.87</v>
      </c>
    </row>
    <row r="142" spans="6:9" x14ac:dyDescent="0.25">
      <c r="F142" s="7">
        <v>140</v>
      </c>
      <c r="G142" s="11">
        <f t="shared" si="14"/>
        <v>137009.98999999996</v>
      </c>
      <c r="H142" s="11">
        <f t="shared" si="12"/>
        <v>750</v>
      </c>
      <c r="I142" s="11">
        <f t="shared" si="13"/>
        <v>516.6</v>
      </c>
    </row>
    <row r="143" spans="6:9" x14ac:dyDescent="0.25">
      <c r="F143" s="7">
        <v>141</v>
      </c>
      <c r="G143" s="11">
        <f t="shared" si="14"/>
        <v>138276.58999999997</v>
      </c>
      <c r="H143" s="11">
        <f t="shared" si="12"/>
        <v>750</v>
      </c>
      <c r="I143" s="11">
        <f t="shared" si="13"/>
        <v>521.35</v>
      </c>
    </row>
    <row r="144" spans="6:9" x14ac:dyDescent="0.25">
      <c r="F144" s="7">
        <v>142</v>
      </c>
      <c r="G144" s="11">
        <f t="shared" si="14"/>
        <v>139547.93999999997</v>
      </c>
      <c r="H144" s="11">
        <f t="shared" si="12"/>
        <v>750</v>
      </c>
      <c r="I144" s="11">
        <f t="shared" si="13"/>
        <v>526.12</v>
      </c>
    </row>
    <row r="145" spans="6:9" x14ac:dyDescent="0.25">
      <c r="F145" s="7">
        <v>143</v>
      </c>
      <c r="G145" s="11">
        <f t="shared" si="14"/>
        <v>140824.05999999997</v>
      </c>
      <c r="H145" s="11">
        <f t="shared" si="12"/>
        <v>750</v>
      </c>
      <c r="I145" s="11">
        <f t="shared" si="13"/>
        <v>530.9</v>
      </c>
    </row>
    <row r="146" spans="6:9" x14ac:dyDescent="0.25">
      <c r="F146" s="7">
        <v>144</v>
      </c>
      <c r="G146" s="11">
        <f t="shared" si="14"/>
        <v>142104.95999999996</v>
      </c>
      <c r="H146" s="11">
        <f t="shared" si="12"/>
        <v>750</v>
      </c>
      <c r="I146" s="11">
        <f t="shared" si="13"/>
        <v>535.71</v>
      </c>
    </row>
    <row r="147" spans="6:9" x14ac:dyDescent="0.25">
      <c r="F147" s="7">
        <v>145</v>
      </c>
      <c r="G147" s="11">
        <f t="shared" si="14"/>
        <v>143390.66999999995</v>
      </c>
      <c r="H147" s="11">
        <f t="shared" si="12"/>
        <v>750</v>
      </c>
      <c r="I147" s="11">
        <f t="shared" si="13"/>
        <v>540.53</v>
      </c>
    </row>
    <row r="148" spans="6:9" x14ac:dyDescent="0.25">
      <c r="F148" s="7">
        <v>146</v>
      </c>
      <c r="G148" s="11">
        <f t="shared" si="14"/>
        <v>144681.19999999995</v>
      </c>
      <c r="H148" s="11">
        <f t="shared" si="12"/>
        <v>750</v>
      </c>
      <c r="I148" s="11">
        <f t="shared" si="13"/>
        <v>545.37</v>
      </c>
    </row>
    <row r="149" spans="6:9" x14ac:dyDescent="0.25">
      <c r="F149" s="7">
        <v>147</v>
      </c>
      <c r="G149" s="11">
        <f t="shared" si="14"/>
        <v>145976.56999999995</v>
      </c>
      <c r="H149" s="11">
        <f t="shared" si="12"/>
        <v>750</v>
      </c>
      <c r="I149" s="11">
        <f t="shared" si="13"/>
        <v>550.22</v>
      </c>
    </row>
    <row r="150" spans="6:9" x14ac:dyDescent="0.25">
      <c r="F150" s="7">
        <v>148</v>
      </c>
      <c r="G150" s="11">
        <f t="shared" si="14"/>
        <v>147276.78999999995</v>
      </c>
      <c r="H150" s="11">
        <f t="shared" si="12"/>
        <v>750</v>
      </c>
      <c r="I150" s="11">
        <f t="shared" si="13"/>
        <v>555.1</v>
      </c>
    </row>
    <row r="151" spans="6:9" x14ac:dyDescent="0.25">
      <c r="F151" s="7">
        <v>149</v>
      </c>
      <c r="G151" s="11">
        <f t="shared" si="14"/>
        <v>148581.88999999996</v>
      </c>
      <c r="H151" s="11">
        <f t="shared" si="12"/>
        <v>750</v>
      </c>
      <c r="I151" s="11">
        <f t="shared" si="13"/>
        <v>559.99</v>
      </c>
    </row>
    <row r="152" spans="6:9" x14ac:dyDescent="0.25">
      <c r="F152" s="7">
        <v>150</v>
      </c>
      <c r="G152" s="11">
        <f t="shared" si="14"/>
        <v>149891.87999999995</v>
      </c>
      <c r="H152" s="11">
        <f t="shared" si="12"/>
        <v>750</v>
      </c>
      <c r="I152" s="11">
        <f t="shared" si="13"/>
        <v>564.91</v>
      </c>
    </row>
    <row r="153" spans="6:9" x14ac:dyDescent="0.25">
      <c r="F153" s="7">
        <v>151</v>
      </c>
      <c r="G153" s="11">
        <f t="shared" si="14"/>
        <v>151206.78999999995</v>
      </c>
      <c r="H153" s="11">
        <f t="shared" si="12"/>
        <v>750</v>
      </c>
      <c r="I153" s="11">
        <f t="shared" si="13"/>
        <v>569.84</v>
      </c>
    </row>
    <row r="154" spans="6:9" x14ac:dyDescent="0.25">
      <c r="F154" s="7">
        <v>152</v>
      </c>
      <c r="G154" s="11">
        <f t="shared" si="14"/>
        <v>152526.62999999995</v>
      </c>
      <c r="H154" s="11">
        <f t="shared" si="12"/>
        <v>750</v>
      </c>
      <c r="I154" s="11">
        <f t="shared" si="13"/>
        <v>574.79</v>
      </c>
    </row>
    <row r="155" spans="6:9" x14ac:dyDescent="0.25">
      <c r="F155" s="7">
        <v>153</v>
      </c>
      <c r="G155" s="11">
        <f t="shared" si="14"/>
        <v>153851.41999999995</v>
      </c>
      <c r="H155" s="11">
        <f t="shared" si="12"/>
        <v>750</v>
      </c>
      <c r="I155" s="11">
        <f t="shared" si="13"/>
        <v>579.76</v>
      </c>
    </row>
    <row r="156" spans="6:9" x14ac:dyDescent="0.25">
      <c r="F156" s="7">
        <v>154</v>
      </c>
      <c r="G156" s="11">
        <f t="shared" si="14"/>
        <v>155181.17999999996</v>
      </c>
      <c r="H156" s="11">
        <f t="shared" si="12"/>
        <v>750</v>
      </c>
      <c r="I156" s="11">
        <f t="shared" si="13"/>
        <v>584.74</v>
      </c>
    </row>
    <row r="157" spans="6:9" x14ac:dyDescent="0.25">
      <c r="F157" s="7">
        <v>155</v>
      </c>
      <c r="G157" s="11">
        <f t="shared" si="14"/>
        <v>156515.91999999995</v>
      </c>
      <c r="H157" s="11">
        <f t="shared" si="12"/>
        <v>750</v>
      </c>
      <c r="I157" s="11">
        <f t="shared" si="13"/>
        <v>589.75</v>
      </c>
    </row>
    <row r="158" spans="6:9" x14ac:dyDescent="0.25">
      <c r="F158" s="7">
        <v>156</v>
      </c>
      <c r="G158" s="11">
        <f t="shared" si="14"/>
        <v>157855.66999999995</v>
      </c>
      <c r="H158" s="11">
        <f t="shared" si="12"/>
        <v>750</v>
      </c>
      <c r="I158" s="11">
        <f t="shared" si="13"/>
        <v>594.77</v>
      </c>
    </row>
    <row r="159" spans="6:9" x14ac:dyDescent="0.25">
      <c r="F159" s="7">
        <v>157</v>
      </c>
      <c r="G159" s="11">
        <f t="shared" si="14"/>
        <v>159200.43999999994</v>
      </c>
      <c r="H159" s="11">
        <f t="shared" si="12"/>
        <v>750</v>
      </c>
      <c r="I159" s="11">
        <f t="shared" si="13"/>
        <v>599.80999999999995</v>
      </c>
    </row>
    <row r="160" spans="6:9" x14ac:dyDescent="0.25">
      <c r="F160" s="7">
        <v>158</v>
      </c>
      <c r="G160" s="11">
        <f t="shared" si="14"/>
        <v>160550.24999999994</v>
      </c>
      <c r="H160" s="11">
        <f t="shared" si="12"/>
        <v>750</v>
      </c>
      <c r="I160" s="11">
        <f t="shared" si="13"/>
        <v>604.88</v>
      </c>
    </row>
    <row r="161" spans="6:9" x14ac:dyDescent="0.25">
      <c r="F161" s="7">
        <v>159</v>
      </c>
      <c r="G161" s="11">
        <f t="shared" si="14"/>
        <v>161905.12999999995</v>
      </c>
      <c r="H161" s="11">
        <f t="shared" si="12"/>
        <v>750</v>
      </c>
      <c r="I161" s="11">
        <f t="shared" si="13"/>
        <v>609.96</v>
      </c>
    </row>
    <row r="162" spans="6:9" x14ac:dyDescent="0.25">
      <c r="F162" s="7">
        <v>160</v>
      </c>
      <c r="G162" s="11">
        <f t="shared" si="14"/>
        <v>163265.08999999994</v>
      </c>
      <c r="H162" s="11">
        <f t="shared" si="12"/>
        <v>750</v>
      </c>
      <c r="I162" s="11">
        <f t="shared" si="13"/>
        <v>615.05999999999995</v>
      </c>
    </row>
    <row r="163" spans="6:9" x14ac:dyDescent="0.25">
      <c r="F163" s="7">
        <v>161</v>
      </c>
      <c r="G163" s="11">
        <f t="shared" si="14"/>
        <v>164630.14999999994</v>
      </c>
      <c r="H163" s="11">
        <f t="shared" ref="H163:H182" si="15">$D$2</f>
        <v>750</v>
      </c>
      <c r="I163" s="11">
        <f t="shared" ref="I163:I182" si="16">ROUND((G163+H163)*$D$5/12,2)</f>
        <v>620.17999999999995</v>
      </c>
    </row>
    <row r="164" spans="6:9" x14ac:dyDescent="0.25">
      <c r="F164" s="7">
        <v>162</v>
      </c>
      <c r="G164" s="11">
        <f t="shared" ref="G164:G183" si="17">G163+H163+I163</f>
        <v>166000.32999999993</v>
      </c>
      <c r="H164" s="11">
        <f t="shared" si="15"/>
        <v>750</v>
      </c>
      <c r="I164" s="11">
        <f t="shared" si="16"/>
        <v>625.30999999999995</v>
      </c>
    </row>
    <row r="165" spans="6:9" x14ac:dyDescent="0.25">
      <c r="F165" s="7">
        <v>163</v>
      </c>
      <c r="G165" s="11">
        <f t="shared" si="17"/>
        <v>167375.63999999993</v>
      </c>
      <c r="H165" s="11">
        <f t="shared" si="15"/>
        <v>750</v>
      </c>
      <c r="I165" s="11">
        <f t="shared" si="16"/>
        <v>630.47</v>
      </c>
    </row>
    <row r="166" spans="6:9" x14ac:dyDescent="0.25">
      <c r="F166" s="7">
        <v>164</v>
      </c>
      <c r="G166" s="11">
        <f t="shared" si="17"/>
        <v>168756.10999999993</v>
      </c>
      <c r="H166" s="11">
        <f t="shared" si="15"/>
        <v>750</v>
      </c>
      <c r="I166" s="11">
        <f t="shared" si="16"/>
        <v>635.65</v>
      </c>
    </row>
    <row r="167" spans="6:9" x14ac:dyDescent="0.25">
      <c r="F167" s="7">
        <v>165</v>
      </c>
      <c r="G167" s="11">
        <f t="shared" si="17"/>
        <v>170141.75999999992</v>
      </c>
      <c r="H167" s="11">
        <f t="shared" si="15"/>
        <v>750</v>
      </c>
      <c r="I167" s="11">
        <f t="shared" si="16"/>
        <v>640.84</v>
      </c>
    </row>
    <row r="168" spans="6:9" x14ac:dyDescent="0.25">
      <c r="F168" s="7">
        <v>166</v>
      </c>
      <c r="G168" s="11">
        <f t="shared" si="17"/>
        <v>171532.59999999992</v>
      </c>
      <c r="H168" s="11">
        <f t="shared" si="15"/>
        <v>750</v>
      </c>
      <c r="I168" s="11">
        <f t="shared" si="16"/>
        <v>646.05999999999995</v>
      </c>
    </row>
    <row r="169" spans="6:9" x14ac:dyDescent="0.25">
      <c r="F169" s="7">
        <v>167</v>
      </c>
      <c r="G169" s="11">
        <f t="shared" si="17"/>
        <v>172928.65999999992</v>
      </c>
      <c r="H169" s="11">
        <f t="shared" si="15"/>
        <v>750</v>
      </c>
      <c r="I169" s="11">
        <f t="shared" si="16"/>
        <v>651.29</v>
      </c>
    </row>
    <row r="170" spans="6:9" x14ac:dyDescent="0.25">
      <c r="F170" s="7">
        <v>168</v>
      </c>
      <c r="G170" s="11">
        <f t="shared" si="17"/>
        <v>174329.94999999992</v>
      </c>
      <c r="H170" s="11">
        <f t="shared" si="15"/>
        <v>750</v>
      </c>
      <c r="I170" s="11">
        <f t="shared" si="16"/>
        <v>656.55</v>
      </c>
    </row>
    <row r="171" spans="6:9" x14ac:dyDescent="0.25">
      <c r="F171" s="7">
        <v>169</v>
      </c>
      <c r="G171" s="11">
        <f t="shared" si="17"/>
        <v>175736.49999999991</v>
      </c>
      <c r="H171" s="11">
        <f t="shared" si="15"/>
        <v>750</v>
      </c>
      <c r="I171" s="11">
        <f t="shared" si="16"/>
        <v>661.82</v>
      </c>
    </row>
    <row r="172" spans="6:9" x14ac:dyDescent="0.25">
      <c r="F172" s="7">
        <v>170</v>
      </c>
      <c r="G172" s="11">
        <f t="shared" si="17"/>
        <v>177148.31999999992</v>
      </c>
      <c r="H172" s="11">
        <f t="shared" si="15"/>
        <v>750</v>
      </c>
      <c r="I172" s="11">
        <f t="shared" si="16"/>
        <v>667.12</v>
      </c>
    </row>
    <row r="173" spans="6:9" x14ac:dyDescent="0.25">
      <c r="F173" s="7">
        <v>171</v>
      </c>
      <c r="G173" s="11">
        <f t="shared" si="17"/>
        <v>178565.43999999992</v>
      </c>
      <c r="H173" s="11">
        <f t="shared" si="15"/>
        <v>750</v>
      </c>
      <c r="I173" s="11">
        <f t="shared" si="16"/>
        <v>672.43</v>
      </c>
    </row>
    <row r="174" spans="6:9" x14ac:dyDescent="0.25">
      <c r="F174" s="7">
        <v>172</v>
      </c>
      <c r="G174" s="11">
        <f t="shared" si="17"/>
        <v>179987.86999999991</v>
      </c>
      <c r="H174" s="11">
        <f t="shared" si="15"/>
        <v>750</v>
      </c>
      <c r="I174" s="11">
        <f t="shared" si="16"/>
        <v>677.77</v>
      </c>
    </row>
    <row r="175" spans="6:9" x14ac:dyDescent="0.25">
      <c r="F175" s="7">
        <v>173</v>
      </c>
      <c r="G175" s="11">
        <f t="shared" si="17"/>
        <v>181415.6399999999</v>
      </c>
      <c r="H175" s="11">
        <f t="shared" si="15"/>
        <v>750</v>
      </c>
      <c r="I175" s="11">
        <f t="shared" si="16"/>
        <v>683.12</v>
      </c>
    </row>
    <row r="176" spans="6:9" x14ac:dyDescent="0.25">
      <c r="F176" s="7">
        <v>174</v>
      </c>
      <c r="G176" s="11">
        <f t="shared" si="17"/>
        <v>182848.75999999989</v>
      </c>
      <c r="H176" s="11">
        <f t="shared" si="15"/>
        <v>750</v>
      </c>
      <c r="I176" s="11">
        <f t="shared" si="16"/>
        <v>688.5</v>
      </c>
    </row>
    <row r="177" spans="6:9" x14ac:dyDescent="0.25">
      <c r="F177" s="7">
        <v>175</v>
      </c>
      <c r="G177" s="11">
        <f t="shared" si="17"/>
        <v>184287.25999999989</v>
      </c>
      <c r="H177" s="11">
        <f t="shared" si="15"/>
        <v>750</v>
      </c>
      <c r="I177" s="11">
        <f t="shared" si="16"/>
        <v>693.89</v>
      </c>
    </row>
    <row r="178" spans="6:9" x14ac:dyDescent="0.25">
      <c r="F178" s="7">
        <v>176</v>
      </c>
      <c r="G178" s="11">
        <f t="shared" si="17"/>
        <v>185731.14999999991</v>
      </c>
      <c r="H178" s="11">
        <f t="shared" si="15"/>
        <v>750</v>
      </c>
      <c r="I178" s="11">
        <f t="shared" si="16"/>
        <v>699.3</v>
      </c>
    </row>
    <row r="179" spans="6:9" x14ac:dyDescent="0.25">
      <c r="F179" s="7">
        <v>177</v>
      </c>
      <c r="G179" s="11">
        <f t="shared" si="17"/>
        <v>187180.4499999999</v>
      </c>
      <c r="H179" s="11">
        <f t="shared" si="15"/>
        <v>750</v>
      </c>
      <c r="I179" s="11">
        <f t="shared" si="16"/>
        <v>704.74</v>
      </c>
    </row>
    <row r="180" spans="6:9" x14ac:dyDescent="0.25">
      <c r="F180" s="7">
        <v>178</v>
      </c>
      <c r="G180" s="11">
        <f t="shared" si="17"/>
        <v>188635.18999999989</v>
      </c>
      <c r="H180" s="11">
        <f t="shared" si="15"/>
        <v>750</v>
      </c>
      <c r="I180" s="11">
        <f t="shared" si="16"/>
        <v>710.19</v>
      </c>
    </row>
    <row r="181" spans="6:9" x14ac:dyDescent="0.25">
      <c r="F181" s="7">
        <v>179</v>
      </c>
      <c r="G181" s="11">
        <f t="shared" si="17"/>
        <v>190095.37999999989</v>
      </c>
      <c r="H181" s="11">
        <f t="shared" si="15"/>
        <v>750</v>
      </c>
      <c r="I181" s="11">
        <f t="shared" si="16"/>
        <v>715.67</v>
      </c>
    </row>
    <row r="182" spans="6:9" x14ac:dyDescent="0.25">
      <c r="F182" s="7">
        <v>180</v>
      </c>
      <c r="G182" s="11">
        <f t="shared" si="17"/>
        <v>191561.0499999999</v>
      </c>
      <c r="H182" s="11">
        <f t="shared" si="15"/>
        <v>750</v>
      </c>
      <c r="I182" s="11">
        <f t="shared" si="16"/>
        <v>721.17</v>
      </c>
    </row>
    <row r="183" spans="6:9" x14ac:dyDescent="0.25">
      <c r="G183" s="21">
        <f t="shared" si="17"/>
        <v>193032.21999999991</v>
      </c>
    </row>
    <row r="184" spans="6:9" x14ac:dyDescent="0.25">
      <c r="G184" s="22"/>
    </row>
  </sheetData>
  <phoneticPr fontId="0" type="noConversion"/>
  <pageMargins left="0.79" right="0.79" top="0.98" bottom="0.98" header="0.49" footer="0.4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89"/>
  <sheetViews>
    <sheetView showGridLines="0" workbookViewId="0">
      <pane ySplit="5700" topLeftCell="A185"/>
      <selection pane="bottomLeft"/>
    </sheetView>
  </sheetViews>
  <sheetFormatPr baseColWidth="10" defaultRowHeight="15" x14ac:dyDescent="0.25"/>
  <cols>
    <col min="1" max="1" width="2.7109375" style="4" customWidth="1"/>
    <col min="2" max="2" width="13.7109375" style="4" customWidth="1"/>
    <col min="3" max="3" width="11.42578125" style="4"/>
    <col min="4" max="4" width="14.28515625" style="4" customWidth="1"/>
    <col min="5" max="6" width="11.42578125" style="4"/>
    <col min="7" max="7" width="16.140625" style="4" customWidth="1"/>
    <col min="8" max="8" width="11.42578125" style="4"/>
    <col min="9" max="9" width="14.42578125" style="4" customWidth="1"/>
    <col min="10" max="16384" width="11.42578125" style="4"/>
  </cols>
  <sheetData>
    <row r="3" spans="2:9" x14ac:dyDescent="0.25">
      <c r="B3" s="1" t="s">
        <v>15</v>
      </c>
      <c r="C3" s="2" t="s">
        <v>11</v>
      </c>
      <c r="D3" s="3">
        <v>100000</v>
      </c>
      <c r="F3" s="5" t="s">
        <v>2</v>
      </c>
      <c r="G3" s="6" t="s">
        <v>3</v>
      </c>
      <c r="H3" s="6" t="s">
        <v>4</v>
      </c>
      <c r="I3" s="6" t="s">
        <v>5</v>
      </c>
    </row>
    <row r="4" spans="2:9" x14ac:dyDescent="0.25">
      <c r="B4" s="7" t="s">
        <v>9</v>
      </c>
      <c r="C4" s="8"/>
      <c r="D4" s="16">
        <v>4.4999999999999998E-2</v>
      </c>
      <c r="F4" s="7">
        <v>1</v>
      </c>
      <c r="G4" s="15">
        <f>D3</f>
        <v>100000</v>
      </c>
      <c r="H4" s="11">
        <f t="shared" ref="H4:H35" si="0">ROUND($D$6,2)</f>
        <v>750</v>
      </c>
      <c r="I4" s="11">
        <f t="shared" ref="I4:I35" si="1">ROUND((G4-H4)*$D$4/12,2)</f>
        <v>372.19</v>
      </c>
    </row>
    <row r="5" spans="2:9" x14ac:dyDescent="0.25">
      <c r="B5" s="7" t="s">
        <v>21</v>
      </c>
      <c r="C5" s="8"/>
      <c r="D5" s="12">
        <v>12</v>
      </c>
      <c r="F5" s="7">
        <v>2</v>
      </c>
      <c r="G5" s="11">
        <f t="shared" ref="G5:G36" si="2">G4-H4+I4</f>
        <v>99622.19</v>
      </c>
      <c r="H5" s="11">
        <f t="shared" si="0"/>
        <v>750</v>
      </c>
      <c r="I5" s="11">
        <f t="shared" si="1"/>
        <v>370.77</v>
      </c>
    </row>
    <row r="6" spans="2:9" x14ac:dyDescent="0.25">
      <c r="B6" s="7" t="s">
        <v>0</v>
      </c>
      <c r="C6" s="8" t="s">
        <v>1</v>
      </c>
      <c r="D6" s="10">
        <v>750</v>
      </c>
      <c r="F6" s="7">
        <v>3</v>
      </c>
      <c r="G6" s="11">
        <f t="shared" si="2"/>
        <v>99242.96</v>
      </c>
      <c r="H6" s="11">
        <f t="shared" si="0"/>
        <v>750</v>
      </c>
      <c r="I6" s="11">
        <f t="shared" si="1"/>
        <v>369.35</v>
      </c>
    </row>
    <row r="7" spans="2:9" x14ac:dyDescent="0.25">
      <c r="F7" s="7">
        <v>4</v>
      </c>
      <c r="G7" s="11">
        <f t="shared" si="2"/>
        <v>98862.310000000012</v>
      </c>
      <c r="H7" s="11">
        <f t="shared" si="0"/>
        <v>750</v>
      </c>
      <c r="I7" s="11">
        <f t="shared" si="1"/>
        <v>367.92</v>
      </c>
    </row>
    <row r="8" spans="2:9" x14ac:dyDescent="0.25">
      <c r="C8" s="1" t="s">
        <v>8</v>
      </c>
      <c r="D8" s="17">
        <f>NPER(D4/D5,-D6,D3,,1)</f>
        <v>184.18933456918492</v>
      </c>
      <c r="F8" s="7">
        <v>5</v>
      </c>
      <c r="G8" s="11">
        <f t="shared" si="2"/>
        <v>98480.23000000001</v>
      </c>
      <c r="H8" s="11">
        <f t="shared" si="0"/>
        <v>750</v>
      </c>
      <c r="I8" s="11">
        <f t="shared" si="1"/>
        <v>366.49</v>
      </c>
    </row>
    <row r="9" spans="2:9" x14ac:dyDescent="0.25">
      <c r="F9" s="7">
        <v>6</v>
      </c>
      <c r="G9" s="11">
        <f t="shared" si="2"/>
        <v>98096.720000000016</v>
      </c>
      <c r="H9" s="11">
        <f t="shared" si="0"/>
        <v>750</v>
      </c>
      <c r="I9" s="11">
        <f t="shared" si="1"/>
        <v>365.05</v>
      </c>
    </row>
    <row r="10" spans="2:9" x14ac:dyDescent="0.25">
      <c r="C10" s="1" t="s">
        <v>7</v>
      </c>
      <c r="D10" s="18">
        <f>ROUNDDOWN(D8,0)</f>
        <v>184</v>
      </c>
      <c r="F10" s="7">
        <v>7</v>
      </c>
      <c r="G10" s="11">
        <f t="shared" si="2"/>
        <v>97711.770000000019</v>
      </c>
      <c r="H10" s="11">
        <f t="shared" si="0"/>
        <v>750</v>
      </c>
      <c r="I10" s="11">
        <f t="shared" si="1"/>
        <v>363.61</v>
      </c>
    </row>
    <row r="11" spans="2:9" x14ac:dyDescent="0.25">
      <c r="C11" s="7" t="s">
        <v>20</v>
      </c>
      <c r="D11" s="19">
        <f>FV(D4/D5,D10,D6,-D3,1)</f>
        <v>142.21644774140441</v>
      </c>
      <c r="F11" s="7">
        <v>8</v>
      </c>
      <c r="G11" s="11">
        <f t="shared" si="2"/>
        <v>97325.380000000019</v>
      </c>
      <c r="H11" s="11">
        <f t="shared" si="0"/>
        <v>750</v>
      </c>
      <c r="I11" s="11">
        <f t="shared" si="1"/>
        <v>362.16</v>
      </c>
    </row>
    <row r="12" spans="2:9" x14ac:dyDescent="0.25">
      <c r="F12" s="7">
        <v>9</v>
      </c>
      <c r="G12" s="11">
        <f t="shared" si="2"/>
        <v>96937.540000000023</v>
      </c>
      <c r="H12" s="11">
        <f t="shared" si="0"/>
        <v>750</v>
      </c>
      <c r="I12" s="11">
        <f t="shared" si="1"/>
        <v>360.7</v>
      </c>
    </row>
    <row r="13" spans="2:9" x14ac:dyDescent="0.25">
      <c r="C13" s="1" t="s">
        <v>7</v>
      </c>
      <c r="D13" s="18">
        <f>ROUNDUP(D8,0)</f>
        <v>185</v>
      </c>
      <c r="F13" s="7">
        <v>10</v>
      </c>
      <c r="G13" s="11">
        <f t="shared" si="2"/>
        <v>96548.24000000002</v>
      </c>
      <c r="H13" s="11">
        <f t="shared" si="0"/>
        <v>750</v>
      </c>
      <c r="I13" s="11">
        <f t="shared" si="1"/>
        <v>359.24</v>
      </c>
    </row>
    <row r="14" spans="2:9" x14ac:dyDescent="0.25">
      <c r="C14" s="7" t="s">
        <v>20</v>
      </c>
      <c r="D14" s="19">
        <f>FV(D4/D5,D13,-D6,D3,1)</f>
        <v>610.06274057959672</v>
      </c>
      <c r="F14" s="7">
        <v>11</v>
      </c>
      <c r="G14" s="11">
        <f t="shared" si="2"/>
        <v>96157.480000000025</v>
      </c>
      <c r="H14" s="11">
        <f t="shared" si="0"/>
        <v>750</v>
      </c>
      <c r="I14" s="11">
        <f t="shared" si="1"/>
        <v>357.78</v>
      </c>
    </row>
    <row r="15" spans="2:9" x14ac:dyDescent="0.25">
      <c r="F15" s="7">
        <v>12</v>
      </c>
      <c r="G15" s="11">
        <f t="shared" si="2"/>
        <v>95765.260000000024</v>
      </c>
      <c r="H15" s="11">
        <f t="shared" si="0"/>
        <v>750</v>
      </c>
      <c r="I15" s="11">
        <f t="shared" si="1"/>
        <v>356.31</v>
      </c>
    </row>
    <row r="16" spans="2:9" x14ac:dyDescent="0.25">
      <c r="F16" s="7">
        <v>13</v>
      </c>
      <c r="G16" s="11">
        <f t="shared" si="2"/>
        <v>95371.570000000022</v>
      </c>
      <c r="H16" s="11">
        <f t="shared" si="0"/>
        <v>750</v>
      </c>
      <c r="I16" s="11">
        <f t="shared" si="1"/>
        <v>354.83</v>
      </c>
    </row>
    <row r="17" spans="6:9" x14ac:dyDescent="0.25">
      <c r="F17" s="7">
        <v>14</v>
      </c>
      <c r="G17" s="11">
        <f t="shared" si="2"/>
        <v>94976.400000000023</v>
      </c>
      <c r="H17" s="11">
        <f t="shared" si="0"/>
        <v>750</v>
      </c>
      <c r="I17" s="11">
        <f t="shared" si="1"/>
        <v>353.35</v>
      </c>
    </row>
    <row r="18" spans="6:9" x14ac:dyDescent="0.25">
      <c r="F18" s="7">
        <v>15</v>
      </c>
      <c r="G18" s="11">
        <f t="shared" si="2"/>
        <v>94579.750000000029</v>
      </c>
      <c r="H18" s="11">
        <f t="shared" si="0"/>
        <v>750</v>
      </c>
      <c r="I18" s="11">
        <f t="shared" si="1"/>
        <v>351.86</v>
      </c>
    </row>
    <row r="19" spans="6:9" x14ac:dyDescent="0.25">
      <c r="F19" s="7">
        <v>16</v>
      </c>
      <c r="G19" s="11">
        <f t="shared" si="2"/>
        <v>94181.61000000003</v>
      </c>
      <c r="H19" s="11">
        <f t="shared" si="0"/>
        <v>750</v>
      </c>
      <c r="I19" s="11">
        <f t="shared" si="1"/>
        <v>350.37</v>
      </c>
    </row>
    <row r="20" spans="6:9" x14ac:dyDescent="0.25">
      <c r="F20" s="7">
        <v>17</v>
      </c>
      <c r="G20" s="11">
        <f t="shared" si="2"/>
        <v>93781.980000000025</v>
      </c>
      <c r="H20" s="11">
        <f t="shared" si="0"/>
        <v>750</v>
      </c>
      <c r="I20" s="11">
        <f t="shared" si="1"/>
        <v>348.87</v>
      </c>
    </row>
    <row r="21" spans="6:9" x14ac:dyDescent="0.25">
      <c r="F21" s="7">
        <v>18</v>
      </c>
      <c r="G21" s="11">
        <f t="shared" si="2"/>
        <v>93380.85000000002</v>
      </c>
      <c r="H21" s="11">
        <f t="shared" si="0"/>
        <v>750</v>
      </c>
      <c r="I21" s="11">
        <f t="shared" si="1"/>
        <v>347.37</v>
      </c>
    </row>
    <row r="22" spans="6:9" x14ac:dyDescent="0.25">
      <c r="F22" s="7">
        <v>19</v>
      </c>
      <c r="G22" s="11">
        <f t="shared" si="2"/>
        <v>92978.220000000016</v>
      </c>
      <c r="H22" s="11">
        <f t="shared" si="0"/>
        <v>750</v>
      </c>
      <c r="I22" s="11">
        <f t="shared" si="1"/>
        <v>345.86</v>
      </c>
    </row>
    <row r="23" spans="6:9" x14ac:dyDescent="0.25">
      <c r="F23" s="7">
        <v>20</v>
      </c>
      <c r="G23" s="11">
        <f t="shared" si="2"/>
        <v>92574.080000000016</v>
      </c>
      <c r="H23" s="11">
        <f t="shared" si="0"/>
        <v>750</v>
      </c>
      <c r="I23" s="11">
        <f t="shared" si="1"/>
        <v>344.34</v>
      </c>
    </row>
    <row r="24" spans="6:9" x14ac:dyDescent="0.25">
      <c r="F24" s="7">
        <v>21</v>
      </c>
      <c r="G24" s="11">
        <f t="shared" si="2"/>
        <v>92168.420000000013</v>
      </c>
      <c r="H24" s="11">
        <f t="shared" si="0"/>
        <v>750</v>
      </c>
      <c r="I24" s="11">
        <f t="shared" si="1"/>
        <v>342.82</v>
      </c>
    </row>
    <row r="25" spans="6:9" x14ac:dyDescent="0.25">
      <c r="F25" s="7">
        <v>22</v>
      </c>
      <c r="G25" s="11">
        <f t="shared" si="2"/>
        <v>91761.24000000002</v>
      </c>
      <c r="H25" s="11">
        <f t="shared" si="0"/>
        <v>750</v>
      </c>
      <c r="I25" s="11">
        <f t="shared" si="1"/>
        <v>341.29</v>
      </c>
    </row>
    <row r="26" spans="6:9" x14ac:dyDescent="0.25">
      <c r="F26" s="7">
        <v>23</v>
      </c>
      <c r="G26" s="11">
        <f t="shared" si="2"/>
        <v>91352.530000000013</v>
      </c>
      <c r="H26" s="11">
        <f t="shared" si="0"/>
        <v>750</v>
      </c>
      <c r="I26" s="11">
        <f t="shared" si="1"/>
        <v>339.76</v>
      </c>
    </row>
    <row r="27" spans="6:9" x14ac:dyDescent="0.25">
      <c r="F27" s="7">
        <v>24</v>
      </c>
      <c r="G27" s="11">
        <f t="shared" si="2"/>
        <v>90942.290000000008</v>
      </c>
      <c r="H27" s="11">
        <f t="shared" si="0"/>
        <v>750</v>
      </c>
      <c r="I27" s="11">
        <f t="shared" si="1"/>
        <v>338.22</v>
      </c>
    </row>
    <row r="28" spans="6:9" x14ac:dyDescent="0.25">
      <c r="F28" s="7">
        <v>25</v>
      </c>
      <c r="G28" s="11">
        <f t="shared" si="2"/>
        <v>90530.510000000009</v>
      </c>
      <c r="H28" s="11">
        <f t="shared" si="0"/>
        <v>750</v>
      </c>
      <c r="I28" s="11">
        <f t="shared" si="1"/>
        <v>336.68</v>
      </c>
    </row>
    <row r="29" spans="6:9" x14ac:dyDescent="0.25">
      <c r="F29" s="7">
        <v>26</v>
      </c>
      <c r="G29" s="11">
        <f t="shared" si="2"/>
        <v>90117.19</v>
      </c>
      <c r="H29" s="11">
        <f t="shared" si="0"/>
        <v>750</v>
      </c>
      <c r="I29" s="11">
        <f t="shared" si="1"/>
        <v>335.13</v>
      </c>
    </row>
    <row r="30" spans="6:9" x14ac:dyDescent="0.25">
      <c r="F30" s="7">
        <v>27</v>
      </c>
      <c r="G30" s="11">
        <f t="shared" si="2"/>
        <v>89702.32</v>
      </c>
      <c r="H30" s="11">
        <f t="shared" si="0"/>
        <v>750</v>
      </c>
      <c r="I30" s="11">
        <f t="shared" si="1"/>
        <v>333.57</v>
      </c>
    </row>
    <row r="31" spans="6:9" x14ac:dyDescent="0.25">
      <c r="F31" s="7">
        <v>28</v>
      </c>
      <c r="G31" s="11">
        <f t="shared" si="2"/>
        <v>89285.890000000014</v>
      </c>
      <c r="H31" s="11">
        <f t="shared" si="0"/>
        <v>750</v>
      </c>
      <c r="I31" s="11">
        <f t="shared" si="1"/>
        <v>332.01</v>
      </c>
    </row>
    <row r="32" spans="6:9" x14ac:dyDescent="0.25">
      <c r="F32" s="7">
        <v>29</v>
      </c>
      <c r="G32" s="11">
        <f t="shared" si="2"/>
        <v>88867.900000000009</v>
      </c>
      <c r="H32" s="11">
        <f t="shared" si="0"/>
        <v>750</v>
      </c>
      <c r="I32" s="11">
        <f t="shared" si="1"/>
        <v>330.44</v>
      </c>
    </row>
    <row r="33" spans="6:9" x14ac:dyDescent="0.25">
      <c r="F33" s="7">
        <v>30</v>
      </c>
      <c r="G33" s="11">
        <f t="shared" si="2"/>
        <v>88448.340000000011</v>
      </c>
      <c r="H33" s="11">
        <f t="shared" si="0"/>
        <v>750</v>
      </c>
      <c r="I33" s="11">
        <f t="shared" si="1"/>
        <v>328.87</v>
      </c>
    </row>
    <row r="34" spans="6:9" x14ac:dyDescent="0.25">
      <c r="F34" s="7">
        <v>31</v>
      </c>
      <c r="G34" s="11">
        <f t="shared" si="2"/>
        <v>88027.21</v>
      </c>
      <c r="H34" s="11">
        <f t="shared" si="0"/>
        <v>750</v>
      </c>
      <c r="I34" s="11">
        <f t="shared" si="1"/>
        <v>327.29000000000002</v>
      </c>
    </row>
    <row r="35" spans="6:9" x14ac:dyDescent="0.25">
      <c r="F35" s="7">
        <v>32</v>
      </c>
      <c r="G35" s="11">
        <f t="shared" si="2"/>
        <v>87604.5</v>
      </c>
      <c r="H35" s="11">
        <f t="shared" si="0"/>
        <v>750</v>
      </c>
      <c r="I35" s="11">
        <f t="shared" si="1"/>
        <v>325.7</v>
      </c>
    </row>
    <row r="36" spans="6:9" x14ac:dyDescent="0.25">
      <c r="F36" s="7">
        <v>33</v>
      </c>
      <c r="G36" s="11">
        <f t="shared" si="2"/>
        <v>87180.2</v>
      </c>
      <c r="H36" s="11">
        <f t="shared" ref="H36:H67" si="3">ROUND($D$6,2)</f>
        <v>750</v>
      </c>
      <c r="I36" s="11">
        <f t="shared" ref="I36:I67" si="4">ROUND((G36-H36)*$D$4/12,2)</f>
        <v>324.11</v>
      </c>
    </row>
    <row r="37" spans="6:9" x14ac:dyDescent="0.25">
      <c r="F37" s="7">
        <v>34</v>
      </c>
      <c r="G37" s="11">
        <f t="shared" ref="G37:G68" si="5">G36-H36+I36</f>
        <v>86754.31</v>
      </c>
      <c r="H37" s="11">
        <f t="shared" si="3"/>
        <v>750</v>
      </c>
      <c r="I37" s="11">
        <f t="shared" si="4"/>
        <v>322.52</v>
      </c>
    </row>
    <row r="38" spans="6:9" x14ac:dyDescent="0.25">
      <c r="F38" s="7">
        <v>35</v>
      </c>
      <c r="G38" s="11">
        <f t="shared" si="5"/>
        <v>86326.83</v>
      </c>
      <c r="H38" s="11">
        <f t="shared" si="3"/>
        <v>750</v>
      </c>
      <c r="I38" s="11">
        <f t="shared" si="4"/>
        <v>320.91000000000003</v>
      </c>
    </row>
    <row r="39" spans="6:9" x14ac:dyDescent="0.25">
      <c r="F39" s="7">
        <v>36</v>
      </c>
      <c r="G39" s="11">
        <f t="shared" si="5"/>
        <v>85897.74</v>
      </c>
      <c r="H39" s="11">
        <f t="shared" si="3"/>
        <v>750</v>
      </c>
      <c r="I39" s="11">
        <f t="shared" si="4"/>
        <v>319.3</v>
      </c>
    </row>
    <row r="40" spans="6:9" x14ac:dyDescent="0.25">
      <c r="F40" s="7">
        <v>37</v>
      </c>
      <c r="G40" s="11">
        <f t="shared" si="5"/>
        <v>85467.040000000008</v>
      </c>
      <c r="H40" s="11">
        <f t="shared" si="3"/>
        <v>750</v>
      </c>
      <c r="I40" s="11">
        <f t="shared" si="4"/>
        <v>317.69</v>
      </c>
    </row>
    <row r="41" spans="6:9" x14ac:dyDescent="0.25">
      <c r="F41" s="7">
        <v>38</v>
      </c>
      <c r="G41" s="11">
        <f t="shared" si="5"/>
        <v>85034.73000000001</v>
      </c>
      <c r="H41" s="11">
        <f t="shared" si="3"/>
        <v>750</v>
      </c>
      <c r="I41" s="11">
        <f t="shared" si="4"/>
        <v>316.07</v>
      </c>
    </row>
    <row r="42" spans="6:9" x14ac:dyDescent="0.25">
      <c r="F42" s="7">
        <v>39</v>
      </c>
      <c r="G42" s="11">
        <f t="shared" si="5"/>
        <v>84600.800000000017</v>
      </c>
      <c r="H42" s="11">
        <f t="shared" si="3"/>
        <v>750</v>
      </c>
      <c r="I42" s="11">
        <f t="shared" si="4"/>
        <v>314.44</v>
      </c>
    </row>
    <row r="43" spans="6:9" x14ac:dyDescent="0.25">
      <c r="F43" s="7">
        <v>40</v>
      </c>
      <c r="G43" s="11">
        <f t="shared" si="5"/>
        <v>84165.24000000002</v>
      </c>
      <c r="H43" s="11">
        <f t="shared" si="3"/>
        <v>750</v>
      </c>
      <c r="I43" s="11">
        <f t="shared" si="4"/>
        <v>312.81</v>
      </c>
    </row>
    <row r="44" spans="6:9" x14ac:dyDescent="0.25">
      <c r="F44" s="7">
        <v>41</v>
      </c>
      <c r="G44" s="11">
        <f t="shared" si="5"/>
        <v>83728.050000000017</v>
      </c>
      <c r="H44" s="11">
        <f t="shared" si="3"/>
        <v>750</v>
      </c>
      <c r="I44" s="11">
        <f t="shared" si="4"/>
        <v>311.17</v>
      </c>
    </row>
    <row r="45" spans="6:9" x14ac:dyDescent="0.25">
      <c r="F45" s="7">
        <v>42</v>
      </c>
      <c r="G45" s="11">
        <f t="shared" si="5"/>
        <v>83289.220000000016</v>
      </c>
      <c r="H45" s="11">
        <f t="shared" si="3"/>
        <v>750</v>
      </c>
      <c r="I45" s="11">
        <f t="shared" si="4"/>
        <v>309.52</v>
      </c>
    </row>
    <row r="46" spans="6:9" x14ac:dyDescent="0.25">
      <c r="F46" s="7">
        <v>43</v>
      </c>
      <c r="G46" s="11">
        <f t="shared" si="5"/>
        <v>82848.74000000002</v>
      </c>
      <c r="H46" s="11">
        <f t="shared" si="3"/>
        <v>750</v>
      </c>
      <c r="I46" s="11">
        <f t="shared" si="4"/>
        <v>307.87</v>
      </c>
    </row>
    <row r="47" spans="6:9" x14ac:dyDescent="0.25">
      <c r="F47" s="7">
        <v>44</v>
      </c>
      <c r="G47" s="11">
        <f t="shared" si="5"/>
        <v>82406.610000000015</v>
      </c>
      <c r="H47" s="11">
        <f t="shared" si="3"/>
        <v>750</v>
      </c>
      <c r="I47" s="11">
        <f t="shared" si="4"/>
        <v>306.20999999999998</v>
      </c>
    </row>
    <row r="48" spans="6:9" x14ac:dyDescent="0.25">
      <c r="F48" s="7">
        <v>45</v>
      </c>
      <c r="G48" s="11">
        <f t="shared" si="5"/>
        <v>81962.820000000022</v>
      </c>
      <c r="H48" s="11">
        <f t="shared" si="3"/>
        <v>750</v>
      </c>
      <c r="I48" s="11">
        <f t="shared" si="4"/>
        <v>304.55</v>
      </c>
    </row>
    <row r="49" spans="6:9" x14ac:dyDescent="0.25">
      <c r="F49" s="7">
        <v>46</v>
      </c>
      <c r="G49" s="11">
        <f t="shared" si="5"/>
        <v>81517.370000000024</v>
      </c>
      <c r="H49" s="11">
        <f t="shared" si="3"/>
        <v>750</v>
      </c>
      <c r="I49" s="11">
        <f t="shared" si="4"/>
        <v>302.88</v>
      </c>
    </row>
    <row r="50" spans="6:9" x14ac:dyDescent="0.25">
      <c r="F50" s="7">
        <v>47</v>
      </c>
      <c r="G50" s="11">
        <f t="shared" si="5"/>
        <v>81070.250000000029</v>
      </c>
      <c r="H50" s="11">
        <f t="shared" si="3"/>
        <v>750</v>
      </c>
      <c r="I50" s="11">
        <f t="shared" si="4"/>
        <v>301.2</v>
      </c>
    </row>
    <row r="51" spans="6:9" x14ac:dyDescent="0.25">
      <c r="F51" s="7">
        <v>48</v>
      </c>
      <c r="G51" s="11">
        <f t="shared" si="5"/>
        <v>80621.450000000026</v>
      </c>
      <c r="H51" s="11">
        <f t="shared" si="3"/>
        <v>750</v>
      </c>
      <c r="I51" s="11">
        <f t="shared" si="4"/>
        <v>299.52</v>
      </c>
    </row>
    <row r="52" spans="6:9" x14ac:dyDescent="0.25">
      <c r="F52" s="7">
        <v>49</v>
      </c>
      <c r="G52" s="11">
        <f t="shared" si="5"/>
        <v>80170.97000000003</v>
      </c>
      <c r="H52" s="11">
        <f t="shared" si="3"/>
        <v>750</v>
      </c>
      <c r="I52" s="11">
        <f t="shared" si="4"/>
        <v>297.83</v>
      </c>
    </row>
    <row r="53" spans="6:9" x14ac:dyDescent="0.25">
      <c r="F53" s="7">
        <v>50</v>
      </c>
      <c r="G53" s="11">
        <f t="shared" si="5"/>
        <v>79718.800000000032</v>
      </c>
      <c r="H53" s="11">
        <f t="shared" si="3"/>
        <v>750</v>
      </c>
      <c r="I53" s="11">
        <f t="shared" si="4"/>
        <v>296.13</v>
      </c>
    </row>
    <row r="54" spans="6:9" x14ac:dyDescent="0.25">
      <c r="F54" s="7">
        <v>51</v>
      </c>
      <c r="G54" s="11">
        <f t="shared" si="5"/>
        <v>79264.930000000037</v>
      </c>
      <c r="H54" s="11">
        <f t="shared" si="3"/>
        <v>750</v>
      </c>
      <c r="I54" s="11">
        <f t="shared" si="4"/>
        <v>294.43</v>
      </c>
    </row>
    <row r="55" spans="6:9" x14ac:dyDescent="0.25">
      <c r="F55" s="7">
        <v>52</v>
      </c>
      <c r="G55" s="11">
        <f t="shared" si="5"/>
        <v>78809.36000000003</v>
      </c>
      <c r="H55" s="11">
        <f t="shared" si="3"/>
        <v>750</v>
      </c>
      <c r="I55" s="11">
        <f t="shared" si="4"/>
        <v>292.72000000000003</v>
      </c>
    </row>
    <row r="56" spans="6:9" x14ac:dyDescent="0.25">
      <c r="F56" s="7">
        <v>53</v>
      </c>
      <c r="G56" s="11">
        <f t="shared" si="5"/>
        <v>78352.080000000031</v>
      </c>
      <c r="H56" s="11">
        <f t="shared" si="3"/>
        <v>750</v>
      </c>
      <c r="I56" s="11">
        <f t="shared" si="4"/>
        <v>291.01</v>
      </c>
    </row>
    <row r="57" spans="6:9" x14ac:dyDescent="0.25">
      <c r="F57" s="7">
        <v>54</v>
      </c>
      <c r="G57" s="11">
        <f t="shared" si="5"/>
        <v>77893.090000000026</v>
      </c>
      <c r="H57" s="11">
        <f t="shared" si="3"/>
        <v>750</v>
      </c>
      <c r="I57" s="11">
        <f t="shared" si="4"/>
        <v>289.29000000000002</v>
      </c>
    </row>
    <row r="58" spans="6:9" x14ac:dyDescent="0.25">
      <c r="F58" s="7">
        <v>55</v>
      </c>
      <c r="G58" s="11">
        <f t="shared" si="5"/>
        <v>77432.380000000019</v>
      </c>
      <c r="H58" s="11">
        <f t="shared" si="3"/>
        <v>750</v>
      </c>
      <c r="I58" s="11">
        <f t="shared" si="4"/>
        <v>287.56</v>
      </c>
    </row>
    <row r="59" spans="6:9" x14ac:dyDescent="0.25">
      <c r="F59" s="7">
        <v>56</v>
      </c>
      <c r="G59" s="11">
        <f t="shared" si="5"/>
        <v>76969.940000000017</v>
      </c>
      <c r="H59" s="11">
        <f t="shared" si="3"/>
        <v>750</v>
      </c>
      <c r="I59" s="11">
        <f t="shared" si="4"/>
        <v>285.82</v>
      </c>
    </row>
    <row r="60" spans="6:9" x14ac:dyDescent="0.25">
      <c r="F60" s="7">
        <v>57</v>
      </c>
      <c r="G60" s="11">
        <f t="shared" si="5"/>
        <v>76505.760000000024</v>
      </c>
      <c r="H60" s="11">
        <f t="shared" si="3"/>
        <v>750</v>
      </c>
      <c r="I60" s="11">
        <f t="shared" si="4"/>
        <v>284.08</v>
      </c>
    </row>
    <row r="61" spans="6:9" x14ac:dyDescent="0.25">
      <c r="F61" s="7">
        <v>58</v>
      </c>
      <c r="G61" s="11">
        <f t="shared" si="5"/>
        <v>76039.840000000026</v>
      </c>
      <c r="H61" s="11">
        <f t="shared" si="3"/>
        <v>750</v>
      </c>
      <c r="I61" s="11">
        <f t="shared" si="4"/>
        <v>282.33999999999997</v>
      </c>
    </row>
    <row r="62" spans="6:9" x14ac:dyDescent="0.25">
      <c r="F62" s="7">
        <v>59</v>
      </c>
      <c r="G62" s="11">
        <f t="shared" si="5"/>
        <v>75572.180000000022</v>
      </c>
      <c r="H62" s="11">
        <f t="shared" si="3"/>
        <v>750</v>
      </c>
      <c r="I62" s="11">
        <f t="shared" si="4"/>
        <v>280.58</v>
      </c>
    </row>
    <row r="63" spans="6:9" x14ac:dyDescent="0.25">
      <c r="F63" s="7">
        <v>60</v>
      </c>
      <c r="G63" s="11">
        <f t="shared" si="5"/>
        <v>75102.760000000024</v>
      </c>
      <c r="H63" s="11">
        <f t="shared" si="3"/>
        <v>750</v>
      </c>
      <c r="I63" s="11">
        <f t="shared" si="4"/>
        <v>278.82</v>
      </c>
    </row>
    <row r="64" spans="6:9" x14ac:dyDescent="0.25">
      <c r="F64" s="7">
        <v>61</v>
      </c>
      <c r="G64" s="11">
        <f t="shared" si="5"/>
        <v>74631.580000000031</v>
      </c>
      <c r="H64" s="11">
        <f t="shared" si="3"/>
        <v>750</v>
      </c>
      <c r="I64" s="11">
        <f t="shared" si="4"/>
        <v>277.06</v>
      </c>
    </row>
    <row r="65" spans="6:9" x14ac:dyDescent="0.25">
      <c r="F65" s="7">
        <v>62</v>
      </c>
      <c r="G65" s="11">
        <f t="shared" si="5"/>
        <v>74158.640000000029</v>
      </c>
      <c r="H65" s="11">
        <f t="shared" si="3"/>
        <v>750</v>
      </c>
      <c r="I65" s="11">
        <f t="shared" si="4"/>
        <v>275.27999999999997</v>
      </c>
    </row>
    <row r="66" spans="6:9" x14ac:dyDescent="0.25">
      <c r="F66" s="7">
        <v>63</v>
      </c>
      <c r="G66" s="11">
        <f t="shared" si="5"/>
        <v>73683.920000000027</v>
      </c>
      <c r="H66" s="11">
        <f t="shared" si="3"/>
        <v>750</v>
      </c>
      <c r="I66" s="11">
        <f t="shared" si="4"/>
        <v>273.5</v>
      </c>
    </row>
    <row r="67" spans="6:9" x14ac:dyDescent="0.25">
      <c r="F67" s="7">
        <v>64</v>
      </c>
      <c r="G67" s="11">
        <f t="shared" si="5"/>
        <v>73207.420000000027</v>
      </c>
      <c r="H67" s="11">
        <f t="shared" si="3"/>
        <v>750</v>
      </c>
      <c r="I67" s="11">
        <f t="shared" si="4"/>
        <v>271.72000000000003</v>
      </c>
    </row>
    <row r="68" spans="6:9" x14ac:dyDescent="0.25">
      <c r="F68" s="7">
        <v>65</v>
      </c>
      <c r="G68" s="11">
        <f t="shared" si="5"/>
        <v>72729.140000000029</v>
      </c>
      <c r="H68" s="11">
        <f t="shared" ref="H68:H99" si="6">ROUND($D$6,2)</f>
        <v>750</v>
      </c>
      <c r="I68" s="11">
        <f t="shared" ref="I68:I99" si="7">ROUND((G68-H68)*$D$4/12,2)</f>
        <v>269.92</v>
      </c>
    </row>
    <row r="69" spans="6:9" x14ac:dyDescent="0.25">
      <c r="F69" s="7">
        <v>66</v>
      </c>
      <c r="G69" s="11">
        <f t="shared" ref="G69:G100" si="8">G68-H68+I68</f>
        <v>72249.060000000027</v>
      </c>
      <c r="H69" s="11">
        <f t="shared" si="6"/>
        <v>750</v>
      </c>
      <c r="I69" s="11">
        <f t="shared" si="7"/>
        <v>268.12</v>
      </c>
    </row>
    <row r="70" spans="6:9" x14ac:dyDescent="0.25">
      <c r="F70" s="7">
        <v>67</v>
      </c>
      <c r="G70" s="11">
        <f t="shared" si="8"/>
        <v>71767.180000000022</v>
      </c>
      <c r="H70" s="11">
        <f t="shared" si="6"/>
        <v>750</v>
      </c>
      <c r="I70" s="11">
        <f t="shared" si="7"/>
        <v>266.31</v>
      </c>
    </row>
    <row r="71" spans="6:9" x14ac:dyDescent="0.25">
      <c r="F71" s="7">
        <v>68</v>
      </c>
      <c r="G71" s="11">
        <f t="shared" si="8"/>
        <v>71283.49000000002</v>
      </c>
      <c r="H71" s="11">
        <f t="shared" si="6"/>
        <v>750</v>
      </c>
      <c r="I71" s="11">
        <f t="shared" si="7"/>
        <v>264.5</v>
      </c>
    </row>
    <row r="72" spans="6:9" x14ac:dyDescent="0.25">
      <c r="F72" s="7">
        <v>69</v>
      </c>
      <c r="G72" s="11">
        <f t="shared" si="8"/>
        <v>70797.99000000002</v>
      </c>
      <c r="H72" s="11">
        <f t="shared" si="6"/>
        <v>750</v>
      </c>
      <c r="I72" s="11">
        <f t="shared" si="7"/>
        <v>262.68</v>
      </c>
    </row>
    <row r="73" spans="6:9" x14ac:dyDescent="0.25">
      <c r="F73" s="7">
        <v>70</v>
      </c>
      <c r="G73" s="11">
        <f t="shared" si="8"/>
        <v>70310.670000000013</v>
      </c>
      <c r="H73" s="11">
        <f t="shared" si="6"/>
        <v>750</v>
      </c>
      <c r="I73" s="11">
        <f t="shared" si="7"/>
        <v>260.85000000000002</v>
      </c>
    </row>
    <row r="74" spans="6:9" x14ac:dyDescent="0.25">
      <c r="F74" s="7">
        <v>71</v>
      </c>
      <c r="G74" s="11">
        <f t="shared" si="8"/>
        <v>69821.520000000019</v>
      </c>
      <c r="H74" s="11">
        <f t="shared" si="6"/>
        <v>750</v>
      </c>
      <c r="I74" s="11">
        <f t="shared" si="7"/>
        <v>259.02</v>
      </c>
    </row>
    <row r="75" spans="6:9" x14ac:dyDescent="0.25">
      <c r="F75" s="7">
        <v>72</v>
      </c>
      <c r="G75" s="11">
        <f t="shared" si="8"/>
        <v>69330.540000000023</v>
      </c>
      <c r="H75" s="11">
        <f t="shared" si="6"/>
        <v>750</v>
      </c>
      <c r="I75" s="11">
        <f t="shared" si="7"/>
        <v>257.18</v>
      </c>
    </row>
    <row r="76" spans="6:9" x14ac:dyDescent="0.25">
      <c r="F76" s="7">
        <v>73</v>
      </c>
      <c r="G76" s="11">
        <f t="shared" si="8"/>
        <v>68837.720000000016</v>
      </c>
      <c r="H76" s="11">
        <f t="shared" si="6"/>
        <v>750</v>
      </c>
      <c r="I76" s="11">
        <f t="shared" si="7"/>
        <v>255.33</v>
      </c>
    </row>
    <row r="77" spans="6:9" x14ac:dyDescent="0.25">
      <c r="F77" s="7">
        <v>74</v>
      </c>
      <c r="G77" s="11">
        <f t="shared" si="8"/>
        <v>68343.050000000017</v>
      </c>
      <c r="H77" s="11">
        <f t="shared" si="6"/>
        <v>750</v>
      </c>
      <c r="I77" s="11">
        <f t="shared" si="7"/>
        <v>253.47</v>
      </c>
    </row>
    <row r="78" spans="6:9" x14ac:dyDescent="0.25">
      <c r="F78" s="7">
        <v>75</v>
      </c>
      <c r="G78" s="11">
        <f t="shared" si="8"/>
        <v>67846.520000000019</v>
      </c>
      <c r="H78" s="11">
        <f t="shared" si="6"/>
        <v>750</v>
      </c>
      <c r="I78" s="11">
        <f t="shared" si="7"/>
        <v>251.61</v>
      </c>
    </row>
    <row r="79" spans="6:9" x14ac:dyDescent="0.25">
      <c r="F79" s="7">
        <v>76</v>
      </c>
      <c r="G79" s="11">
        <f t="shared" si="8"/>
        <v>67348.130000000019</v>
      </c>
      <c r="H79" s="11">
        <f t="shared" si="6"/>
        <v>750</v>
      </c>
      <c r="I79" s="11">
        <f t="shared" si="7"/>
        <v>249.74</v>
      </c>
    </row>
    <row r="80" spans="6:9" x14ac:dyDescent="0.25">
      <c r="F80" s="7">
        <v>77</v>
      </c>
      <c r="G80" s="11">
        <f t="shared" si="8"/>
        <v>66847.870000000024</v>
      </c>
      <c r="H80" s="11">
        <f t="shared" si="6"/>
        <v>750</v>
      </c>
      <c r="I80" s="11">
        <f t="shared" si="7"/>
        <v>247.87</v>
      </c>
    </row>
    <row r="81" spans="6:9" x14ac:dyDescent="0.25">
      <c r="F81" s="7">
        <v>78</v>
      </c>
      <c r="G81" s="11">
        <f t="shared" si="8"/>
        <v>66345.74000000002</v>
      </c>
      <c r="H81" s="11">
        <f t="shared" si="6"/>
        <v>750</v>
      </c>
      <c r="I81" s="11">
        <f t="shared" si="7"/>
        <v>245.98</v>
      </c>
    </row>
    <row r="82" spans="6:9" x14ac:dyDescent="0.25">
      <c r="F82" s="7">
        <v>79</v>
      </c>
      <c r="G82" s="11">
        <f t="shared" si="8"/>
        <v>65841.720000000016</v>
      </c>
      <c r="H82" s="11">
        <f t="shared" si="6"/>
        <v>750</v>
      </c>
      <c r="I82" s="11">
        <f t="shared" si="7"/>
        <v>244.09</v>
      </c>
    </row>
    <row r="83" spans="6:9" x14ac:dyDescent="0.25">
      <c r="F83" s="7">
        <v>80</v>
      </c>
      <c r="G83" s="11">
        <f t="shared" si="8"/>
        <v>65335.810000000012</v>
      </c>
      <c r="H83" s="11">
        <f t="shared" si="6"/>
        <v>750</v>
      </c>
      <c r="I83" s="11">
        <f t="shared" si="7"/>
        <v>242.2</v>
      </c>
    </row>
    <row r="84" spans="6:9" x14ac:dyDescent="0.25">
      <c r="F84" s="7">
        <v>81</v>
      </c>
      <c r="G84" s="11">
        <f t="shared" si="8"/>
        <v>64828.010000000009</v>
      </c>
      <c r="H84" s="11">
        <f t="shared" si="6"/>
        <v>750</v>
      </c>
      <c r="I84" s="11">
        <f t="shared" si="7"/>
        <v>240.29</v>
      </c>
    </row>
    <row r="85" spans="6:9" x14ac:dyDescent="0.25">
      <c r="F85" s="7">
        <v>82</v>
      </c>
      <c r="G85" s="11">
        <f t="shared" si="8"/>
        <v>64318.30000000001</v>
      </c>
      <c r="H85" s="11">
        <f t="shared" si="6"/>
        <v>750</v>
      </c>
      <c r="I85" s="11">
        <f t="shared" si="7"/>
        <v>238.38</v>
      </c>
    </row>
    <row r="86" spans="6:9" x14ac:dyDescent="0.25">
      <c r="F86" s="7">
        <v>83</v>
      </c>
      <c r="G86" s="11">
        <f t="shared" si="8"/>
        <v>63806.680000000008</v>
      </c>
      <c r="H86" s="11">
        <f t="shared" si="6"/>
        <v>750</v>
      </c>
      <c r="I86" s="11">
        <f t="shared" si="7"/>
        <v>236.46</v>
      </c>
    </row>
    <row r="87" spans="6:9" x14ac:dyDescent="0.25">
      <c r="F87" s="7">
        <v>84</v>
      </c>
      <c r="G87" s="11">
        <f t="shared" si="8"/>
        <v>63293.140000000007</v>
      </c>
      <c r="H87" s="11">
        <f t="shared" si="6"/>
        <v>750</v>
      </c>
      <c r="I87" s="11">
        <f t="shared" si="7"/>
        <v>234.54</v>
      </c>
    </row>
    <row r="88" spans="6:9" x14ac:dyDescent="0.25">
      <c r="F88" s="7">
        <v>85</v>
      </c>
      <c r="G88" s="11">
        <f t="shared" si="8"/>
        <v>62777.680000000008</v>
      </c>
      <c r="H88" s="11">
        <f t="shared" si="6"/>
        <v>750</v>
      </c>
      <c r="I88" s="11">
        <f t="shared" si="7"/>
        <v>232.6</v>
      </c>
    </row>
    <row r="89" spans="6:9" x14ac:dyDescent="0.25">
      <c r="F89" s="7">
        <v>86</v>
      </c>
      <c r="G89" s="11">
        <f t="shared" si="8"/>
        <v>62260.280000000006</v>
      </c>
      <c r="H89" s="11">
        <f t="shared" si="6"/>
        <v>750</v>
      </c>
      <c r="I89" s="11">
        <f t="shared" si="7"/>
        <v>230.66</v>
      </c>
    </row>
    <row r="90" spans="6:9" x14ac:dyDescent="0.25">
      <c r="F90" s="7">
        <v>87</v>
      </c>
      <c r="G90" s="11">
        <f t="shared" si="8"/>
        <v>61740.94000000001</v>
      </c>
      <c r="H90" s="11">
        <f t="shared" si="6"/>
        <v>750</v>
      </c>
      <c r="I90" s="11">
        <f t="shared" si="7"/>
        <v>228.72</v>
      </c>
    </row>
    <row r="91" spans="6:9" x14ac:dyDescent="0.25">
      <c r="F91" s="7">
        <v>88</v>
      </c>
      <c r="G91" s="11">
        <f t="shared" si="8"/>
        <v>61219.660000000011</v>
      </c>
      <c r="H91" s="11">
        <f t="shared" si="6"/>
        <v>750</v>
      </c>
      <c r="I91" s="11">
        <f t="shared" si="7"/>
        <v>226.76</v>
      </c>
    </row>
    <row r="92" spans="6:9" x14ac:dyDescent="0.25">
      <c r="F92" s="7">
        <v>89</v>
      </c>
      <c r="G92" s="11">
        <f t="shared" si="8"/>
        <v>60696.420000000013</v>
      </c>
      <c r="H92" s="11">
        <f t="shared" si="6"/>
        <v>750</v>
      </c>
      <c r="I92" s="11">
        <f t="shared" si="7"/>
        <v>224.8</v>
      </c>
    </row>
    <row r="93" spans="6:9" x14ac:dyDescent="0.25">
      <c r="F93" s="7">
        <v>90</v>
      </c>
      <c r="G93" s="11">
        <f t="shared" si="8"/>
        <v>60171.220000000016</v>
      </c>
      <c r="H93" s="11">
        <f t="shared" si="6"/>
        <v>750</v>
      </c>
      <c r="I93" s="11">
        <f t="shared" si="7"/>
        <v>222.83</v>
      </c>
    </row>
    <row r="94" spans="6:9" x14ac:dyDescent="0.25">
      <c r="F94" s="7">
        <v>91</v>
      </c>
      <c r="G94" s="11">
        <f t="shared" si="8"/>
        <v>59644.050000000017</v>
      </c>
      <c r="H94" s="11">
        <f t="shared" si="6"/>
        <v>750</v>
      </c>
      <c r="I94" s="11">
        <f t="shared" si="7"/>
        <v>220.85</v>
      </c>
    </row>
    <row r="95" spans="6:9" x14ac:dyDescent="0.25">
      <c r="F95" s="7">
        <v>92</v>
      </c>
      <c r="G95" s="11">
        <f t="shared" si="8"/>
        <v>59114.900000000016</v>
      </c>
      <c r="H95" s="11">
        <f t="shared" si="6"/>
        <v>750</v>
      </c>
      <c r="I95" s="11">
        <f t="shared" si="7"/>
        <v>218.87</v>
      </c>
    </row>
    <row r="96" spans="6:9" x14ac:dyDescent="0.25">
      <c r="F96" s="7">
        <v>93</v>
      </c>
      <c r="G96" s="11">
        <f t="shared" si="8"/>
        <v>58583.770000000019</v>
      </c>
      <c r="H96" s="11">
        <f t="shared" si="6"/>
        <v>750</v>
      </c>
      <c r="I96" s="11">
        <f t="shared" si="7"/>
        <v>216.88</v>
      </c>
    </row>
    <row r="97" spans="6:9" x14ac:dyDescent="0.25">
      <c r="F97" s="7">
        <v>94</v>
      </c>
      <c r="G97" s="11">
        <f t="shared" si="8"/>
        <v>58050.650000000016</v>
      </c>
      <c r="H97" s="11">
        <f t="shared" si="6"/>
        <v>750</v>
      </c>
      <c r="I97" s="11">
        <f t="shared" si="7"/>
        <v>214.88</v>
      </c>
    </row>
    <row r="98" spans="6:9" x14ac:dyDescent="0.25">
      <c r="F98" s="7">
        <v>95</v>
      </c>
      <c r="G98" s="11">
        <f t="shared" si="8"/>
        <v>57515.530000000013</v>
      </c>
      <c r="H98" s="11">
        <f t="shared" si="6"/>
        <v>750</v>
      </c>
      <c r="I98" s="11">
        <f t="shared" si="7"/>
        <v>212.87</v>
      </c>
    </row>
    <row r="99" spans="6:9" x14ac:dyDescent="0.25">
      <c r="F99" s="7">
        <v>96</v>
      </c>
      <c r="G99" s="11">
        <f t="shared" si="8"/>
        <v>56978.400000000016</v>
      </c>
      <c r="H99" s="11">
        <f t="shared" si="6"/>
        <v>750</v>
      </c>
      <c r="I99" s="11">
        <f t="shared" si="7"/>
        <v>210.86</v>
      </c>
    </row>
    <row r="100" spans="6:9" x14ac:dyDescent="0.25">
      <c r="F100" s="7">
        <v>97</v>
      </c>
      <c r="G100" s="11">
        <f t="shared" si="8"/>
        <v>56439.260000000017</v>
      </c>
      <c r="H100" s="11">
        <f t="shared" ref="H100:H131" si="9">ROUND($D$6,2)</f>
        <v>750</v>
      </c>
      <c r="I100" s="11">
        <f t="shared" ref="I100:I131" si="10">ROUND((G100-H100)*$D$4/12,2)</f>
        <v>208.83</v>
      </c>
    </row>
    <row r="101" spans="6:9" x14ac:dyDescent="0.25">
      <c r="F101" s="7">
        <v>98</v>
      </c>
      <c r="G101" s="11">
        <f t="shared" ref="G101:G132" si="11">G100-H100+I100</f>
        <v>55898.090000000018</v>
      </c>
      <c r="H101" s="11">
        <f t="shared" si="9"/>
        <v>750</v>
      </c>
      <c r="I101" s="11">
        <f t="shared" si="10"/>
        <v>206.81</v>
      </c>
    </row>
    <row r="102" spans="6:9" x14ac:dyDescent="0.25">
      <c r="F102" s="7">
        <v>99</v>
      </c>
      <c r="G102" s="11">
        <f t="shared" si="11"/>
        <v>55354.900000000016</v>
      </c>
      <c r="H102" s="11">
        <f t="shared" si="9"/>
        <v>750</v>
      </c>
      <c r="I102" s="11">
        <f t="shared" si="10"/>
        <v>204.77</v>
      </c>
    </row>
    <row r="103" spans="6:9" x14ac:dyDescent="0.25">
      <c r="F103" s="7">
        <v>100</v>
      </c>
      <c r="G103" s="11">
        <f t="shared" si="11"/>
        <v>54809.670000000013</v>
      </c>
      <c r="H103" s="11">
        <f t="shared" si="9"/>
        <v>750</v>
      </c>
      <c r="I103" s="11">
        <f t="shared" si="10"/>
        <v>202.72</v>
      </c>
    </row>
    <row r="104" spans="6:9" x14ac:dyDescent="0.25">
      <c r="F104" s="7">
        <v>101</v>
      </c>
      <c r="G104" s="11">
        <f t="shared" si="11"/>
        <v>54262.390000000014</v>
      </c>
      <c r="H104" s="11">
        <f t="shared" si="9"/>
        <v>750</v>
      </c>
      <c r="I104" s="11">
        <f t="shared" si="10"/>
        <v>200.67</v>
      </c>
    </row>
    <row r="105" spans="6:9" x14ac:dyDescent="0.25">
      <c r="F105" s="7">
        <v>102</v>
      </c>
      <c r="G105" s="11">
        <f t="shared" si="11"/>
        <v>53713.060000000012</v>
      </c>
      <c r="H105" s="11">
        <f t="shared" si="9"/>
        <v>750</v>
      </c>
      <c r="I105" s="11">
        <f t="shared" si="10"/>
        <v>198.61</v>
      </c>
    </row>
    <row r="106" spans="6:9" x14ac:dyDescent="0.25">
      <c r="F106" s="7">
        <v>103</v>
      </c>
      <c r="G106" s="11">
        <f t="shared" si="11"/>
        <v>53161.670000000013</v>
      </c>
      <c r="H106" s="11">
        <f t="shared" si="9"/>
        <v>750</v>
      </c>
      <c r="I106" s="11">
        <f t="shared" si="10"/>
        <v>196.54</v>
      </c>
    </row>
    <row r="107" spans="6:9" x14ac:dyDescent="0.25">
      <c r="F107" s="7">
        <v>104</v>
      </c>
      <c r="G107" s="11">
        <f t="shared" si="11"/>
        <v>52608.210000000014</v>
      </c>
      <c r="H107" s="11">
        <f t="shared" si="9"/>
        <v>750</v>
      </c>
      <c r="I107" s="11">
        <f t="shared" si="10"/>
        <v>194.47</v>
      </c>
    </row>
    <row r="108" spans="6:9" x14ac:dyDescent="0.25">
      <c r="F108" s="7">
        <v>105</v>
      </c>
      <c r="G108" s="11">
        <f t="shared" si="11"/>
        <v>52052.680000000015</v>
      </c>
      <c r="H108" s="11">
        <f t="shared" si="9"/>
        <v>750</v>
      </c>
      <c r="I108" s="11">
        <f t="shared" si="10"/>
        <v>192.39</v>
      </c>
    </row>
    <row r="109" spans="6:9" x14ac:dyDescent="0.25">
      <c r="F109" s="7">
        <v>106</v>
      </c>
      <c r="G109" s="11">
        <f t="shared" si="11"/>
        <v>51495.070000000014</v>
      </c>
      <c r="H109" s="11">
        <f t="shared" si="9"/>
        <v>750</v>
      </c>
      <c r="I109" s="11">
        <f t="shared" si="10"/>
        <v>190.29</v>
      </c>
    </row>
    <row r="110" spans="6:9" x14ac:dyDescent="0.25">
      <c r="F110" s="7">
        <v>107</v>
      </c>
      <c r="G110" s="11">
        <f t="shared" si="11"/>
        <v>50935.360000000015</v>
      </c>
      <c r="H110" s="11">
        <f t="shared" si="9"/>
        <v>750</v>
      </c>
      <c r="I110" s="11">
        <f t="shared" si="10"/>
        <v>188.2</v>
      </c>
    </row>
    <row r="111" spans="6:9" x14ac:dyDescent="0.25">
      <c r="F111" s="7">
        <v>108</v>
      </c>
      <c r="G111" s="11">
        <f t="shared" si="11"/>
        <v>50373.560000000012</v>
      </c>
      <c r="H111" s="11">
        <f t="shared" si="9"/>
        <v>750</v>
      </c>
      <c r="I111" s="11">
        <f t="shared" si="10"/>
        <v>186.09</v>
      </c>
    </row>
    <row r="112" spans="6:9" x14ac:dyDescent="0.25">
      <c r="F112" s="7">
        <v>109</v>
      </c>
      <c r="G112" s="11">
        <f t="shared" si="11"/>
        <v>49809.650000000009</v>
      </c>
      <c r="H112" s="11">
        <f t="shared" si="9"/>
        <v>750</v>
      </c>
      <c r="I112" s="11">
        <f t="shared" si="10"/>
        <v>183.97</v>
      </c>
    </row>
    <row r="113" spans="6:9" x14ac:dyDescent="0.25">
      <c r="F113" s="7">
        <v>110</v>
      </c>
      <c r="G113" s="11">
        <f t="shared" si="11"/>
        <v>49243.62000000001</v>
      </c>
      <c r="H113" s="11">
        <f t="shared" si="9"/>
        <v>750</v>
      </c>
      <c r="I113" s="11">
        <f t="shared" si="10"/>
        <v>181.85</v>
      </c>
    </row>
    <row r="114" spans="6:9" x14ac:dyDescent="0.25">
      <c r="F114" s="7">
        <v>111</v>
      </c>
      <c r="G114" s="11">
        <f t="shared" si="11"/>
        <v>48675.470000000008</v>
      </c>
      <c r="H114" s="11">
        <f t="shared" si="9"/>
        <v>750</v>
      </c>
      <c r="I114" s="11">
        <f t="shared" si="10"/>
        <v>179.72</v>
      </c>
    </row>
    <row r="115" spans="6:9" x14ac:dyDescent="0.25">
      <c r="F115" s="7">
        <v>112</v>
      </c>
      <c r="G115" s="11">
        <f t="shared" si="11"/>
        <v>48105.19000000001</v>
      </c>
      <c r="H115" s="11">
        <f t="shared" si="9"/>
        <v>750</v>
      </c>
      <c r="I115" s="11">
        <f t="shared" si="10"/>
        <v>177.58</v>
      </c>
    </row>
    <row r="116" spans="6:9" x14ac:dyDescent="0.25">
      <c r="F116" s="7">
        <v>113</v>
      </c>
      <c r="G116" s="11">
        <f t="shared" si="11"/>
        <v>47532.770000000011</v>
      </c>
      <c r="H116" s="11">
        <f t="shared" si="9"/>
        <v>750</v>
      </c>
      <c r="I116" s="11">
        <f t="shared" si="10"/>
        <v>175.44</v>
      </c>
    </row>
    <row r="117" spans="6:9" x14ac:dyDescent="0.25">
      <c r="F117" s="7">
        <v>114</v>
      </c>
      <c r="G117" s="11">
        <f t="shared" si="11"/>
        <v>46958.210000000014</v>
      </c>
      <c r="H117" s="11">
        <f t="shared" si="9"/>
        <v>750</v>
      </c>
      <c r="I117" s="11">
        <f t="shared" si="10"/>
        <v>173.28</v>
      </c>
    </row>
    <row r="118" spans="6:9" x14ac:dyDescent="0.25">
      <c r="F118" s="7">
        <v>115</v>
      </c>
      <c r="G118" s="11">
        <f t="shared" si="11"/>
        <v>46381.490000000013</v>
      </c>
      <c r="H118" s="11">
        <f t="shared" si="9"/>
        <v>750</v>
      </c>
      <c r="I118" s="11">
        <f t="shared" si="10"/>
        <v>171.12</v>
      </c>
    </row>
    <row r="119" spans="6:9" x14ac:dyDescent="0.25">
      <c r="F119" s="7">
        <v>116</v>
      </c>
      <c r="G119" s="11">
        <f t="shared" si="11"/>
        <v>45802.610000000015</v>
      </c>
      <c r="H119" s="11">
        <f t="shared" si="9"/>
        <v>750</v>
      </c>
      <c r="I119" s="11">
        <f t="shared" si="10"/>
        <v>168.95</v>
      </c>
    </row>
    <row r="120" spans="6:9" x14ac:dyDescent="0.25">
      <c r="F120" s="7">
        <v>117</v>
      </c>
      <c r="G120" s="11">
        <f t="shared" si="11"/>
        <v>45221.560000000012</v>
      </c>
      <c r="H120" s="11">
        <f t="shared" si="9"/>
        <v>750</v>
      </c>
      <c r="I120" s="11">
        <f t="shared" si="10"/>
        <v>166.77</v>
      </c>
    </row>
    <row r="121" spans="6:9" x14ac:dyDescent="0.25">
      <c r="F121" s="7">
        <v>118</v>
      </c>
      <c r="G121" s="11">
        <f t="shared" si="11"/>
        <v>44638.330000000009</v>
      </c>
      <c r="H121" s="11">
        <f t="shared" si="9"/>
        <v>750</v>
      </c>
      <c r="I121" s="11">
        <f t="shared" si="10"/>
        <v>164.58</v>
      </c>
    </row>
    <row r="122" spans="6:9" x14ac:dyDescent="0.25">
      <c r="F122" s="7">
        <v>119</v>
      </c>
      <c r="G122" s="11">
        <f t="shared" si="11"/>
        <v>44052.910000000011</v>
      </c>
      <c r="H122" s="11">
        <f t="shared" si="9"/>
        <v>750</v>
      </c>
      <c r="I122" s="11">
        <f t="shared" si="10"/>
        <v>162.38999999999999</v>
      </c>
    </row>
    <row r="123" spans="6:9" x14ac:dyDescent="0.25">
      <c r="F123" s="7">
        <v>120</v>
      </c>
      <c r="G123" s="11">
        <f t="shared" si="11"/>
        <v>43465.30000000001</v>
      </c>
      <c r="H123" s="11">
        <f t="shared" si="9"/>
        <v>750</v>
      </c>
      <c r="I123" s="11">
        <f t="shared" si="10"/>
        <v>160.18</v>
      </c>
    </row>
    <row r="124" spans="6:9" x14ac:dyDescent="0.25">
      <c r="F124" s="7">
        <v>121</v>
      </c>
      <c r="G124" s="11">
        <f t="shared" si="11"/>
        <v>42875.48000000001</v>
      </c>
      <c r="H124" s="11">
        <f t="shared" si="9"/>
        <v>750</v>
      </c>
      <c r="I124" s="11">
        <f t="shared" si="10"/>
        <v>157.97</v>
      </c>
    </row>
    <row r="125" spans="6:9" x14ac:dyDescent="0.25">
      <c r="F125" s="7">
        <v>122</v>
      </c>
      <c r="G125" s="11">
        <f t="shared" si="11"/>
        <v>42283.450000000012</v>
      </c>
      <c r="H125" s="11">
        <f t="shared" si="9"/>
        <v>750</v>
      </c>
      <c r="I125" s="11">
        <f t="shared" si="10"/>
        <v>155.75</v>
      </c>
    </row>
    <row r="126" spans="6:9" x14ac:dyDescent="0.25">
      <c r="F126" s="7">
        <v>123</v>
      </c>
      <c r="G126" s="11">
        <f t="shared" si="11"/>
        <v>41689.200000000012</v>
      </c>
      <c r="H126" s="11">
        <f t="shared" si="9"/>
        <v>750</v>
      </c>
      <c r="I126" s="11">
        <f t="shared" si="10"/>
        <v>153.52000000000001</v>
      </c>
    </row>
    <row r="127" spans="6:9" x14ac:dyDescent="0.25">
      <c r="F127" s="7">
        <v>124</v>
      </c>
      <c r="G127" s="11">
        <f t="shared" si="11"/>
        <v>41092.720000000008</v>
      </c>
      <c r="H127" s="11">
        <f t="shared" si="9"/>
        <v>750</v>
      </c>
      <c r="I127" s="11">
        <f t="shared" si="10"/>
        <v>151.29</v>
      </c>
    </row>
    <row r="128" spans="6:9" x14ac:dyDescent="0.25">
      <c r="F128" s="7">
        <v>125</v>
      </c>
      <c r="G128" s="11">
        <f t="shared" si="11"/>
        <v>40494.010000000009</v>
      </c>
      <c r="H128" s="11">
        <f t="shared" si="9"/>
        <v>750</v>
      </c>
      <c r="I128" s="11">
        <f t="shared" si="10"/>
        <v>149.04</v>
      </c>
    </row>
    <row r="129" spans="6:9" x14ac:dyDescent="0.25">
      <c r="F129" s="7">
        <v>126</v>
      </c>
      <c r="G129" s="11">
        <f t="shared" si="11"/>
        <v>39893.05000000001</v>
      </c>
      <c r="H129" s="11">
        <f t="shared" si="9"/>
        <v>750</v>
      </c>
      <c r="I129" s="11">
        <f t="shared" si="10"/>
        <v>146.79</v>
      </c>
    </row>
    <row r="130" spans="6:9" x14ac:dyDescent="0.25">
      <c r="F130" s="7">
        <v>127</v>
      </c>
      <c r="G130" s="11">
        <f t="shared" si="11"/>
        <v>39289.840000000011</v>
      </c>
      <c r="H130" s="11">
        <f t="shared" si="9"/>
        <v>750</v>
      </c>
      <c r="I130" s="11">
        <f t="shared" si="10"/>
        <v>144.52000000000001</v>
      </c>
    </row>
    <row r="131" spans="6:9" x14ac:dyDescent="0.25">
      <c r="F131" s="7">
        <v>128</v>
      </c>
      <c r="G131" s="11">
        <f t="shared" si="11"/>
        <v>38684.360000000008</v>
      </c>
      <c r="H131" s="11">
        <f t="shared" si="9"/>
        <v>750</v>
      </c>
      <c r="I131" s="11">
        <f t="shared" si="10"/>
        <v>142.25</v>
      </c>
    </row>
    <row r="132" spans="6:9" x14ac:dyDescent="0.25">
      <c r="F132" s="7">
        <v>129</v>
      </c>
      <c r="G132" s="11">
        <f t="shared" si="11"/>
        <v>38076.610000000008</v>
      </c>
      <c r="H132" s="11">
        <f t="shared" ref="H132:H163" si="12">ROUND($D$6,2)</f>
        <v>750</v>
      </c>
      <c r="I132" s="11">
        <f t="shared" ref="I132:I163" si="13">ROUND((G132-H132)*$D$4/12,2)</f>
        <v>139.97</v>
      </c>
    </row>
    <row r="133" spans="6:9" x14ac:dyDescent="0.25">
      <c r="F133" s="7">
        <v>130</v>
      </c>
      <c r="G133" s="11">
        <f t="shared" ref="G133:G164" si="14">G132-H132+I132</f>
        <v>37466.580000000009</v>
      </c>
      <c r="H133" s="11">
        <f t="shared" si="12"/>
        <v>750</v>
      </c>
      <c r="I133" s="11">
        <f t="shared" si="13"/>
        <v>137.69</v>
      </c>
    </row>
    <row r="134" spans="6:9" x14ac:dyDescent="0.25">
      <c r="F134" s="7">
        <v>131</v>
      </c>
      <c r="G134" s="11">
        <f t="shared" si="14"/>
        <v>36854.270000000011</v>
      </c>
      <c r="H134" s="11">
        <f t="shared" si="12"/>
        <v>750</v>
      </c>
      <c r="I134" s="11">
        <f t="shared" si="13"/>
        <v>135.38999999999999</v>
      </c>
    </row>
    <row r="135" spans="6:9" x14ac:dyDescent="0.25">
      <c r="F135" s="7">
        <v>132</v>
      </c>
      <c r="G135" s="11">
        <f t="shared" si="14"/>
        <v>36239.660000000011</v>
      </c>
      <c r="H135" s="11">
        <f t="shared" si="12"/>
        <v>750</v>
      </c>
      <c r="I135" s="11">
        <f t="shared" si="13"/>
        <v>133.09</v>
      </c>
    </row>
    <row r="136" spans="6:9" x14ac:dyDescent="0.25">
      <c r="F136" s="7">
        <v>133</v>
      </c>
      <c r="G136" s="11">
        <f t="shared" si="14"/>
        <v>35622.750000000007</v>
      </c>
      <c r="H136" s="11">
        <f t="shared" si="12"/>
        <v>750</v>
      </c>
      <c r="I136" s="11">
        <f t="shared" si="13"/>
        <v>130.77000000000001</v>
      </c>
    </row>
    <row r="137" spans="6:9" x14ac:dyDescent="0.25">
      <c r="F137" s="7">
        <v>134</v>
      </c>
      <c r="G137" s="11">
        <f t="shared" si="14"/>
        <v>35003.520000000004</v>
      </c>
      <c r="H137" s="11">
        <f t="shared" si="12"/>
        <v>750</v>
      </c>
      <c r="I137" s="11">
        <f t="shared" si="13"/>
        <v>128.44999999999999</v>
      </c>
    </row>
    <row r="138" spans="6:9" x14ac:dyDescent="0.25">
      <c r="F138" s="7">
        <v>135</v>
      </c>
      <c r="G138" s="11">
        <f t="shared" si="14"/>
        <v>34381.97</v>
      </c>
      <c r="H138" s="11">
        <f t="shared" si="12"/>
        <v>750</v>
      </c>
      <c r="I138" s="11">
        <f t="shared" si="13"/>
        <v>126.12</v>
      </c>
    </row>
    <row r="139" spans="6:9" x14ac:dyDescent="0.25">
      <c r="F139" s="7">
        <v>136</v>
      </c>
      <c r="G139" s="11">
        <f t="shared" si="14"/>
        <v>33758.090000000004</v>
      </c>
      <c r="H139" s="11">
        <f t="shared" si="12"/>
        <v>750</v>
      </c>
      <c r="I139" s="11">
        <f t="shared" si="13"/>
        <v>123.78</v>
      </c>
    </row>
    <row r="140" spans="6:9" x14ac:dyDescent="0.25">
      <c r="F140" s="7">
        <v>137</v>
      </c>
      <c r="G140" s="11">
        <f t="shared" si="14"/>
        <v>33131.870000000003</v>
      </c>
      <c r="H140" s="11">
        <f t="shared" si="12"/>
        <v>750</v>
      </c>
      <c r="I140" s="11">
        <f t="shared" si="13"/>
        <v>121.43</v>
      </c>
    </row>
    <row r="141" spans="6:9" x14ac:dyDescent="0.25">
      <c r="F141" s="7">
        <v>138</v>
      </c>
      <c r="G141" s="11">
        <f t="shared" si="14"/>
        <v>32503.300000000003</v>
      </c>
      <c r="H141" s="11">
        <f t="shared" si="12"/>
        <v>750</v>
      </c>
      <c r="I141" s="11">
        <f t="shared" si="13"/>
        <v>119.07</v>
      </c>
    </row>
    <row r="142" spans="6:9" x14ac:dyDescent="0.25">
      <c r="F142" s="7">
        <v>139</v>
      </c>
      <c r="G142" s="11">
        <f t="shared" si="14"/>
        <v>31872.370000000003</v>
      </c>
      <c r="H142" s="11">
        <f t="shared" si="12"/>
        <v>750</v>
      </c>
      <c r="I142" s="11">
        <f t="shared" si="13"/>
        <v>116.71</v>
      </c>
    </row>
    <row r="143" spans="6:9" x14ac:dyDescent="0.25">
      <c r="F143" s="7">
        <v>140</v>
      </c>
      <c r="G143" s="11">
        <f t="shared" si="14"/>
        <v>31239.08</v>
      </c>
      <c r="H143" s="11">
        <f t="shared" si="12"/>
        <v>750</v>
      </c>
      <c r="I143" s="11">
        <f t="shared" si="13"/>
        <v>114.33</v>
      </c>
    </row>
    <row r="144" spans="6:9" x14ac:dyDescent="0.25">
      <c r="F144" s="7">
        <v>141</v>
      </c>
      <c r="G144" s="11">
        <f t="shared" si="14"/>
        <v>30603.410000000003</v>
      </c>
      <c r="H144" s="11">
        <f t="shared" si="12"/>
        <v>750</v>
      </c>
      <c r="I144" s="11">
        <f t="shared" si="13"/>
        <v>111.95</v>
      </c>
    </row>
    <row r="145" spans="6:9" x14ac:dyDescent="0.25">
      <c r="F145" s="7">
        <v>142</v>
      </c>
      <c r="G145" s="11">
        <f t="shared" si="14"/>
        <v>29965.360000000004</v>
      </c>
      <c r="H145" s="11">
        <f t="shared" si="12"/>
        <v>750</v>
      </c>
      <c r="I145" s="11">
        <f t="shared" si="13"/>
        <v>109.56</v>
      </c>
    </row>
    <row r="146" spans="6:9" x14ac:dyDescent="0.25">
      <c r="F146" s="7">
        <v>143</v>
      </c>
      <c r="G146" s="11">
        <f t="shared" si="14"/>
        <v>29324.920000000006</v>
      </c>
      <c r="H146" s="11">
        <f t="shared" si="12"/>
        <v>750</v>
      </c>
      <c r="I146" s="11">
        <f t="shared" si="13"/>
        <v>107.16</v>
      </c>
    </row>
    <row r="147" spans="6:9" x14ac:dyDescent="0.25">
      <c r="F147" s="7">
        <v>144</v>
      </c>
      <c r="G147" s="11">
        <f t="shared" si="14"/>
        <v>28682.080000000005</v>
      </c>
      <c r="H147" s="11">
        <f t="shared" si="12"/>
        <v>750</v>
      </c>
      <c r="I147" s="11">
        <f t="shared" si="13"/>
        <v>104.75</v>
      </c>
    </row>
    <row r="148" spans="6:9" x14ac:dyDescent="0.25">
      <c r="F148" s="7">
        <v>145</v>
      </c>
      <c r="G148" s="11">
        <f t="shared" si="14"/>
        <v>28036.830000000005</v>
      </c>
      <c r="H148" s="11">
        <f t="shared" si="12"/>
        <v>750</v>
      </c>
      <c r="I148" s="11">
        <f t="shared" si="13"/>
        <v>102.33</v>
      </c>
    </row>
    <row r="149" spans="6:9" x14ac:dyDescent="0.25">
      <c r="F149" s="7">
        <v>146</v>
      </c>
      <c r="G149" s="11">
        <f t="shared" si="14"/>
        <v>27389.160000000007</v>
      </c>
      <c r="H149" s="11">
        <f t="shared" si="12"/>
        <v>750</v>
      </c>
      <c r="I149" s="11">
        <f t="shared" si="13"/>
        <v>99.9</v>
      </c>
    </row>
    <row r="150" spans="6:9" x14ac:dyDescent="0.25">
      <c r="F150" s="7">
        <v>147</v>
      </c>
      <c r="G150" s="11">
        <f t="shared" si="14"/>
        <v>26739.060000000009</v>
      </c>
      <c r="H150" s="11">
        <f t="shared" si="12"/>
        <v>750</v>
      </c>
      <c r="I150" s="11">
        <f t="shared" si="13"/>
        <v>97.46</v>
      </c>
    </row>
    <row r="151" spans="6:9" x14ac:dyDescent="0.25">
      <c r="F151" s="7">
        <v>148</v>
      </c>
      <c r="G151" s="11">
        <f t="shared" si="14"/>
        <v>26086.520000000008</v>
      </c>
      <c r="H151" s="11">
        <f t="shared" si="12"/>
        <v>750</v>
      </c>
      <c r="I151" s="11">
        <f t="shared" si="13"/>
        <v>95.01</v>
      </c>
    </row>
    <row r="152" spans="6:9" x14ac:dyDescent="0.25">
      <c r="F152" s="7">
        <v>149</v>
      </c>
      <c r="G152" s="11">
        <f t="shared" si="14"/>
        <v>25431.530000000006</v>
      </c>
      <c r="H152" s="11">
        <f t="shared" si="12"/>
        <v>750</v>
      </c>
      <c r="I152" s="11">
        <f t="shared" si="13"/>
        <v>92.56</v>
      </c>
    </row>
    <row r="153" spans="6:9" x14ac:dyDescent="0.25">
      <c r="F153" s="7">
        <v>150</v>
      </c>
      <c r="G153" s="11">
        <f t="shared" si="14"/>
        <v>24774.090000000007</v>
      </c>
      <c r="H153" s="11">
        <f t="shared" si="12"/>
        <v>750</v>
      </c>
      <c r="I153" s="11">
        <f t="shared" si="13"/>
        <v>90.09</v>
      </c>
    </row>
    <row r="154" spans="6:9" x14ac:dyDescent="0.25">
      <c r="F154" s="7">
        <v>151</v>
      </c>
      <c r="G154" s="11">
        <f t="shared" si="14"/>
        <v>24114.180000000008</v>
      </c>
      <c r="H154" s="11">
        <f t="shared" si="12"/>
        <v>750</v>
      </c>
      <c r="I154" s="11">
        <f t="shared" si="13"/>
        <v>87.62</v>
      </c>
    </row>
    <row r="155" spans="6:9" x14ac:dyDescent="0.25">
      <c r="F155" s="7">
        <v>152</v>
      </c>
      <c r="G155" s="11">
        <f t="shared" si="14"/>
        <v>23451.800000000007</v>
      </c>
      <c r="H155" s="11">
        <f t="shared" si="12"/>
        <v>750</v>
      </c>
      <c r="I155" s="11">
        <f t="shared" si="13"/>
        <v>85.13</v>
      </c>
    </row>
    <row r="156" spans="6:9" x14ac:dyDescent="0.25">
      <c r="F156" s="7">
        <v>153</v>
      </c>
      <c r="G156" s="11">
        <f t="shared" si="14"/>
        <v>22786.930000000008</v>
      </c>
      <c r="H156" s="11">
        <f t="shared" si="12"/>
        <v>750</v>
      </c>
      <c r="I156" s="11">
        <f t="shared" si="13"/>
        <v>82.64</v>
      </c>
    </row>
    <row r="157" spans="6:9" x14ac:dyDescent="0.25">
      <c r="F157" s="7">
        <v>154</v>
      </c>
      <c r="G157" s="11">
        <f t="shared" si="14"/>
        <v>22119.570000000007</v>
      </c>
      <c r="H157" s="11">
        <f t="shared" si="12"/>
        <v>750</v>
      </c>
      <c r="I157" s="11">
        <f t="shared" si="13"/>
        <v>80.14</v>
      </c>
    </row>
    <row r="158" spans="6:9" x14ac:dyDescent="0.25">
      <c r="F158" s="7">
        <v>155</v>
      </c>
      <c r="G158" s="11">
        <f t="shared" si="14"/>
        <v>21449.710000000006</v>
      </c>
      <c r="H158" s="11">
        <f t="shared" si="12"/>
        <v>750</v>
      </c>
      <c r="I158" s="11">
        <f t="shared" si="13"/>
        <v>77.62</v>
      </c>
    </row>
    <row r="159" spans="6:9" x14ac:dyDescent="0.25">
      <c r="F159" s="7">
        <v>156</v>
      </c>
      <c r="G159" s="11">
        <f t="shared" si="14"/>
        <v>20777.330000000005</v>
      </c>
      <c r="H159" s="11">
        <f t="shared" si="12"/>
        <v>750</v>
      </c>
      <c r="I159" s="11">
        <f t="shared" si="13"/>
        <v>75.099999999999994</v>
      </c>
    </row>
    <row r="160" spans="6:9" x14ac:dyDescent="0.25">
      <c r="F160" s="7">
        <v>157</v>
      </c>
      <c r="G160" s="11">
        <f t="shared" si="14"/>
        <v>20102.430000000004</v>
      </c>
      <c r="H160" s="11">
        <f t="shared" si="12"/>
        <v>750</v>
      </c>
      <c r="I160" s="11">
        <f t="shared" si="13"/>
        <v>72.569999999999993</v>
      </c>
    </row>
    <row r="161" spans="6:9" x14ac:dyDescent="0.25">
      <c r="F161" s="7">
        <v>158</v>
      </c>
      <c r="G161" s="11">
        <f t="shared" si="14"/>
        <v>19425.000000000004</v>
      </c>
      <c r="H161" s="11">
        <f t="shared" si="12"/>
        <v>750</v>
      </c>
      <c r="I161" s="11">
        <f t="shared" si="13"/>
        <v>70.03</v>
      </c>
    </row>
    <row r="162" spans="6:9" x14ac:dyDescent="0.25">
      <c r="F162" s="7">
        <v>159</v>
      </c>
      <c r="G162" s="11">
        <f t="shared" si="14"/>
        <v>18745.030000000002</v>
      </c>
      <c r="H162" s="11">
        <f t="shared" si="12"/>
        <v>750</v>
      </c>
      <c r="I162" s="11">
        <f t="shared" si="13"/>
        <v>67.48</v>
      </c>
    </row>
    <row r="163" spans="6:9" x14ac:dyDescent="0.25">
      <c r="F163" s="7">
        <v>160</v>
      </c>
      <c r="G163" s="11">
        <f t="shared" si="14"/>
        <v>18062.510000000002</v>
      </c>
      <c r="H163" s="11">
        <f t="shared" si="12"/>
        <v>750</v>
      </c>
      <c r="I163" s="11">
        <f t="shared" si="13"/>
        <v>64.92</v>
      </c>
    </row>
    <row r="164" spans="6:9" x14ac:dyDescent="0.25">
      <c r="F164" s="7">
        <v>161</v>
      </c>
      <c r="G164" s="11">
        <f t="shared" si="14"/>
        <v>17377.43</v>
      </c>
      <c r="H164" s="11">
        <f t="shared" ref="H164:H188" si="15">ROUND($D$6,2)</f>
        <v>750</v>
      </c>
      <c r="I164" s="11">
        <f t="shared" ref="I164:I188" si="16">ROUND((G164-H164)*$D$4/12,2)</f>
        <v>62.35</v>
      </c>
    </row>
    <row r="165" spans="6:9" x14ac:dyDescent="0.25">
      <c r="F165" s="7">
        <v>162</v>
      </c>
      <c r="G165" s="11">
        <f t="shared" ref="G165:G189" si="17">G164-H164+I164</f>
        <v>16689.78</v>
      </c>
      <c r="H165" s="11">
        <f t="shared" si="15"/>
        <v>750</v>
      </c>
      <c r="I165" s="11">
        <f t="shared" si="16"/>
        <v>59.77</v>
      </c>
    </row>
    <row r="166" spans="6:9" x14ac:dyDescent="0.25">
      <c r="F166" s="7">
        <v>163</v>
      </c>
      <c r="G166" s="11">
        <f t="shared" si="17"/>
        <v>15999.55</v>
      </c>
      <c r="H166" s="11">
        <f t="shared" si="15"/>
        <v>750</v>
      </c>
      <c r="I166" s="11">
        <f t="shared" si="16"/>
        <v>57.19</v>
      </c>
    </row>
    <row r="167" spans="6:9" x14ac:dyDescent="0.25">
      <c r="F167" s="7">
        <v>164</v>
      </c>
      <c r="G167" s="11">
        <f t="shared" si="17"/>
        <v>15306.74</v>
      </c>
      <c r="H167" s="11">
        <f t="shared" si="15"/>
        <v>750</v>
      </c>
      <c r="I167" s="11">
        <f t="shared" si="16"/>
        <v>54.59</v>
      </c>
    </row>
    <row r="168" spans="6:9" x14ac:dyDescent="0.25">
      <c r="F168" s="7">
        <v>165</v>
      </c>
      <c r="G168" s="11">
        <f t="shared" si="17"/>
        <v>14611.33</v>
      </c>
      <c r="H168" s="11">
        <f t="shared" si="15"/>
        <v>750</v>
      </c>
      <c r="I168" s="11">
        <f t="shared" si="16"/>
        <v>51.98</v>
      </c>
    </row>
    <row r="169" spans="6:9" x14ac:dyDescent="0.25">
      <c r="F169" s="7">
        <v>166</v>
      </c>
      <c r="G169" s="11">
        <f t="shared" si="17"/>
        <v>13913.31</v>
      </c>
      <c r="H169" s="11">
        <f t="shared" si="15"/>
        <v>750</v>
      </c>
      <c r="I169" s="11">
        <f t="shared" si="16"/>
        <v>49.36</v>
      </c>
    </row>
    <row r="170" spans="6:9" x14ac:dyDescent="0.25">
      <c r="F170" s="7">
        <v>167</v>
      </c>
      <c r="G170" s="11">
        <f t="shared" si="17"/>
        <v>13212.67</v>
      </c>
      <c r="H170" s="11">
        <f t="shared" si="15"/>
        <v>750</v>
      </c>
      <c r="I170" s="11">
        <f t="shared" si="16"/>
        <v>46.74</v>
      </c>
    </row>
    <row r="171" spans="6:9" x14ac:dyDescent="0.25">
      <c r="F171" s="7">
        <v>168</v>
      </c>
      <c r="G171" s="11">
        <f t="shared" si="17"/>
        <v>12509.41</v>
      </c>
      <c r="H171" s="11">
        <f t="shared" si="15"/>
        <v>750</v>
      </c>
      <c r="I171" s="11">
        <f t="shared" si="16"/>
        <v>44.1</v>
      </c>
    </row>
    <row r="172" spans="6:9" x14ac:dyDescent="0.25">
      <c r="F172" s="7">
        <v>169</v>
      </c>
      <c r="G172" s="11">
        <f t="shared" si="17"/>
        <v>11803.51</v>
      </c>
      <c r="H172" s="11">
        <f t="shared" si="15"/>
        <v>750</v>
      </c>
      <c r="I172" s="11">
        <f t="shared" si="16"/>
        <v>41.45</v>
      </c>
    </row>
    <row r="173" spans="6:9" x14ac:dyDescent="0.25">
      <c r="F173" s="7">
        <v>170</v>
      </c>
      <c r="G173" s="11">
        <f t="shared" si="17"/>
        <v>11094.960000000001</v>
      </c>
      <c r="H173" s="11">
        <f t="shared" si="15"/>
        <v>750</v>
      </c>
      <c r="I173" s="11">
        <f t="shared" si="16"/>
        <v>38.79</v>
      </c>
    </row>
    <row r="174" spans="6:9" x14ac:dyDescent="0.25">
      <c r="F174" s="7">
        <v>171</v>
      </c>
      <c r="G174" s="11">
        <f t="shared" si="17"/>
        <v>10383.750000000002</v>
      </c>
      <c r="H174" s="11">
        <f t="shared" si="15"/>
        <v>750</v>
      </c>
      <c r="I174" s="11">
        <f t="shared" si="16"/>
        <v>36.130000000000003</v>
      </c>
    </row>
    <row r="175" spans="6:9" x14ac:dyDescent="0.25">
      <c r="F175" s="7">
        <v>172</v>
      </c>
      <c r="G175" s="11">
        <f t="shared" si="17"/>
        <v>9669.880000000001</v>
      </c>
      <c r="H175" s="11">
        <f t="shared" si="15"/>
        <v>750</v>
      </c>
      <c r="I175" s="11">
        <f t="shared" si="16"/>
        <v>33.450000000000003</v>
      </c>
    </row>
    <row r="176" spans="6:9" x14ac:dyDescent="0.25">
      <c r="F176" s="7">
        <v>173</v>
      </c>
      <c r="G176" s="11">
        <f t="shared" si="17"/>
        <v>8953.3300000000017</v>
      </c>
      <c r="H176" s="11">
        <f t="shared" si="15"/>
        <v>750</v>
      </c>
      <c r="I176" s="11">
        <f t="shared" si="16"/>
        <v>30.76</v>
      </c>
    </row>
    <row r="177" spans="6:9" x14ac:dyDescent="0.25">
      <c r="F177" s="7">
        <v>174</v>
      </c>
      <c r="G177" s="11">
        <f t="shared" si="17"/>
        <v>8234.090000000002</v>
      </c>
      <c r="H177" s="11">
        <f t="shared" si="15"/>
        <v>750</v>
      </c>
      <c r="I177" s="11">
        <f t="shared" si="16"/>
        <v>28.07</v>
      </c>
    </row>
    <row r="178" spans="6:9" x14ac:dyDescent="0.25">
      <c r="F178" s="7">
        <v>175</v>
      </c>
      <c r="G178" s="11">
        <f t="shared" si="17"/>
        <v>7512.1600000000017</v>
      </c>
      <c r="H178" s="11">
        <f t="shared" si="15"/>
        <v>750</v>
      </c>
      <c r="I178" s="11">
        <f t="shared" si="16"/>
        <v>25.36</v>
      </c>
    </row>
    <row r="179" spans="6:9" x14ac:dyDescent="0.25">
      <c r="F179" s="7">
        <v>176</v>
      </c>
      <c r="G179" s="11">
        <f t="shared" si="17"/>
        <v>6787.5200000000013</v>
      </c>
      <c r="H179" s="11">
        <f t="shared" si="15"/>
        <v>750</v>
      </c>
      <c r="I179" s="11">
        <f t="shared" si="16"/>
        <v>22.64</v>
      </c>
    </row>
    <row r="180" spans="6:9" x14ac:dyDescent="0.25">
      <c r="F180" s="7">
        <v>177</v>
      </c>
      <c r="G180" s="11">
        <f t="shared" si="17"/>
        <v>6060.1600000000017</v>
      </c>
      <c r="H180" s="11">
        <f t="shared" si="15"/>
        <v>750</v>
      </c>
      <c r="I180" s="11">
        <f t="shared" si="16"/>
        <v>19.91</v>
      </c>
    </row>
    <row r="181" spans="6:9" x14ac:dyDescent="0.25">
      <c r="F181" s="7">
        <v>178</v>
      </c>
      <c r="G181" s="11">
        <f t="shared" si="17"/>
        <v>5330.0700000000015</v>
      </c>
      <c r="H181" s="11">
        <f t="shared" si="15"/>
        <v>750</v>
      </c>
      <c r="I181" s="11">
        <f t="shared" si="16"/>
        <v>17.18</v>
      </c>
    </row>
    <row r="182" spans="6:9" x14ac:dyDescent="0.25">
      <c r="F182" s="7">
        <v>179</v>
      </c>
      <c r="G182" s="11">
        <f t="shared" si="17"/>
        <v>4597.2500000000018</v>
      </c>
      <c r="H182" s="11">
        <f t="shared" si="15"/>
        <v>750</v>
      </c>
      <c r="I182" s="11">
        <f t="shared" si="16"/>
        <v>14.43</v>
      </c>
    </row>
    <row r="183" spans="6:9" x14ac:dyDescent="0.25">
      <c r="F183" s="7">
        <v>180</v>
      </c>
      <c r="G183" s="11">
        <f t="shared" si="17"/>
        <v>3861.6800000000017</v>
      </c>
      <c r="H183" s="11">
        <f t="shared" si="15"/>
        <v>750</v>
      </c>
      <c r="I183" s="11">
        <f t="shared" si="16"/>
        <v>11.67</v>
      </c>
    </row>
    <row r="184" spans="6:9" x14ac:dyDescent="0.25">
      <c r="F184" s="7">
        <v>181</v>
      </c>
      <c r="G184" s="11">
        <f t="shared" si="17"/>
        <v>3123.3500000000017</v>
      </c>
      <c r="H184" s="11">
        <f t="shared" si="15"/>
        <v>750</v>
      </c>
      <c r="I184" s="11">
        <f t="shared" si="16"/>
        <v>8.9</v>
      </c>
    </row>
    <row r="185" spans="6:9" x14ac:dyDescent="0.25">
      <c r="F185" s="7">
        <v>182</v>
      </c>
      <c r="G185" s="11">
        <f t="shared" si="17"/>
        <v>2382.2500000000018</v>
      </c>
      <c r="H185" s="11">
        <f t="shared" si="15"/>
        <v>750</v>
      </c>
      <c r="I185" s="11">
        <f t="shared" si="16"/>
        <v>6.12</v>
      </c>
    </row>
    <row r="186" spans="6:9" x14ac:dyDescent="0.25">
      <c r="F186" s="7">
        <v>183</v>
      </c>
      <c r="G186" s="11">
        <f t="shared" si="17"/>
        <v>1638.3700000000017</v>
      </c>
      <c r="H186" s="11">
        <f t="shared" si="15"/>
        <v>750</v>
      </c>
      <c r="I186" s="11">
        <f t="shared" si="16"/>
        <v>3.33</v>
      </c>
    </row>
    <row r="187" spans="6:9" x14ac:dyDescent="0.25">
      <c r="F187" s="7">
        <v>184</v>
      </c>
      <c r="G187" s="11">
        <f t="shared" si="17"/>
        <v>891.70000000000175</v>
      </c>
      <c r="H187" s="11">
        <f t="shared" si="15"/>
        <v>750</v>
      </c>
      <c r="I187" s="11">
        <f t="shared" si="16"/>
        <v>0.53</v>
      </c>
    </row>
    <row r="188" spans="6:9" x14ac:dyDescent="0.25">
      <c r="F188" s="7">
        <v>185</v>
      </c>
      <c r="G188" s="11">
        <f t="shared" si="17"/>
        <v>142.23000000000175</v>
      </c>
      <c r="H188" s="11">
        <f t="shared" si="15"/>
        <v>750</v>
      </c>
      <c r="I188" s="11">
        <f t="shared" si="16"/>
        <v>-2.2799999999999998</v>
      </c>
    </row>
    <row r="189" spans="6:9" x14ac:dyDescent="0.25">
      <c r="G189" s="20">
        <f t="shared" si="17"/>
        <v>-610.04999999999825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BW</vt:lpstr>
      <vt:lpstr>RMZ</vt:lpstr>
      <vt:lpstr>ZINS</vt:lpstr>
      <vt:lpstr>ZW</vt:lpstr>
      <vt:lpstr>ZZR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Rentenrechnung</dc:title>
  <dc:subject>Excel Maxibuch</dc:subject>
  <dc:creator>Dr. Eckehard Pfeifer</dc:creator>
  <cp:lastModifiedBy>Dr. Eckehard Pfeifer</cp:lastModifiedBy>
  <dcterms:created xsi:type="dcterms:W3CDTF">2010-08-13T12:00:00Z</dcterms:created>
  <dcterms:modified xsi:type="dcterms:W3CDTF">2013-01-30T16:24:09Z</dcterms:modified>
</cp:coreProperties>
</file>