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embeddings/oleObject2.bin" ContentType="application/vnd.openxmlformats-officedocument.oleObject"/>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755"/>
  </bookViews>
  <sheets>
    <sheet name="Kurtosis" sheetId="2" r:id="rId1"/>
    <sheet name="Schiefe" sheetId="1" r:id="rId2"/>
    <sheet name="Schiefe.P ab 2013" sheetId="3" r:id="rId3"/>
  </sheets>
  <definedNames>
    <definedName name="_xlnm.Database" localSheetId="2">#REF!</definedName>
    <definedName name="_xlnm.Database">#REF!</definedName>
  </definedNames>
  <calcPr calcId="145621"/>
</workbook>
</file>

<file path=xl/calcChain.xml><?xml version="1.0" encoding="utf-8"?>
<calcChain xmlns="http://schemas.openxmlformats.org/spreadsheetml/2006/main">
  <c r="E29" i="2" l="1"/>
  <c r="D12" i="3" l="1"/>
  <c r="D13" i="3"/>
  <c r="D14" i="3"/>
  <c r="D15" i="3"/>
  <c r="D16" i="3"/>
  <c r="D17" i="3"/>
  <c r="D18" i="3"/>
  <c r="D19" i="3"/>
  <c r="D20" i="3"/>
  <c r="D21" i="3"/>
  <c r="D22" i="3"/>
  <c r="D23" i="3"/>
  <c r="D24" i="3"/>
  <c r="D25" i="3"/>
  <c r="D26" i="3"/>
  <c r="D27" i="3"/>
  <c r="D28" i="3"/>
  <c r="D29" i="3"/>
  <c r="D30" i="3"/>
  <c r="D31" i="3"/>
  <c r="D32" i="3"/>
  <c r="D33" i="3"/>
  <c r="D34" i="3"/>
  <c r="D35" i="3"/>
  <c r="D36" i="3"/>
  <c r="D37" i="3"/>
  <c r="D38" i="3"/>
  <c r="D39" i="3"/>
  <c r="D40" i="3"/>
  <c r="D41" i="3"/>
  <c r="D42" i="3"/>
  <c r="D43" i="3"/>
  <c r="D44" i="3"/>
  <c r="D45" i="3"/>
  <c r="D46" i="3"/>
  <c r="D47" i="3"/>
  <c r="D48" i="3"/>
  <c r="D49" i="3"/>
  <c r="D50" i="3"/>
  <c r="D51" i="3"/>
  <c r="D52" i="3"/>
  <c r="D53" i="3"/>
  <c r="D54" i="3"/>
  <c r="D55" i="3"/>
  <c r="D56" i="3"/>
  <c r="D57" i="3"/>
  <c r="D58" i="3"/>
  <c r="D59" i="3"/>
  <c r="D60" i="3"/>
  <c r="D61" i="3"/>
  <c r="D62" i="3"/>
  <c r="D63" i="3"/>
  <c r="D64" i="3"/>
  <c r="D65" i="3"/>
  <c r="D66" i="3"/>
  <c r="D67" i="3"/>
  <c r="D68" i="3"/>
  <c r="D69" i="3"/>
  <c r="D70" i="3"/>
  <c r="D71" i="3"/>
  <c r="D72" i="3"/>
  <c r="D73" i="3"/>
  <c r="D74" i="3"/>
  <c r="D75" i="3"/>
  <c r="D76" i="3"/>
  <c r="D77" i="3"/>
  <c r="D78" i="3"/>
  <c r="D79" i="3"/>
  <c r="D80" i="3"/>
  <c r="D81" i="3"/>
  <c r="D82" i="3"/>
  <c r="D83" i="3"/>
  <c r="D11" i="3"/>
  <c r="E11" i="3"/>
  <c r="D11" i="2" l="1"/>
  <c r="D12" i="2" s="1"/>
  <c r="F11" i="2"/>
  <c r="F11" i="1"/>
  <c r="D11" i="1"/>
  <c r="D13" i="1" s="1"/>
  <c r="C29" i="1"/>
  <c r="C29" i="2"/>
  <c r="D14" i="1"/>
  <c r="D15" i="1"/>
  <c r="D16" i="1"/>
  <c r="D18" i="1"/>
  <c r="D19" i="1"/>
  <c r="D20" i="1"/>
  <c r="D22" i="1"/>
  <c r="D23" i="1"/>
  <c r="D24" i="1"/>
  <c r="D26" i="1"/>
  <c r="D27" i="1"/>
  <c r="D28" i="1"/>
  <c r="D14" i="2"/>
  <c r="D15" i="2"/>
  <c r="D18" i="2"/>
  <c r="D19" i="2"/>
  <c r="D22" i="2"/>
  <c r="D23" i="2"/>
  <c r="D26" i="2"/>
  <c r="D27" i="2"/>
  <c r="E29" i="1"/>
  <c r="D25" i="2" l="1"/>
  <c r="D21" i="2"/>
  <c r="D17" i="2"/>
  <c r="D13" i="2"/>
  <c r="D28" i="2"/>
  <c r="D24" i="2"/>
  <c r="D20" i="2"/>
  <c r="D16" i="2"/>
  <c r="D12" i="1"/>
  <c r="D25" i="1"/>
  <c r="D21" i="1"/>
  <c r="D17" i="1"/>
</calcChain>
</file>

<file path=xl/sharedStrings.xml><?xml version="1.0" encoding="utf-8"?>
<sst xmlns="http://schemas.openxmlformats.org/spreadsheetml/2006/main" count="64" uniqueCount="38">
  <si>
    <t>Schiefe</t>
  </si>
  <si>
    <t>Kurt</t>
  </si>
  <si>
    <t>Funktion</t>
  </si>
  <si>
    <t>Funktion  engl.</t>
  </si>
  <si>
    <t>Gruppe</t>
  </si>
  <si>
    <t>Statistische Funktionen</t>
  </si>
  <si>
    <t>Syntax</t>
  </si>
  <si>
    <t>Formel</t>
  </si>
  <si>
    <t>Argumente</t>
  </si>
  <si>
    <t>SCHIEFE()</t>
  </si>
  <si>
    <t>SKEW()</t>
  </si>
  <si>
    <t>DATUM</t>
  </si>
  <si>
    <t>MITTELWERT</t>
  </si>
  <si>
    <t>ANZAHL KLICKS IM BEREICH DOWNLOAD</t>
  </si>
  <si>
    <t>ANZAHL KLICKS AUF DER GESAMTEN WEBSEITE</t>
  </si>
  <si>
    <t>Klicks Download</t>
  </si>
  <si>
    <t>Klicks Webseite</t>
  </si>
  <si>
    <t>Bedeutung</t>
  </si>
  <si>
    <t>Eine positive Schiefe zeigt eine Verteilung an, deren Gipfel sich tendenziell zu Werten größer dem Mittelwert hin orientiert. (Linksschiefe Verteilung)</t>
  </si>
  <si>
    <t>Eine negative Schiefe, zeigt eine Verteilung an, deren Gipfel sich tendenziell zu Werten kleiner dem Mittelwert hin orientiert. (Rechtsschiefe Verteilung)</t>
  </si>
  <si>
    <t>KURT()</t>
  </si>
  <si>
    <t>Kurtosis</t>
  </si>
  <si>
    <t>Eine negative Kurtosis bedeutet, dass es sich  um relativ flache Verteilung im Vergleich zur Normalverteilung handelt. Die Werte der empirischen Verteilung streuen weiter um den Mittelwert, als bei der Normalverteilung</t>
  </si>
  <si>
    <t>Eine positive Kurtosis bedeutet, dass es sich hierbei um eine relativ schmale, spitze Verteilung, im Vergleich zur Normalverteilung, handelt. Die Werte der empirischen Verteilung streuen enger um den Mittelwert, als bei der Normalverteilung.</t>
  </si>
  <si>
    <t>Wie verhält sich die Wölbung der Verteilung für den Download- und den gesamten Webseitenbereich im Vergleich zur Normalverteilung?</t>
  </si>
  <si>
    <r>
      <t>=SCHIEFE(</t>
    </r>
    <r>
      <rPr>
        <b/>
        <i/>
        <sz val="12"/>
        <color indexed="59"/>
        <rFont val="Arial"/>
        <family val="2"/>
      </rPr>
      <t>Zahl1;</t>
    </r>
    <r>
      <rPr>
        <i/>
        <sz val="12"/>
        <color indexed="59"/>
        <rFont val="Arial"/>
        <family val="2"/>
      </rPr>
      <t>Zahl2;...</t>
    </r>
    <r>
      <rPr>
        <b/>
        <sz val="12"/>
        <color indexed="59"/>
        <rFont val="Arial"/>
        <family val="2"/>
      </rPr>
      <t>)</t>
    </r>
  </si>
  <si>
    <r>
      <t>Zahl1</t>
    </r>
    <r>
      <rPr>
        <sz val="10"/>
        <color indexed="59"/>
        <rFont val="Arial"/>
        <family val="2"/>
      </rPr>
      <t xml:space="preserve">, </t>
    </r>
    <r>
      <rPr>
        <i/>
        <sz val="10"/>
        <color indexed="59"/>
        <rFont val="Arial"/>
        <family val="2"/>
      </rPr>
      <t>Zahl2</t>
    </r>
    <r>
      <rPr>
        <sz val="10"/>
        <color indexed="59"/>
        <rFont val="Arial"/>
        <family val="2"/>
      </rPr>
      <t>... sind 1 bis 30 Argumente, deren Schiefe Sie berechnen möchten. Anstelle der durch Semikolon voneinander getrennten Argumente können Sie eine Matrix oder einen Bezug auf eine Matrix angeben.</t>
    </r>
  </si>
  <si>
    <r>
      <t>=KURT(</t>
    </r>
    <r>
      <rPr>
        <b/>
        <i/>
        <sz val="12"/>
        <color indexed="59"/>
        <rFont val="Arial"/>
        <family val="2"/>
      </rPr>
      <t>Zahl1;</t>
    </r>
    <r>
      <rPr>
        <i/>
        <sz val="12"/>
        <color indexed="59"/>
        <rFont val="Arial"/>
        <family val="2"/>
      </rPr>
      <t>Zahl2;...</t>
    </r>
    <r>
      <rPr>
        <b/>
        <sz val="12"/>
        <color indexed="59"/>
        <rFont val="Arial"/>
        <family val="2"/>
      </rPr>
      <t>)</t>
    </r>
  </si>
  <si>
    <t>Wie sind die Daten um den Mittelwert verteilt? Liegen sie tendenziell eher unterhalb oder oberhalb des Mittelwertes?</t>
  </si>
  <si>
    <t>SCHIEFE.P()</t>
  </si>
  <si>
    <t>SKEW.P()</t>
  </si>
  <si>
    <r>
      <t>=SCHIEFE.P(</t>
    </r>
    <r>
      <rPr>
        <b/>
        <i/>
        <sz val="12"/>
        <color indexed="59"/>
        <rFont val="Arial"/>
        <family val="2"/>
      </rPr>
      <t>Zahl1;</t>
    </r>
    <r>
      <rPr>
        <i/>
        <sz val="12"/>
        <color indexed="59"/>
        <rFont val="Arial"/>
        <family val="2"/>
      </rPr>
      <t>Zahl2;...</t>
    </r>
    <r>
      <rPr>
        <b/>
        <sz val="12"/>
        <color indexed="59"/>
        <rFont val="Arial"/>
        <family val="2"/>
      </rPr>
      <t>)</t>
    </r>
  </si>
  <si>
    <r>
      <t>Zahl1;</t>
    </r>
    <r>
      <rPr>
        <i/>
        <sz val="10"/>
        <color indexed="59"/>
        <rFont val="Arial"/>
        <family val="2"/>
      </rPr>
      <t xml:space="preserve"> Zahl2</t>
    </r>
    <r>
      <rPr>
        <b/>
        <i/>
        <sz val="10"/>
        <color indexed="59"/>
        <rFont val="Arial"/>
        <family val="2"/>
      </rPr>
      <t xml:space="preserve">; </t>
    </r>
    <r>
      <rPr>
        <sz val="10"/>
        <color indexed="59"/>
        <rFont val="Arial"/>
        <family val="2"/>
      </rPr>
      <t>... sind 1 bis 255 Argumente deren Schiefe, bezogen auf die Grundgesamtheit, Sie berechnen möchten.</t>
    </r>
  </si>
  <si>
    <t>DATUM (Jan07-Jan13)</t>
  </si>
  <si>
    <t>Berechnung 
Schiefe.P</t>
  </si>
  <si>
    <t>Bere</t>
  </si>
  <si>
    <t>Wie sind die Daten der Grundgesamtheit um den Mittelwert verteilt? 
Liegen sie tendenziell eher unterhalb oder oberhalb des Mittelwertes?</t>
  </si>
  <si>
    <r>
      <t>Zahl1</t>
    </r>
    <r>
      <rPr>
        <sz val="10"/>
        <color indexed="59"/>
        <rFont val="Arial"/>
        <family val="2"/>
      </rPr>
      <t xml:space="preserve">; </t>
    </r>
    <r>
      <rPr>
        <i/>
        <sz val="10"/>
        <color indexed="59"/>
        <rFont val="Arial"/>
        <family val="2"/>
      </rPr>
      <t>Zahl2</t>
    </r>
    <r>
      <rPr>
        <sz val="10"/>
        <color indexed="59"/>
        <rFont val="Arial"/>
        <family val="2"/>
      </rPr>
      <t>;...sind 1 bis 30 Argumente, für die Sie die Kurtosis berechnen möchten. An Stelle der durch Semikolon getrennten Argumente können Sie auch eine Matrix oder einen Bezug auf eine Matrix verwenden.</t>
    </r>
  </si>
</sst>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font>
    <font>
      <sz val="8"/>
      <name val="Arial"/>
      <family val="2"/>
    </font>
    <font>
      <b/>
      <sz val="10"/>
      <name val="Arial"/>
      <family val="2"/>
    </font>
    <font>
      <sz val="10"/>
      <name val="Arial"/>
      <family val="2"/>
    </font>
    <font>
      <b/>
      <sz val="10"/>
      <color indexed="9"/>
      <name val="Arial"/>
      <family val="2"/>
    </font>
    <font>
      <b/>
      <sz val="11"/>
      <color indexed="9"/>
      <name val="Arial"/>
      <family val="2"/>
    </font>
    <font>
      <b/>
      <sz val="11"/>
      <name val="Arial"/>
      <family val="2"/>
    </font>
    <font>
      <b/>
      <i/>
      <sz val="12"/>
      <color indexed="59"/>
      <name val="Arial"/>
      <family val="2"/>
    </font>
    <font>
      <sz val="12"/>
      <color indexed="59"/>
      <name val="Arial"/>
      <family val="2"/>
    </font>
    <font>
      <b/>
      <sz val="12"/>
      <color indexed="59"/>
      <name val="Arial"/>
      <family val="2"/>
    </font>
    <font>
      <sz val="10"/>
      <color indexed="59"/>
      <name val="Arial"/>
      <family val="2"/>
    </font>
    <font>
      <i/>
      <sz val="12"/>
      <color indexed="59"/>
      <name val="Arial"/>
      <family val="2"/>
    </font>
    <font>
      <b/>
      <i/>
      <sz val="10"/>
      <color indexed="59"/>
      <name val="Arial"/>
      <family val="2"/>
    </font>
    <font>
      <i/>
      <sz val="10"/>
      <color indexed="59"/>
      <name val="Arial"/>
      <family val="2"/>
    </font>
    <font>
      <sz val="10"/>
      <color rgb="FFFF0000"/>
      <name val="Arial"/>
      <family val="2"/>
    </font>
    <font>
      <b/>
      <sz val="10"/>
      <color rgb="FFFF0000"/>
      <name val="Arial"/>
      <family val="2"/>
    </font>
    <font>
      <b/>
      <sz val="10"/>
      <color theme="0"/>
      <name val="Arial"/>
      <family val="2"/>
    </font>
  </fonts>
  <fills count="5">
    <fill>
      <patternFill patternType="none"/>
    </fill>
    <fill>
      <patternFill patternType="gray125"/>
    </fill>
    <fill>
      <patternFill patternType="solid">
        <fgColor indexed="60"/>
        <bgColor indexed="64"/>
      </patternFill>
    </fill>
    <fill>
      <patternFill patternType="solid">
        <fgColor indexed="59"/>
        <bgColor indexed="64"/>
      </patternFill>
    </fill>
    <fill>
      <patternFill patternType="solid">
        <fgColor theme="4" tint="0.79998168889431442"/>
        <bgColor indexed="64"/>
      </patternFill>
    </fill>
  </fills>
  <borders count="31">
    <border>
      <left/>
      <right/>
      <top/>
      <bottom/>
      <diagonal/>
    </border>
    <border>
      <left style="medium">
        <color indexed="59"/>
      </left>
      <right style="medium">
        <color indexed="59"/>
      </right>
      <top/>
      <bottom/>
      <diagonal/>
    </border>
    <border>
      <left style="medium">
        <color indexed="59"/>
      </left>
      <right style="medium">
        <color indexed="59"/>
      </right>
      <top style="medium">
        <color indexed="60"/>
      </top>
      <bottom style="medium">
        <color indexed="59"/>
      </bottom>
      <diagonal/>
    </border>
    <border>
      <left style="medium">
        <color indexed="59"/>
      </left>
      <right style="medium">
        <color indexed="59"/>
      </right>
      <top/>
      <bottom style="medium">
        <color indexed="60"/>
      </bottom>
      <diagonal/>
    </border>
    <border>
      <left style="medium">
        <color indexed="59"/>
      </left>
      <right style="medium">
        <color indexed="59"/>
      </right>
      <top style="medium">
        <color indexed="60"/>
      </top>
      <bottom/>
      <diagonal/>
    </border>
    <border>
      <left style="medium">
        <color indexed="59"/>
      </left>
      <right style="medium">
        <color indexed="59"/>
      </right>
      <top style="medium">
        <color indexed="59"/>
      </top>
      <bottom style="medium">
        <color indexed="9"/>
      </bottom>
      <diagonal/>
    </border>
    <border>
      <left style="medium">
        <color indexed="59"/>
      </left>
      <right style="medium">
        <color indexed="59"/>
      </right>
      <top/>
      <bottom style="medium">
        <color indexed="59"/>
      </bottom>
      <diagonal/>
    </border>
    <border>
      <left style="medium">
        <color indexed="59"/>
      </left>
      <right style="medium">
        <color indexed="59"/>
      </right>
      <top style="medium">
        <color indexed="59"/>
      </top>
      <bottom/>
      <diagonal/>
    </border>
    <border>
      <left style="medium">
        <color indexed="59"/>
      </left>
      <right style="medium">
        <color indexed="59"/>
      </right>
      <top style="medium">
        <color indexed="59"/>
      </top>
      <bottom style="medium">
        <color indexed="59"/>
      </bottom>
      <diagonal/>
    </border>
    <border>
      <left style="medium">
        <color indexed="59"/>
      </left>
      <right/>
      <top style="medium">
        <color indexed="59"/>
      </top>
      <bottom style="medium">
        <color indexed="59"/>
      </bottom>
      <diagonal/>
    </border>
    <border>
      <left style="medium">
        <color indexed="59"/>
      </left>
      <right/>
      <top style="medium">
        <color indexed="60"/>
      </top>
      <bottom style="medium">
        <color indexed="59"/>
      </bottom>
      <diagonal/>
    </border>
    <border>
      <left style="medium">
        <color indexed="9"/>
      </left>
      <right style="medium">
        <color indexed="59"/>
      </right>
      <top style="medium">
        <color indexed="60"/>
      </top>
      <bottom style="medium">
        <color indexed="59"/>
      </bottom>
      <diagonal/>
    </border>
    <border>
      <left style="medium">
        <color indexed="59"/>
      </left>
      <right style="medium">
        <color indexed="9"/>
      </right>
      <top style="medium">
        <color indexed="59"/>
      </top>
      <bottom style="medium">
        <color indexed="60"/>
      </bottom>
      <diagonal/>
    </border>
    <border>
      <left/>
      <right/>
      <top style="medium">
        <color indexed="59"/>
      </top>
      <bottom style="medium">
        <color indexed="60"/>
      </bottom>
      <diagonal/>
    </border>
    <border>
      <left style="medium">
        <color indexed="9"/>
      </left>
      <right/>
      <top style="medium">
        <color indexed="59"/>
      </top>
      <bottom style="medium">
        <color indexed="60"/>
      </bottom>
      <diagonal/>
    </border>
    <border>
      <left/>
      <right style="medium">
        <color indexed="59"/>
      </right>
      <top style="medium">
        <color indexed="59"/>
      </top>
      <bottom style="medium">
        <color indexed="60"/>
      </bottom>
      <diagonal/>
    </border>
    <border>
      <left style="medium">
        <color indexed="9"/>
      </left>
      <right style="medium">
        <color indexed="9"/>
      </right>
      <top style="medium">
        <color indexed="59"/>
      </top>
      <bottom style="medium">
        <color indexed="60"/>
      </bottom>
      <diagonal/>
    </border>
    <border>
      <left style="medium">
        <color indexed="9"/>
      </left>
      <right/>
      <top style="medium">
        <color indexed="60"/>
      </top>
      <bottom style="medium">
        <color indexed="59"/>
      </bottom>
      <diagonal/>
    </border>
    <border>
      <left style="medium">
        <color indexed="59"/>
      </left>
      <right style="medium">
        <color indexed="9"/>
      </right>
      <top style="medium">
        <color indexed="59"/>
      </top>
      <bottom style="medium">
        <color indexed="59"/>
      </bottom>
      <diagonal/>
    </border>
    <border>
      <left/>
      <right/>
      <top style="medium">
        <color indexed="59"/>
      </top>
      <bottom style="medium">
        <color indexed="59"/>
      </bottom>
      <diagonal/>
    </border>
    <border>
      <left style="medium">
        <color indexed="9"/>
      </left>
      <right/>
      <top style="medium">
        <color indexed="59"/>
      </top>
      <bottom style="medium">
        <color indexed="59"/>
      </bottom>
      <diagonal/>
    </border>
    <border>
      <left/>
      <right style="medium">
        <color indexed="59"/>
      </right>
      <top style="medium">
        <color indexed="59"/>
      </top>
      <bottom style="medium">
        <color indexed="59"/>
      </bottom>
      <diagonal/>
    </border>
    <border>
      <left style="medium">
        <color indexed="9"/>
      </left>
      <right style="medium">
        <color indexed="9"/>
      </right>
      <top style="medium">
        <color indexed="59"/>
      </top>
      <bottom style="medium">
        <color indexed="59"/>
      </bottom>
      <diagonal/>
    </border>
    <border>
      <left style="medium">
        <color indexed="59"/>
      </left>
      <right/>
      <top/>
      <bottom style="medium">
        <color indexed="59"/>
      </bottom>
      <diagonal/>
    </border>
    <border>
      <left style="medium">
        <color indexed="59"/>
      </left>
      <right/>
      <top style="medium">
        <color indexed="59"/>
      </top>
      <bottom style="medium">
        <color indexed="9"/>
      </bottom>
      <diagonal/>
    </border>
    <border>
      <left/>
      <right/>
      <top style="medium">
        <color indexed="59"/>
      </top>
      <bottom/>
      <diagonal/>
    </border>
    <border>
      <left/>
      <right style="medium">
        <color indexed="59"/>
      </right>
      <top style="medium">
        <color indexed="59"/>
      </top>
      <bottom/>
      <diagonal/>
    </border>
    <border>
      <left style="medium">
        <color indexed="59"/>
      </left>
      <right style="medium">
        <color indexed="59"/>
      </right>
      <top/>
      <bottom style="medium">
        <color rgb="FF1F3F97"/>
      </bottom>
      <diagonal/>
    </border>
    <border>
      <left style="medium">
        <color indexed="9"/>
      </left>
      <right style="medium">
        <color rgb="FF1F3F97"/>
      </right>
      <top style="medium">
        <color indexed="59"/>
      </top>
      <bottom style="medium">
        <color indexed="60"/>
      </bottom>
      <diagonal/>
    </border>
    <border>
      <left style="medium">
        <color indexed="59"/>
      </left>
      <right style="medium">
        <color rgb="FF1F3F97"/>
      </right>
      <top/>
      <bottom/>
      <diagonal/>
    </border>
    <border>
      <left style="medium">
        <color indexed="59"/>
      </left>
      <right style="medium">
        <color rgb="FF1F3F97"/>
      </right>
      <top/>
      <bottom style="medium">
        <color rgb="FF1F3F97"/>
      </bottom>
      <diagonal/>
    </border>
  </borders>
  <cellStyleXfs count="1">
    <xf numFmtId="0" fontId="0" fillId="0" borderId="0"/>
  </cellStyleXfs>
  <cellXfs count="101">
    <xf numFmtId="0" fontId="0" fillId="0" borderId="0" xfId="0"/>
    <xf numFmtId="0" fontId="0" fillId="0" borderId="0" xfId="0" applyBorder="1"/>
    <xf numFmtId="0" fontId="2" fillId="0" borderId="0" xfId="0" applyFont="1" applyFill="1" applyBorder="1" applyAlignment="1">
      <alignment horizontal="left" wrapText="1"/>
    </xf>
    <xf numFmtId="0" fontId="3" fillId="0" borderId="0" xfId="0" applyFont="1" applyFill="1" applyBorder="1" applyAlignment="1"/>
    <xf numFmtId="0" fontId="2" fillId="0" borderId="0" xfId="0" applyFont="1" applyFill="1" applyBorder="1" applyAlignment="1">
      <alignment horizontal="justify"/>
    </xf>
    <xf numFmtId="0" fontId="2" fillId="0" borderId="0" xfId="0" applyFont="1" applyFill="1" applyBorder="1" applyAlignment="1"/>
    <xf numFmtId="0" fontId="3" fillId="0" borderId="0" xfId="0" applyFont="1" applyFill="1" applyBorder="1" applyAlignment="1">
      <alignment horizontal="justify"/>
    </xf>
    <xf numFmtId="0" fontId="4" fillId="0" borderId="0" xfId="0" applyFont="1" applyFill="1" applyBorder="1" applyAlignment="1"/>
    <xf numFmtId="2" fontId="3" fillId="0" borderId="0" xfId="0" applyNumberFormat="1" applyFont="1" applyFill="1" applyBorder="1" applyAlignment="1"/>
    <xf numFmtId="0" fontId="3" fillId="0" borderId="0" xfId="0" applyFont="1" applyFill="1" applyBorder="1"/>
    <xf numFmtId="0" fontId="4" fillId="0" borderId="0" xfId="0" applyFont="1" applyFill="1" applyBorder="1"/>
    <xf numFmtId="2" fontId="3" fillId="0" borderId="0" xfId="0" applyNumberFormat="1" applyFont="1" applyFill="1" applyBorder="1"/>
    <xf numFmtId="0" fontId="2" fillId="0" borderId="0" xfId="0" applyFont="1" applyFill="1" applyBorder="1" applyAlignment="1">
      <alignment horizontal="left"/>
    </xf>
    <xf numFmtId="0" fontId="4" fillId="0" borderId="0" xfId="0" applyFont="1" applyFill="1" applyBorder="1" applyAlignment="1">
      <alignment horizontal="left"/>
    </xf>
    <xf numFmtId="0" fontId="4" fillId="0" borderId="0" xfId="0" applyFont="1" applyFill="1" applyBorder="1" applyAlignment="1">
      <alignment vertical="center"/>
    </xf>
    <xf numFmtId="0" fontId="7" fillId="2" borderId="0" xfId="0" applyFont="1" applyFill="1" applyBorder="1" applyProtection="1"/>
    <xf numFmtId="0" fontId="8" fillId="2" borderId="0" xfId="0" applyFont="1" applyFill="1" applyBorder="1" applyProtection="1"/>
    <xf numFmtId="0" fontId="9" fillId="2" borderId="0" xfId="0" applyFont="1" applyFill="1" applyBorder="1" applyProtection="1"/>
    <xf numFmtId="0" fontId="10" fillId="2" borderId="0" xfId="0" applyFont="1" applyFill="1"/>
    <xf numFmtId="0" fontId="9" fillId="2" borderId="0" xfId="0" quotePrefix="1" applyFont="1" applyFill="1" applyBorder="1" applyProtection="1"/>
    <xf numFmtId="0" fontId="7" fillId="2" borderId="0" xfId="0" applyFont="1" applyFill="1" applyBorder="1" applyAlignment="1" applyProtection="1">
      <alignment vertical="top"/>
    </xf>
    <xf numFmtId="17" fontId="2" fillId="0" borderId="1" xfId="0" applyNumberFormat="1" applyFont="1" applyBorder="1" applyAlignment="1">
      <alignment horizontal="left"/>
    </xf>
    <xf numFmtId="0" fontId="5" fillId="3" borderId="2" xfId="0" applyFont="1" applyFill="1" applyBorder="1"/>
    <xf numFmtId="0" fontId="0" fillId="0" borderId="1" xfId="0" applyBorder="1"/>
    <xf numFmtId="0" fontId="0" fillId="2" borderId="1" xfId="0" applyFill="1" applyBorder="1"/>
    <xf numFmtId="0" fontId="0" fillId="0" borderId="1" xfId="0" applyFill="1" applyBorder="1"/>
    <xf numFmtId="0" fontId="0" fillId="2" borderId="3" xfId="0" applyFill="1" applyBorder="1"/>
    <xf numFmtId="2" fontId="5" fillId="3" borderId="2" xfId="0" applyNumberFormat="1" applyFont="1" applyFill="1" applyBorder="1"/>
    <xf numFmtId="1" fontId="0" fillId="0" borderId="1" xfId="0" applyNumberFormat="1" applyBorder="1"/>
    <xf numFmtId="1" fontId="0" fillId="2" borderId="1" xfId="0" applyNumberFormat="1" applyFill="1" applyBorder="1"/>
    <xf numFmtId="1" fontId="0" fillId="0" borderId="1" xfId="0" applyNumberFormat="1" applyFill="1" applyBorder="1"/>
    <xf numFmtId="1" fontId="0" fillId="2" borderId="3" xfId="0" applyNumberFormat="1" applyFill="1" applyBorder="1"/>
    <xf numFmtId="1" fontId="0" fillId="0" borderId="4" xfId="0" applyNumberFormat="1" applyBorder="1"/>
    <xf numFmtId="1" fontId="0" fillId="3" borderId="2" xfId="0" applyNumberFormat="1" applyFill="1" applyBorder="1"/>
    <xf numFmtId="0" fontId="4" fillId="3" borderId="5" xfId="0" applyFont="1" applyFill="1" applyBorder="1" applyAlignment="1">
      <alignment vertical="center"/>
    </xf>
    <xf numFmtId="0" fontId="4" fillId="3" borderId="6" xfId="0" applyFont="1" applyFill="1" applyBorder="1" applyAlignment="1">
      <alignment vertical="center"/>
    </xf>
    <xf numFmtId="0" fontId="0" fillId="0" borderId="7" xfId="0" applyBorder="1" applyAlignment="1">
      <alignment horizontal="center" vertical="center"/>
    </xf>
    <xf numFmtId="2" fontId="0" fillId="0" borderId="8" xfId="0" applyNumberFormat="1" applyBorder="1" applyAlignment="1">
      <alignment horizontal="center" vertical="center"/>
    </xf>
    <xf numFmtId="0" fontId="4" fillId="3" borderId="9" xfId="0" applyFont="1" applyFill="1" applyBorder="1"/>
    <xf numFmtId="0" fontId="5" fillId="3" borderId="10" xfId="0" applyFont="1" applyFill="1" applyBorder="1"/>
    <xf numFmtId="2" fontId="5" fillId="3" borderId="11" xfId="0" applyNumberFormat="1" applyFont="1" applyFill="1" applyBorder="1"/>
    <xf numFmtId="2" fontId="5" fillId="3" borderId="10" xfId="0" applyNumberFormat="1" applyFont="1" applyFill="1" applyBorder="1"/>
    <xf numFmtId="0" fontId="4" fillId="3" borderId="12" xfId="0" applyFont="1" applyFill="1" applyBorder="1" applyAlignment="1">
      <alignment vertical="center"/>
    </xf>
    <xf numFmtId="0" fontId="4" fillId="3" borderId="13" xfId="0" applyFont="1" applyFill="1" applyBorder="1" applyAlignment="1">
      <alignment horizontal="center" vertical="center" wrapText="1"/>
    </xf>
    <xf numFmtId="0" fontId="4" fillId="3" borderId="14" xfId="0" applyFont="1" applyFill="1" applyBorder="1" applyAlignment="1">
      <alignment horizontal="center" vertical="center"/>
    </xf>
    <xf numFmtId="0" fontId="4" fillId="3" borderId="15" xfId="0" applyFont="1" applyFill="1" applyBorder="1" applyAlignment="1">
      <alignment horizontal="center" vertical="center"/>
    </xf>
    <xf numFmtId="4" fontId="4" fillId="3" borderId="16" xfId="0" applyNumberFormat="1" applyFont="1" applyFill="1" applyBorder="1" applyAlignment="1">
      <alignment horizontal="center" vertical="center" wrapText="1"/>
    </xf>
    <xf numFmtId="2" fontId="5" fillId="3" borderId="17" xfId="0" applyNumberFormat="1" applyFont="1" applyFill="1" applyBorder="1"/>
    <xf numFmtId="0" fontId="4" fillId="3" borderId="18" xfId="0" applyFont="1" applyFill="1" applyBorder="1" applyAlignment="1">
      <alignment vertical="center"/>
    </xf>
    <xf numFmtId="0" fontId="4" fillId="3" borderId="19" xfId="0" applyFont="1" applyFill="1" applyBorder="1" applyAlignment="1">
      <alignment horizontal="center" vertical="center" wrapText="1"/>
    </xf>
    <xf numFmtId="0" fontId="4" fillId="3" borderId="20" xfId="0" applyFont="1" applyFill="1" applyBorder="1" applyAlignment="1">
      <alignment vertical="center"/>
    </xf>
    <xf numFmtId="0" fontId="4" fillId="3" borderId="21" xfId="0" applyFont="1" applyFill="1" applyBorder="1" applyAlignment="1">
      <alignment vertical="center"/>
    </xf>
    <xf numFmtId="4" fontId="4" fillId="3" borderId="22" xfId="0" applyNumberFormat="1" applyFont="1" applyFill="1" applyBorder="1" applyAlignment="1">
      <alignment horizontal="center" vertical="center" wrapText="1"/>
    </xf>
    <xf numFmtId="0" fontId="4" fillId="3" borderId="23" xfId="0" applyFont="1" applyFill="1" applyBorder="1" applyAlignment="1">
      <alignment vertical="center"/>
    </xf>
    <xf numFmtId="0" fontId="4" fillId="3" borderId="24" xfId="0" applyFont="1" applyFill="1" applyBorder="1" applyAlignment="1">
      <alignment vertical="center"/>
    </xf>
    <xf numFmtId="0" fontId="0" fillId="0" borderId="8" xfId="0" applyBorder="1" applyAlignment="1">
      <alignment horizontal="center" vertical="center"/>
    </xf>
    <xf numFmtId="0" fontId="14" fillId="0" borderId="0" xfId="0" applyFont="1"/>
    <xf numFmtId="0" fontId="14" fillId="0" borderId="0" xfId="0" applyFont="1" applyBorder="1"/>
    <xf numFmtId="0" fontId="15" fillId="0" borderId="0" xfId="0" applyFont="1" applyFill="1" applyBorder="1" applyAlignment="1">
      <alignment horizontal="left"/>
    </xf>
    <xf numFmtId="0" fontId="14" fillId="0" borderId="0" xfId="0" applyFont="1" applyFill="1" applyBorder="1" applyAlignment="1"/>
    <xf numFmtId="0" fontId="15" fillId="0" borderId="0" xfId="0" applyFont="1" applyFill="1" applyBorder="1" applyAlignment="1">
      <alignment horizontal="justify"/>
    </xf>
    <xf numFmtId="0" fontId="15" fillId="0" borderId="0" xfId="0" applyFont="1" applyFill="1" applyBorder="1" applyAlignment="1"/>
    <xf numFmtId="0" fontId="7" fillId="4" borderId="0" xfId="0" applyFont="1" applyFill="1" applyBorder="1" applyProtection="1"/>
    <xf numFmtId="0" fontId="9" fillId="4" borderId="0" xfId="0" applyFont="1" applyFill="1" applyBorder="1" applyProtection="1"/>
    <xf numFmtId="0" fontId="0" fillId="4" borderId="0" xfId="0" applyFill="1"/>
    <xf numFmtId="0" fontId="8" fillId="4" borderId="0" xfId="0" applyFont="1" applyFill="1" applyBorder="1" applyProtection="1"/>
    <xf numFmtId="0" fontId="10" fillId="4" borderId="0" xfId="0" applyFont="1" applyFill="1"/>
    <xf numFmtId="0" fontId="9" fillId="4" borderId="0" xfId="0" quotePrefix="1" applyFont="1" applyFill="1" applyBorder="1" applyProtection="1"/>
    <xf numFmtId="0" fontId="7" fillId="4" borderId="0" xfId="0" applyFont="1" applyFill="1" applyBorder="1" applyAlignment="1" applyProtection="1">
      <alignment vertical="top"/>
    </xf>
    <xf numFmtId="0" fontId="3" fillId="0" borderId="1" xfId="0" applyFont="1" applyBorder="1"/>
    <xf numFmtId="0" fontId="3" fillId="2" borderId="1" xfId="0" applyFont="1" applyFill="1" applyBorder="1"/>
    <xf numFmtId="0" fontId="3" fillId="0" borderId="1" xfId="0" applyFont="1" applyFill="1" applyBorder="1"/>
    <xf numFmtId="0" fontId="16" fillId="3" borderId="12" xfId="0" applyFont="1" applyFill="1" applyBorder="1" applyAlignment="1">
      <alignment vertical="center"/>
    </xf>
    <xf numFmtId="0" fontId="16" fillId="3" borderId="13" xfId="0" applyFont="1" applyFill="1" applyBorder="1" applyAlignment="1">
      <alignment horizontal="center" vertical="center" wrapText="1"/>
    </xf>
    <xf numFmtId="0" fontId="16" fillId="3" borderId="14" xfId="0" applyFont="1" applyFill="1" applyBorder="1" applyAlignment="1">
      <alignment horizontal="center" vertical="center"/>
    </xf>
    <xf numFmtId="0" fontId="14" fillId="0" borderId="0" xfId="0" applyFont="1" applyFill="1" applyBorder="1"/>
    <xf numFmtId="0" fontId="16" fillId="0" borderId="0" xfId="0" applyFont="1" applyFill="1" applyBorder="1" applyAlignment="1">
      <alignment horizontal="center" vertical="center"/>
    </xf>
    <xf numFmtId="1" fontId="3" fillId="0" borderId="0" xfId="0" applyNumberFormat="1" applyFont="1" applyFill="1" applyBorder="1"/>
    <xf numFmtId="17" fontId="2" fillId="0" borderId="27" xfId="0" applyNumberFormat="1" applyFont="1" applyBorder="1" applyAlignment="1">
      <alignment horizontal="left"/>
    </xf>
    <xf numFmtId="0" fontId="3" fillId="0" borderId="27" xfId="0" applyFont="1" applyFill="1" applyBorder="1"/>
    <xf numFmtId="0" fontId="16" fillId="3" borderId="28" xfId="0" applyFont="1" applyFill="1" applyBorder="1" applyAlignment="1">
      <alignment horizontal="center" vertical="center" wrapText="1"/>
    </xf>
    <xf numFmtId="0" fontId="3" fillId="0" borderId="29" xfId="0" applyNumberFormat="1" applyFont="1" applyBorder="1"/>
    <xf numFmtId="1" fontId="3" fillId="2" borderId="29" xfId="0" applyNumberFormat="1" applyFont="1" applyFill="1" applyBorder="1"/>
    <xf numFmtId="1" fontId="3" fillId="0" borderId="29" xfId="0" applyNumberFormat="1" applyFont="1" applyBorder="1"/>
    <xf numFmtId="1" fontId="3" fillId="2" borderId="30" xfId="0" applyNumberFormat="1" applyFont="1" applyFill="1" applyBorder="1"/>
    <xf numFmtId="1" fontId="3" fillId="0" borderId="30" xfId="0" applyNumberFormat="1" applyFont="1" applyBorder="1"/>
    <xf numFmtId="0" fontId="12" fillId="2" borderId="0" xfId="0" applyFont="1" applyFill="1" applyAlignment="1">
      <alignment vertical="top" wrapText="1"/>
    </xf>
    <xf numFmtId="0" fontId="10" fillId="2" borderId="0" xfId="0" applyFont="1" applyFill="1" applyAlignment="1">
      <alignment vertical="top"/>
    </xf>
    <xf numFmtId="0" fontId="4" fillId="3" borderId="20" xfId="0" applyFont="1" applyFill="1" applyBorder="1" applyAlignment="1">
      <alignment horizontal="center"/>
    </xf>
    <xf numFmtId="0" fontId="0" fillId="3" borderId="19" xfId="0" applyFill="1" applyBorder="1" applyAlignment="1">
      <alignment horizontal="center"/>
    </xf>
    <xf numFmtId="0" fontId="0" fillId="3" borderId="21" xfId="0" applyFill="1" applyBorder="1" applyAlignment="1">
      <alignment horizontal="center"/>
    </xf>
    <xf numFmtId="0" fontId="0" fillId="0" borderId="9" xfId="0" applyBorder="1" applyAlignment="1">
      <alignment vertical="center" wrapText="1"/>
    </xf>
    <xf numFmtId="0" fontId="0" fillId="0" borderId="19" xfId="0" applyBorder="1" applyAlignment="1">
      <alignment vertical="center" wrapText="1"/>
    </xf>
    <xf numFmtId="0" fontId="0" fillId="0" borderId="21" xfId="0" applyBorder="1" applyAlignment="1">
      <alignment vertical="center" wrapText="1"/>
    </xf>
    <xf numFmtId="0" fontId="6" fillId="0" borderId="0" xfId="0" applyFont="1" applyAlignment="1">
      <alignment vertical="center" wrapText="1"/>
    </xf>
    <xf numFmtId="0" fontId="6" fillId="0" borderId="0" xfId="0" applyFont="1" applyAlignment="1">
      <alignment wrapText="1"/>
    </xf>
    <xf numFmtId="0" fontId="6" fillId="0" borderId="0" xfId="0" applyFont="1" applyAlignment="1"/>
    <xf numFmtId="0" fontId="0" fillId="0" borderId="25" xfId="0" applyBorder="1" applyAlignment="1">
      <alignment vertical="center" wrapText="1"/>
    </xf>
    <xf numFmtId="0" fontId="0" fillId="0" borderId="26" xfId="0" applyBorder="1" applyAlignment="1">
      <alignment vertical="center" wrapText="1"/>
    </xf>
    <xf numFmtId="0" fontId="12" fillId="4" borderId="0" xfId="0" applyFont="1" applyFill="1" applyAlignment="1">
      <alignment vertical="top" wrapText="1"/>
    </xf>
    <xf numFmtId="0" fontId="10" fillId="4" borderId="0" xfId="0" applyFont="1" applyFill="1" applyAlignment="1">
      <alignment vertical="top"/>
    </xf>
  </cellXfs>
  <cellStyles count="1">
    <cellStyle name="Standard"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E7E7F7"/>
      <rgbColor rgb="001F3F97"/>
      <rgbColor rgb="00E4E4E4"/>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5.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722501731765068"/>
          <c:y val="0.13297872340425532"/>
          <c:w val="0.51913936240673875"/>
          <c:h val="0.64893617021276595"/>
        </c:manualLayout>
      </c:layout>
      <c:lineChart>
        <c:grouping val="standard"/>
        <c:varyColors val="0"/>
        <c:ser>
          <c:idx val="0"/>
          <c:order val="0"/>
          <c:tx>
            <c:strRef>
              <c:f>Kurtosis!$C$10</c:f>
              <c:strCache>
                <c:ptCount val="1"/>
                <c:pt idx="0">
                  <c:v>ANZAHL KLICKS IM BEREICH DOWNLOAD</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val>
            <c:numRef>
              <c:f>Kurtosis!$C$11:$C$28</c:f>
              <c:numCache>
                <c:formatCode>General</c:formatCode>
                <c:ptCount val="18"/>
                <c:pt idx="0">
                  <c:v>200</c:v>
                </c:pt>
                <c:pt idx="1">
                  <c:v>260</c:v>
                </c:pt>
                <c:pt idx="2">
                  <c:v>400</c:v>
                </c:pt>
                <c:pt idx="3">
                  <c:v>540</c:v>
                </c:pt>
                <c:pt idx="4">
                  <c:v>680</c:v>
                </c:pt>
                <c:pt idx="5">
                  <c:v>820</c:v>
                </c:pt>
                <c:pt idx="6">
                  <c:v>960</c:v>
                </c:pt>
                <c:pt idx="7">
                  <c:v>1100</c:v>
                </c:pt>
                <c:pt idx="8">
                  <c:v>1240</c:v>
                </c:pt>
                <c:pt idx="9">
                  <c:v>1240</c:v>
                </c:pt>
                <c:pt idx="10">
                  <c:v>1100</c:v>
                </c:pt>
                <c:pt idx="11">
                  <c:v>960</c:v>
                </c:pt>
                <c:pt idx="12">
                  <c:v>820</c:v>
                </c:pt>
                <c:pt idx="13">
                  <c:v>680</c:v>
                </c:pt>
                <c:pt idx="14">
                  <c:v>540</c:v>
                </c:pt>
                <c:pt idx="15">
                  <c:v>400</c:v>
                </c:pt>
                <c:pt idx="16">
                  <c:v>260</c:v>
                </c:pt>
                <c:pt idx="17">
                  <c:v>120</c:v>
                </c:pt>
              </c:numCache>
            </c:numRef>
          </c:val>
          <c:smooth val="0"/>
        </c:ser>
        <c:ser>
          <c:idx val="1"/>
          <c:order val="1"/>
          <c:tx>
            <c:strRef>
              <c:f>Kurtosis!$D$10</c:f>
              <c:strCache>
                <c:ptCount val="1"/>
                <c:pt idx="0">
                  <c:v>MITTELWERT</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val>
            <c:numRef>
              <c:f>Kurtosis!$D$11:$D$28</c:f>
              <c:numCache>
                <c:formatCode>0</c:formatCode>
                <c:ptCount val="18"/>
                <c:pt idx="0">
                  <c:v>684.44444444444446</c:v>
                </c:pt>
                <c:pt idx="1">
                  <c:v>684.44444444444446</c:v>
                </c:pt>
                <c:pt idx="2">
                  <c:v>684.44444444444446</c:v>
                </c:pt>
                <c:pt idx="3">
                  <c:v>684.44444444444446</c:v>
                </c:pt>
                <c:pt idx="4">
                  <c:v>684.44444444444446</c:v>
                </c:pt>
                <c:pt idx="5">
                  <c:v>684.44444444444446</c:v>
                </c:pt>
                <c:pt idx="6">
                  <c:v>684.44444444444446</c:v>
                </c:pt>
                <c:pt idx="7">
                  <c:v>684.44444444444446</c:v>
                </c:pt>
                <c:pt idx="8">
                  <c:v>684.44444444444446</c:v>
                </c:pt>
                <c:pt idx="9">
                  <c:v>684.44444444444446</c:v>
                </c:pt>
                <c:pt idx="10">
                  <c:v>684.44444444444446</c:v>
                </c:pt>
                <c:pt idx="11">
                  <c:v>684.44444444444446</c:v>
                </c:pt>
                <c:pt idx="12">
                  <c:v>684.44444444444446</c:v>
                </c:pt>
                <c:pt idx="13">
                  <c:v>684.44444444444446</c:v>
                </c:pt>
                <c:pt idx="14">
                  <c:v>684.44444444444446</c:v>
                </c:pt>
                <c:pt idx="15">
                  <c:v>684.44444444444446</c:v>
                </c:pt>
                <c:pt idx="16">
                  <c:v>684.44444444444446</c:v>
                </c:pt>
                <c:pt idx="17">
                  <c:v>684.44444444444446</c:v>
                </c:pt>
              </c:numCache>
            </c:numRef>
          </c:val>
          <c:smooth val="0"/>
        </c:ser>
        <c:dLbls>
          <c:showLegendKey val="0"/>
          <c:showVal val="0"/>
          <c:showCatName val="0"/>
          <c:showSerName val="0"/>
          <c:showPercent val="0"/>
          <c:showBubbleSize val="0"/>
        </c:dLbls>
        <c:marker val="1"/>
        <c:smooth val="0"/>
        <c:axId val="365823104"/>
        <c:axId val="365825024"/>
      </c:lineChart>
      <c:catAx>
        <c:axId val="3658231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65825024"/>
        <c:crosses val="autoZero"/>
        <c:auto val="1"/>
        <c:lblAlgn val="ctr"/>
        <c:lblOffset val="100"/>
        <c:tickLblSkip val="2"/>
        <c:tickMarkSkip val="1"/>
        <c:noMultiLvlLbl val="0"/>
      </c:catAx>
      <c:valAx>
        <c:axId val="36582502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65823104"/>
        <c:crosses val="autoZero"/>
        <c:crossBetween val="between"/>
      </c:valAx>
      <c:spPr>
        <a:solidFill>
          <a:srgbClr val="C0C0C0"/>
        </a:solidFill>
        <a:ln w="12700">
          <a:solidFill>
            <a:srgbClr val="808080"/>
          </a:solidFill>
          <a:prstDash val="solid"/>
        </a:ln>
      </c:spPr>
    </c:plotArea>
    <c:legend>
      <c:legendPos val="r"/>
      <c:layout>
        <c:manualLayout>
          <c:xMode val="edge"/>
          <c:yMode val="edge"/>
          <c:x val="0.66268017933165047"/>
          <c:y val="0.20744680851063829"/>
          <c:w val="0.31818206934659488"/>
          <c:h val="0.50531914893617014"/>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221153846153846"/>
          <c:y val="0.12254960626151895"/>
          <c:w val="0.53365384615384615"/>
          <c:h val="0.67647382656358457"/>
        </c:manualLayout>
      </c:layout>
      <c:lineChart>
        <c:grouping val="standard"/>
        <c:varyColors val="0"/>
        <c:ser>
          <c:idx val="0"/>
          <c:order val="0"/>
          <c:tx>
            <c:strRef>
              <c:f>Kurtosis!$E$10</c:f>
              <c:strCache>
                <c:ptCount val="1"/>
                <c:pt idx="0">
                  <c:v>ANZAHL KLICKS AUF DER GESAMTEN WEBSEITE</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val>
            <c:numRef>
              <c:f>Kurtosis!$E$11:$E$28</c:f>
              <c:numCache>
                <c:formatCode>General</c:formatCode>
                <c:ptCount val="18"/>
                <c:pt idx="0">
                  <c:v>11123</c:v>
                </c:pt>
                <c:pt idx="1">
                  <c:v>12345</c:v>
                </c:pt>
                <c:pt idx="2">
                  <c:v>11414</c:v>
                </c:pt>
                <c:pt idx="3">
                  <c:v>12564</c:v>
                </c:pt>
                <c:pt idx="4">
                  <c:v>7432</c:v>
                </c:pt>
                <c:pt idx="5">
                  <c:v>17836</c:v>
                </c:pt>
                <c:pt idx="6">
                  <c:v>11468</c:v>
                </c:pt>
                <c:pt idx="7">
                  <c:v>12937</c:v>
                </c:pt>
                <c:pt idx="8">
                  <c:v>14714</c:v>
                </c:pt>
                <c:pt idx="9">
                  <c:v>11799</c:v>
                </c:pt>
                <c:pt idx="10">
                  <c:v>21732</c:v>
                </c:pt>
                <c:pt idx="11">
                  <c:v>14107</c:v>
                </c:pt>
                <c:pt idx="12">
                  <c:v>19539</c:v>
                </c:pt>
                <c:pt idx="13">
                  <c:v>20397</c:v>
                </c:pt>
                <c:pt idx="14">
                  <c:v>17687</c:v>
                </c:pt>
                <c:pt idx="15">
                  <c:v>17173</c:v>
                </c:pt>
                <c:pt idx="16">
                  <c:v>13021</c:v>
                </c:pt>
                <c:pt idx="17">
                  <c:v>12345</c:v>
                </c:pt>
              </c:numCache>
            </c:numRef>
          </c:val>
          <c:smooth val="0"/>
        </c:ser>
        <c:ser>
          <c:idx val="1"/>
          <c:order val="1"/>
          <c:tx>
            <c:strRef>
              <c:f>Kurtosis!$F$10</c:f>
              <c:strCache>
                <c:ptCount val="1"/>
                <c:pt idx="0">
                  <c:v>MITTELWERT</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val>
            <c:numRef>
              <c:f>Kurtosis!$F$11:$F$28</c:f>
              <c:numCache>
                <c:formatCode>General</c:formatCode>
                <c:ptCount val="18"/>
                <c:pt idx="0" formatCode="0">
                  <c:v>14424.055555555555</c:v>
                </c:pt>
                <c:pt idx="1">
                  <c:v>14424</c:v>
                </c:pt>
                <c:pt idx="2">
                  <c:v>14424</c:v>
                </c:pt>
                <c:pt idx="3">
                  <c:v>14424</c:v>
                </c:pt>
                <c:pt idx="4">
                  <c:v>14424</c:v>
                </c:pt>
                <c:pt idx="5">
                  <c:v>14424</c:v>
                </c:pt>
                <c:pt idx="6">
                  <c:v>14424</c:v>
                </c:pt>
                <c:pt idx="7">
                  <c:v>14424</c:v>
                </c:pt>
                <c:pt idx="8">
                  <c:v>14424</c:v>
                </c:pt>
                <c:pt idx="9">
                  <c:v>14424</c:v>
                </c:pt>
                <c:pt idx="10">
                  <c:v>14424</c:v>
                </c:pt>
                <c:pt idx="11">
                  <c:v>14424</c:v>
                </c:pt>
                <c:pt idx="12">
                  <c:v>14424</c:v>
                </c:pt>
                <c:pt idx="13">
                  <c:v>14424</c:v>
                </c:pt>
                <c:pt idx="14">
                  <c:v>14424</c:v>
                </c:pt>
                <c:pt idx="15">
                  <c:v>14424</c:v>
                </c:pt>
                <c:pt idx="16">
                  <c:v>14424</c:v>
                </c:pt>
                <c:pt idx="17">
                  <c:v>14424</c:v>
                </c:pt>
              </c:numCache>
            </c:numRef>
          </c:val>
          <c:smooth val="0"/>
        </c:ser>
        <c:dLbls>
          <c:showLegendKey val="0"/>
          <c:showVal val="0"/>
          <c:showCatName val="0"/>
          <c:showSerName val="0"/>
          <c:showPercent val="0"/>
          <c:showBubbleSize val="0"/>
        </c:dLbls>
        <c:marker val="1"/>
        <c:smooth val="0"/>
        <c:axId val="365867776"/>
        <c:axId val="365869696"/>
      </c:lineChart>
      <c:catAx>
        <c:axId val="3658677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65869696"/>
        <c:crosses val="autoZero"/>
        <c:auto val="1"/>
        <c:lblAlgn val="ctr"/>
        <c:lblOffset val="100"/>
        <c:tickLblSkip val="2"/>
        <c:tickMarkSkip val="1"/>
        <c:noMultiLvlLbl val="0"/>
      </c:catAx>
      <c:valAx>
        <c:axId val="36586969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65867776"/>
        <c:crosses val="autoZero"/>
        <c:crossBetween val="between"/>
      </c:valAx>
      <c:spPr>
        <a:solidFill>
          <a:srgbClr val="C0C0C0"/>
        </a:solidFill>
        <a:ln w="12700">
          <a:solidFill>
            <a:srgbClr val="808080"/>
          </a:solidFill>
          <a:prstDash val="solid"/>
        </a:ln>
      </c:spPr>
    </c:plotArea>
    <c:legend>
      <c:legendPos val="r"/>
      <c:layout>
        <c:manualLayout>
          <c:xMode val="edge"/>
          <c:yMode val="edge"/>
          <c:x val="0.69230769230769229"/>
          <c:y val="0.16176573516545725"/>
          <c:w val="0.28846153846153844"/>
          <c:h val="0.6029442643199012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79611650485436"/>
          <c:y val="0.10638319976562452"/>
          <c:w val="0.53203883495145632"/>
          <c:h val="0.71915043041562166"/>
        </c:manualLayout>
      </c:layout>
      <c:lineChart>
        <c:grouping val="standard"/>
        <c:varyColors val="0"/>
        <c:ser>
          <c:idx val="0"/>
          <c:order val="0"/>
          <c:tx>
            <c:strRef>
              <c:f>Schiefe!$E$10</c:f>
              <c:strCache>
                <c:ptCount val="1"/>
                <c:pt idx="0">
                  <c:v>ANZAHL KLICKS AUF DER GESAMTEN WEBSEITE</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val>
            <c:numRef>
              <c:f>Schiefe!$E$11:$E$28</c:f>
              <c:numCache>
                <c:formatCode>General</c:formatCode>
                <c:ptCount val="18"/>
                <c:pt idx="0">
                  <c:v>13987</c:v>
                </c:pt>
                <c:pt idx="1">
                  <c:v>17645</c:v>
                </c:pt>
                <c:pt idx="2">
                  <c:v>13435</c:v>
                </c:pt>
                <c:pt idx="3">
                  <c:v>14424</c:v>
                </c:pt>
                <c:pt idx="4">
                  <c:v>15000</c:v>
                </c:pt>
                <c:pt idx="5">
                  <c:v>17875</c:v>
                </c:pt>
                <c:pt idx="6">
                  <c:v>16049</c:v>
                </c:pt>
                <c:pt idx="7">
                  <c:v>16734</c:v>
                </c:pt>
                <c:pt idx="8">
                  <c:v>15039</c:v>
                </c:pt>
                <c:pt idx="9">
                  <c:v>23424</c:v>
                </c:pt>
                <c:pt idx="10">
                  <c:v>8974</c:v>
                </c:pt>
                <c:pt idx="11">
                  <c:v>15049</c:v>
                </c:pt>
                <c:pt idx="12">
                  <c:v>15874</c:v>
                </c:pt>
                <c:pt idx="13">
                  <c:v>15987</c:v>
                </c:pt>
                <c:pt idx="14">
                  <c:v>4980</c:v>
                </c:pt>
                <c:pt idx="15">
                  <c:v>1600</c:v>
                </c:pt>
                <c:pt idx="16">
                  <c:v>23424</c:v>
                </c:pt>
                <c:pt idx="17">
                  <c:v>23442</c:v>
                </c:pt>
              </c:numCache>
            </c:numRef>
          </c:val>
          <c:smooth val="0"/>
        </c:ser>
        <c:ser>
          <c:idx val="1"/>
          <c:order val="1"/>
          <c:tx>
            <c:strRef>
              <c:f>Schiefe!$F$10</c:f>
              <c:strCache>
                <c:ptCount val="1"/>
                <c:pt idx="0">
                  <c:v>MITTELWERT</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val>
            <c:numRef>
              <c:f>Schiefe!$F$11:$F$28</c:f>
              <c:numCache>
                <c:formatCode>0</c:formatCode>
                <c:ptCount val="18"/>
                <c:pt idx="0">
                  <c:v>15163.444444444445</c:v>
                </c:pt>
                <c:pt idx="1">
                  <c:v>15048</c:v>
                </c:pt>
                <c:pt idx="2">
                  <c:v>15048</c:v>
                </c:pt>
                <c:pt idx="3">
                  <c:v>15048</c:v>
                </c:pt>
                <c:pt idx="4">
                  <c:v>15048</c:v>
                </c:pt>
                <c:pt idx="5">
                  <c:v>15048</c:v>
                </c:pt>
                <c:pt idx="6">
                  <c:v>15048</c:v>
                </c:pt>
                <c:pt idx="7">
                  <c:v>15048</c:v>
                </c:pt>
                <c:pt idx="8">
                  <c:v>15048</c:v>
                </c:pt>
                <c:pt idx="9">
                  <c:v>15048</c:v>
                </c:pt>
                <c:pt idx="10">
                  <c:v>15048</c:v>
                </c:pt>
                <c:pt idx="11">
                  <c:v>15048</c:v>
                </c:pt>
                <c:pt idx="12">
                  <c:v>15048</c:v>
                </c:pt>
                <c:pt idx="13">
                  <c:v>15048</c:v>
                </c:pt>
                <c:pt idx="14">
                  <c:v>15048</c:v>
                </c:pt>
                <c:pt idx="15">
                  <c:v>15048</c:v>
                </c:pt>
                <c:pt idx="16">
                  <c:v>15048</c:v>
                </c:pt>
                <c:pt idx="17">
                  <c:v>15048</c:v>
                </c:pt>
              </c:numCache>
            </c:numRef>
          </c:val>
          <c:smooth val="0"/>
        </c:ser>
        <c:dLbls>
          <c:showLegendKey val="0"/>
          <c:showVal val="0"/>
          <c:showCatName val="0"/>
          <c:showSerName val="0"/>
          <c:showPercent val="0"/>
          <c:showBubbleSize val="0"/>
        </c:dLbls>
        <c:marker val="1"/>
        <c:smooth val="0"/>
        <c:axId val="366284160"/>
        <c:axId val="366310912"/>
      </c:lineChart>
      <c:catAx>
        <c:axId val="366284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366310912"/>
        <c:crosses val="autoZero"/>
        <c:auto val="1"/>
        <c:lblAlgn val="ctr"/>
        <c:lblOffset val="100"/>
        <c:tickLblSkip val="2"/>
        <c:tickMarkSkip val="1"/>
        <c:noMultiLvlLbl val="0"/>
      </c:catAx>
      <c:valAx>
        <c:axId val="36631091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366284160"/>
        <c:crosses val="autoZero"/>
        <c:crossBetween val="between"/>
      </c:valAx>
      <c:spPr>
        <a:solidFill>
          <a:srgbClr val="C0C0C0"/>
        </a:solidFill>
        <a:ln w="12700">
          <a:solidFill>
            <a:srgbClr val="808080"/>
          </a:solidFill>
          <a:prstDash val="solid"/>
        </a:ln>
      </c:spPr>
    </c:plotArea>
    <c:legend>
      <c:legendPos val="r"/>
      <c:layout>
        <c:manualLayout>
          <c:xMode val="edge"/>
          <c:yMode val="edge"/>
          <c:x val="0.66019417475728159"/>
          <c:y val="0.32766046797341819"/>
          <c:w val="0.32427184466019421"/>
          <c:h val="0.34893706371809907"/>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961420030546029E-2"/>
          <c:y val="0.11013215859030837"/>
          <c:w val="0.5891484018221631"/>
          <c:h val="0.70925110132158586"/>
        </c:manualLayout>
      </c:layout>
      <c:lineChart>
        <c:grouping val="standard"/>
        <c:varyColors val="0"/>
        <c:ser>
          <c:idx val="0"/>
          <c:order val="0"/>
          <c:tx>
            <c:strRef>
              <c:f>Schiefe!$C$10</c:f>
              <c:strCache>
                <c:ptCount val="1"/>
                <c:pt idx="0">
                  <c:v>ANZAHL KLICKS IM BEREICH DOWNLOAD</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val>
            <c:numRef>
              <c:f>Schiefe!$C$11:$C$29</c:f>
              <c:numCache>
                <c:formatCode>General</c:formatCode>
                <c:ptCount val="19"/>
                <c:pt idx="0">
                  <c:v>5000</c:v>
                </c:pt>
                <c:pt idx="1">
                  <c:v>1000</c:v>
                </c:pt>
                <c:pt idx="2">
                  <c:v>1076</c:v>
                </c:pt>
                <c:pt idx="3">
                  <c:v>1521</c:v>
                </c:pt>
                <c:pt idx="4">
                  <c:v>1790</c:v>
                </c:pt>
                <c:pt idx="5">
                  <c:v>3908</c:v>
                </c:pt>
                <c:pt idx="6">
                  <c:v>1138</c:v>
                </c:pt>
                <c:pt idx="7">
                  <c:v>1352</c:v>
                </c:pt>
                <c:pt idx="8">
                  <c:v>1343</c:v>
                </c:pt>
                <c:pt idx="9">
                  <c:v>1430</c:v>
                </c:pt>
                <c:pt idx="10">
                  <c:v>1140</c:v>
                </c:pt>
                <c:pt idx="11">
                  <c:v>1421</c:v>
                </c:pt>
                <c:pt idx="12">
                  <c:v>1508</c:v>
                </c:pt>
                <c:pt idx="13">
                  <c:v>2137</c:v>
                </c:pt>
                <c:pt idx="14">
                  <c:v>1948</c:v>
                </c:pt>
                <c:pt idx="15">
                  <c:v>1521</c:v>
                </c:pt>
                <c:pt idx="16">
                  <c:v>426</c:v>
                </c:pt>
                <c:pt idx="17">
                  <c:v>1384</c:v>
                </c:pt>
                <c:pt idx="18" formatCode="0.00">
                  <c:v>2.2284077464956931</c:v>
                </c:pt>
              </c:numCache>
            </c:numRef>
          </c:val>
          <c:smooth val="0"/>
        </c:ser>
        <c:ser>
          <c:idx val="1"/>
          <c:order val="1"/>
          <c:tx>
            <c:strRef>
              <c:f>Schiefe!$D$10</c:f>
              <c:strCache>
                <c:ptCount val="1"/>
                <c:pt idx="0">
                  <c:v>MITTELWERT</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val>
            <c:numRef>
              <c:f>Schiefe!$D$11:$D$29</c:f>
              <c:numCache>
                <c:formatCode>0</c:formatCode>
                <c:ptCount val="19"/>
                <c:pt idx="0">
                  <c:v>1724.6111111111111</c:v>
                </c:pt>
                <c:pt idx="1">
                  <c:v>1724.6111111111111</c:v>
                </c:pt>
                <c:pt idx="2">
                  <c:v>1724.6111111111111</c:v>
                </c:pt>
                <c:pt idx="3">
                  <c:v>1724.6111111111111</c:v>
                </c:pt>
                <c:pt idx="4">
                  <c:v>1724.6111111111111</c:v>
                </c:pt>
                <c:pt idx="5">
                  <c:v>1724.6111111111111</c:v>
                </c:pt>
                <c:pt idx="6">
                  <c:v>1724.6111111111111</c:v>
                </c:pt>
                <c:pt idx="7">
                  <c:v>1724.6111111111111</c:v>
                </c:pt>
                <c:pt idx="8">
                  <c:v>1724.6111111111111</c:v>
                </c:pt>
                <c:pt idx="9">
                  <c:v>1724.6111111111111</c:v>
                </c:pt>
                <c:pt idx="10">
                  <c:v>1724.6111111111111</c:v>
                </c:pt>
                <c:pt idx="11">
                  <c:v>1724.6111111111111</c:v>
                </c:pt>
                <c:pt idx="12">
                  <c:v>1724.6111111111111</c:v>
                </c:pt>
                <c:pt idx="13">
                  <c:v>1724.6111111111111</c:v>
                </c:pt>
                <c:pt idx="14">
                  <c:v>1724.6111111111111</c:v>
                </c:pt>
                <c:pt idx="15">
                  <c:v>1724.6111111111111</c:v>
                </c:pt>
                <c:pt idx="16">
                  <c:v>1724.6111111111111</c:v>
                </c:pt>
                <c:pt idx="17">
                  <c:v>1724.6111111111111</c:v>
                </c:pt>
              </c:numCache>
            </c:numRef>
          </c:val>
          <c:smooth val="0"/>
        </c:ser>
        <c:dLbls>
          <c:showLegendKey val="0"/>
          <c:showVal val="0"/>
          <c:showCatName val="0"/>
          <c:showSerName val="0"/>
          <c:showPercent val="0"/>
          <c:showBubbleSize val="0"/>
        </c:dLbls>
        <c:marker val="1"/>
        <c:smooth val="0"/>
        <c:axId val="366872064"/>
        <c:axId val="366873984"/>
      </c:lineChart>
      <c:catAx>
        <c:axId val="3668720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66873984"/>
        <c:crosses val="autoZero"/>
        <c:auto val="1"/>
        <c:lblAlgn val="ctr"/>
        <c:lblOffset val="100"/>
        <c:tickLblSkip val="1"/>
        <c:tickMarkSkip val="1"/>
        <c:noMultiLvlLbl val="0"/>
      </c:catAx>
      <c:valAx>
        <c:axId val="36687398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66872064"/>
        <c:crosses val="autoZero"/>
        <c:crossBetween val="between"/>
      </c:valAx>
      <c:spPr>
        <a:solidFill>
          <a:srgbClr val="C0C0C0"/>
        </a:solidFill>
        <a:ln w="12700">
          <a:solidFill>
            <a:srgbClr val="808080"/>
          </a:solidFill>
          <a:prstDash val="solid"/>
        </a:ln>
      </c:spPr>
    </c:plotArea>
    <c:legend>
      <c:legendPos val="r"/>
      <c:layout>
        <c:manualLayout>
          <c:xMode val="edge"/>
          <c:yMode val="edge"/>
          <c:x val="0.70542778082972191"/>
          <c:y val="0.31718061674008813"/>
          <c:w val="0.27907037783067812"/>
          <c:h val="0.29515418502202639"/>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'Schiefe.P ab 2013'!$C$10</c:f>
              <c:strCache>
                <c:ptCount val="1"/>
                <c:pt idx="0">
                  <c:v>ANZAHL KLICKS IM BEREICH DOWNLOAD</c:v>
                </c:pt>
              </c:strCache>
            </c:strRef>
          </c:tx>
          <c:spPr>
            <a:ln w="28575" cap="rnd">
              <a:solidFill>
                <a:schemeClr val="accent1"/>
              </a:solidFill>
              <a:round/>
            </a:ln>
            <a:effectLst/>
          </c:spPr>
          <c:marker>
            <c:symbol val="none"/>
          </c:marker>
          <c:val>
            <c:numRef>
              <c:f>'Schiefe.P ab 2013'!$C$11:$C$83</c:f>
              <c:numCache>
                <c:formatCode>General</c:formatCode>
                <c:ptCount val="73"/>
                <c:pt idx="0">
                  <c:v>5000</c:v>
                </c:pt>
                <c:pt idx="1">
                  <c:v>1000</c:v>
                </c:pt>
                <c:pt idx="2">
                  <c:v>1076</c:v>
                </c:pt>
                <c:pt idx="3">
                  <c:v>1521</c:v>
                </c:pt>
                <c:pt idx="4">
                  <c:v>1790</c:v>
                </c:pt>
                <c:pt idx="5">
                  <c:v>3908</c:v>
                </c:pt>
                <c:pt idx="6">
                  <c:v>1138</c:v>
                </c:pt>
                <c:pt idx="7">
                  <c:v>1352</c:v>
                </c:pt>
                <c:pt idx="8">
                  <c:v>1343</c:v>
                </c:pt>
                <c:pt idx="9">
                  <c:v>1430</c:v>
                </c:pt>
                <c:pt idx="10">
                  <c:v>1140</c:v>
                </c:pt>
                <c:pt idx="11">
                  <c:v>1421</c:v>
                </c:pt>
                <c:pt idx="12">
                  <c:v>1508</c:v>
                </c:pt>
                <c:pt idx="13">
                  <c:v>2137</c:v>
                </c:pt>
                <c:pt idx="14">
                  <c:v>1948</c:v>
                </c:pt>
                <c:pt idx="15">
                  <c:v>1521</c:v>
                </c:pt>
                <c:pt idx="16">
                  <c:v>426</c:v>
                </c:pt>
                <c:pt idx="17">
                  <c:v>1384</c:v>
                </c:pt>
                <c:pt idx="18">
                  <c:v>854</c:v>
                </c:pt>
                <c:pt idx="19">
                  <c:v>530</c:v>
                </c:pt>
                <c:pt idx="20">
                  <c:v>2093</c:v>
                </c:pt>
                <c:pt idx="21">
                  <c:v>2851</c:v>
                </c:pt>
                <c:pt idx="22">
                  <c:v>2715</c:v>
                </c:pt>
                <c:pt idx="23">
                  <c:v>3253</c:v>
                </c:pt>
                <c:pt idx="24">
                  <c:v>3801</c:v>
                </c:pt>
                <c:pt idx="25">
                  <c:v>1717</c:v>
                </c:pt>
                <c:pt idx="26">
                  <c:v>2278</c:v>
                </c:pt>
                <c:pt idx="27">
                  <c:v>2107</c:v>
                </c:pt>
                <c:pt idx="28">
                  <c:v>3822</c:v>
                </c:pt>
                <c:pt idx="29">
                  <c:v>3722</c:v>
                </c:pt>
                <c:pt idx="30">
                  <c:v>1945</c:v>
                </c:pt>
                <c:pt idx="31">
                  <c:v>1340</c:v>
                </c:pt>
                <c:pt idx="32">
                  <c:v>1643</c:v>
                </c:pt>
                <c:pt idx="33">
                  <c:v>3754</c:v>
                </c:pt>
                <c:pt idx="34">
                  <c:v>2901</c:v>
                </c:pt>
                <c:pt idx="35">
                  <c:v>2701</c:v>
                </c:pt>
                <c:pt idx="36">
                  <c:v>2751</c:v>
                </c:pt>
                <c:pt idx="37">
                  <c:v>1445</c:v>
                </c:pt>
                <c:pt idx="38">
                  <c:v>553</c:v>
                </c:pt>
                <c:pt idx="39">
                  <c:v>2249</c:v>
                </c:pt>
                <c:pt idx="40">
                  <c:v>2225</c:v>
                </c:pt>
                <c:pt idx="41">
                  <c:v>3852</c:v>
                </c:pt>
                <c:pt idx="42">
                  <c:v>3205</c:v>
                </c:pt>
                <c:pt idx="43">
                  <c:v>2192</c:v>
                </c:pt>
                <c:pt idx="44">
                  <c:v>1843</c:v>
                </c:pt>
                <c:pt idx="45">
                  <c:v>2454</c:v>
                </c:pt>
                <c:pt idx="46">
                  <c:v>3434</c:v>
                </c:pt>
                <c:pt idx="47">
                  <c:v>1532</c:v>
                </c:pt>
                <c:pt idx="48">
                  <c:v>1385</c:v>
                </c:pt>
                <c:pt idx="49">
                  <c:v>2037</c:v>
                </c:pt>
                <c:pt idx="50">
                  <c:v>1700</c:v>
                </c:pt>
                <c:pt idx="51">
                  <c:v>3184</c:v>
                </c:pt>
                <c:pt idx="52">
                  <c:v>3626</c:v>
                </c:pt>
                <c:pt idx="53">
                  <c:v>3247</c:v>
                </c:pt>
                <c:pt idx="54">
                  <c:v>3620</c:v>
                </c:pt>
                <c:pt idx="55">
                  <c:v>2052</c:v>
                </c:pt>
                <c:pt idx="56">
                  <c:v>2168</c:v>
                </c:pt>
                <c:pt idx="57">
                  <c:v>3470</c:v>
                </c:pt>
                <c:pt idx="58">
                  <c:v>1303</c:v>
                </c:pt>
                <c:pt idx="59">
                  <c:v>2574</c:v>
                </c:pt>
                <c:pt idx="60">
                  <c:v>1698</c:v>
                </c:pt>
                <c:pt idx="61">
                  <c:v>2838</c:v>
                </c:pt>
                <c:pt idx="62">
                  <c:v>2743</c:v>
                </c:pt>
                <c:pt idx="63">
                  <c:v>1591</c:v>
                </c:pt>
                <c:pt idx="64">
                  <c:v>2533</c:v>
                </c:pt>
                <c:pt idx="65">
                  <c:v>2951</c:v>
                </c:pt>
                <c:pt idx="66">
                  <c:v>3053</c:v>
                </c:pt>
                <c:pt idx="67">
                  <c:v>1702</c:v>
                </c:pt>
                <c:pt idx="68">
                  <c:v>1490</c:v>
                </c:pt>
                <c:pt idx="69">
                  <c:v>1126</c:v>
                </c:pt>
                <c:pt idx="70">
                  <c:v>2064</c:v>
                </c:pt>
                <c:pt idx="71">
                  <c:v>3370</c:v>
                </c:pt>
                <c:pt idx="72">
                  <c:v>3522</c:v>
                </c:pt>
              </c:numCache>
            </c:numRef>
          </c:val>
          <c:smooth val="0"/>
        </c:ser>
        <c:ser>
          <c:idx val="1"/>
          <c:order val="1"/>
          <c:tx>
            <c:strRef>
              <c:f>'Schiefe.P ab 2013'!$D$10</c:f>
              <c:strCache>
                <c:ptCount val="1"/>
                <c:pt idx="0">
                  <c:v>MITTELWERT</c:v>
                </c:pt>
              </c:strCache>
            </c:strRef>
          </c:tx>
          <c:spPr>
            <a:ln w="28575" cap="rnd">
              <a:solidFill>
                <a:schemeClr val="accent2"/>
              </a:solidFill>
              <a:round/>
            </a:ln>
            <a:effectLst/>
          </c:spPr>
          <c:marker>
            <c:symbol val="none"/>
          </c:marker>
          <c:val>
            <c:numRef>
              <c:f>'Schiefe.P ab 2013'!$D$11:$D$83</c:f>
              <c:numCache>
                <c:formatCode>0</c:formatCode>
                <c:ptCount val="73"/>
                <c:pt idx="0">
                  <c:v>2244.5479452054797</c:v>
                </c:pt>
                <c:pt idx="1">
                  <c:v>2244.5479452054797</c:v>
                </c:pt>
                <c:pt idx="2">
                  <c:v>2244.5479452054797</c:v>
                </c:pt>
                <c:pt idx="3">
                  <c:v>2244.5479452054797</c:v>
                </c:pt>
                <c:pt idx="4">
                  <c:v>2244.5479452054797</c:v>
                </c:pt>
                <c:pt idx="5">
                  <c:v>2244.5479452054797</c:v>
                </c:pt>
                <c:pt idx="6">
                  <c:v>2244.5479452054797</c:v>
                </c:pt>
                <c:pt idx="7">
                  <c:v>2244.5479452054797</c:v>
                </c:pt>
                <c:pt idx="8">
                  <c:v>2244.5479452054797</c:v>
                </c:pt>
                <c:pt idx="9">
                  <c:v>2244.5479452054797</c:v>
                </c:pt>
                <c:pt idx="10">
                  <c:v>2244.5479452054797</c:v>
                </c:pt>
                <c:pt idx="11">
                  <c:v>2244.5479452054797</c:v>
                </c:pt>
                <c:pt idx="12">
                  <c:v>2244.5479452054797</c:v>
                </c:pt>
                <c:pt idx="13">
                  <c:v>2244.5479452054797</c:v>
                </c:pt>
                <c:pt idx="14">
                  <c:v>2244.5479452054797</c:v>
                </c:pt>
                <c:pt idx="15">
                  <c:v>2244.5479452054797</c:v>
                </c:pt>
                <c:pt idx="16">
                  <c:v>2244.5479452054797</c:v>
                </c:pt>
                <c:pt idx="17">
                  <c:v>2244.5479452054797</c:v>
                </c:pt>
                <c:pt idx="18">
                  <c:v>2244.5479452054797</c:v>
                </c:pt>
                <c:pt idx="19">
                  <c:v>2244.5479452054797</c:v>
                </c:pt>
                <c:pt idx="20">
                  <c:v>2244.5479452054797</c:v>
                </c:pt>
                <c:pt idx="21">
                  <c:v>2244.5479452054797</c:v>
                </c:pt>
                <c:pt idx="22">
                  <c:v>2244.5479452054797</c:v>
                </c:pt>
                <c:pt idx="23">
                  <c:v>2244.5479452054797</c:v>
                </c:pt>
                <c:pt idx="24">
                  <c:v>2244.5479452054797</c:v>
                </c:pt>
                <c:pt idx="25">
                  <c:v>2244.5479452054797</c:v>
                </c:pt>
                <c:pt idx="26">
                  <c:v>2244.5479452054797</c:v>
                </c:pt>
                <c:pt idx="27">
                  <c:v>2244.5479452054797</c:v>
                </c:pt>
                <c:pt idx="28">
                  <c:v>2244.5479452054797</c:v>
                </c:pt>
                <c:pt idx="29">
                  <c:v>2244.5479452054797</c:v>
                </c:pt>
                <c:pt idx="30">
                  <c:v>2244.5479452054797</c:v>
                </c:pt>
                <c:pt idx="31">
                  <c:v>2244.5479452054797</c:v>
                </c:pt>
                <c:pt idx="32">
                  <c:v>2244.5479452054797</c:v>
                </c:pt>
                <c:pt idx="33">
                  <c:v>2244.5479452054797</c:v>
                </c:pt>
                <c:pt idx="34">
                  <c:v>2244.5479452054797</c:v>
                </c:pt>
                <c:pt idx="35">
                  <c:v>2244.5479452054797</c:v>
                </c:pt>
                <c:pt idx="36">
                  <c:v>2244.5479452054797</c:v>
                </c:pt>
                <c:pt idx="37">
                  <c:v>2244.5479452054797</c:v>
                </c:pt>
                <c:pt idx="38">
                  <c:v>2244.5479452054797</c:v>
                </c:pt>
                <c:pt idx="39">
                  <c:v>2244.5479452054797</c:v>
                </c:pt>
                <c:pt idx="40">
                  <c:v>2244.5479452054797</c:v>
                </c:pt>
                <c:pt idx="41">
                  <c:v>2244.5479452054797</c:v>
                </c:pt>
                <c:pt idx="42">
                  <c:v>2244.5479452054797</c:v>
                </c:pt>
                <c:pt idx="43">
                  <c:v>2244.5479452054797</c:v>
                </c:pt>
                <c:pt idx="44">
                  <c:v>2244.5479452054797</c:v>
                </c:pt>
                <c:pt idx="45">
                  <c:v>2244.5479452054797</c:v>
                </c:pt>
                <c:pt idx="46">
                  <c:v>2244.5479452054797</c:v>
                </c:pt>
                <c:pt idx="47">
                  <c:v>2244.5479452054797</c:v>
                </c:pt>
                <c:pt idx="48">
                  <c:v>2244.5479452054797</c:v>
                </c:pt>
                <c:pt idx="49">
                  <c:v>2244.5479452054797</c:v>
                </c:pt>
                <c:pt idx="50">
                  <c:v>2244.5479452054797</c:v>
                </c:pt>
                <c:pt idx="51">
                  <c:v>2244.5479452054797</c:v>
                </c:pt>
                <c:pt idx="52">
                  <c:v>2244.5479452054797</c:v>
                </c:pt>
                <c:pt idx="53">
                  <c:v>2244.5479452054797</c:v>
                </c:pt>
                <c:pt idx="54">
                  <c:v>2244.5479452054797</c:v>
                </c:pt>
                <c:pt idx="55">
                  <c:v>2244.5479452054797</c:v>
                </c:pt>
                <c:pt idx="56">
                  <c:v>2244.5479452054797</c:v>
                </c:pt>
                <c:pt idx="57">
                  <c:v>2244.5479452054797</c:v>
                </c:pt>
                <c:pt idx="58">
                  <c:v>2244.5479452054797</c:v>
                </c:pt>
                <c:pt idx="59">
                  <c:v>2244.5479452054797</c:v>
                </c:pt>
                <c:pt idx="60">
                  <c:v>2244.5479452054797</c:v>
                </c:pt>
                <c:pt idx="61">
                  <c:v>2244.5479452054797</c:v>
                </c:pt>
                <c:pt idx="62">
                  <c:v>2244.5479452054797</c:v>
                </c:pt>
                <c:pt idx="63">
                  <c:v>2244.5479452054797</c:v>
                </c:pt>
                <c:pt idx="64">
                  <c:v>2244.5479452054797</c:v>
                </c:pt>
                <c:pt idx="65">
                  <c:v>2244.5479452054797</c:v>
                </c:pt>
                <c:pt idx="66">
                  <c:v>2244.5479452054797</c:v>
                </c:pt>
                <c:pt idx="67">
                  <c:v>2244.5479452054797</c:v>
                </c:pt>
                <c:pt idx="68">
                  <c:v>2244.5479452054797</c:v>
                </c:pt>
                <c:pt idx="69">
                  <c:v>2244.5479452054797</c:v>
                </c:pt>
                <c:pt idx="70">
                  <c:v>2244.5479452054797</c:v>
                </c:pt>
                <c:pt idx="71">
                  <c:v>2244.5479452054797</c:v>
                </c:pt>
                <c:pt idx="72">
                  <c:v>2244.5479452054797</c:v>
                </c:pt>
              </c:numCache>
            </c:numRef>
          </c:val>
          <c:smooth val="0"/>
        </c:ser>
        <c:dLbls>
          <c:showLegendKey val="0"/>
          <c:showVal val="0"/>
          <c:showCatName val="0"/>
          <c:showSerName val="0"/>
          <c:showPercent val="0"/>
          <c:showBubbleSize val="0"/>
        </c:dLbls>
        <c:marker val="1"/>
        <c:smooth val="0"/>
        <c:axId val="366232320"/>
        <c:axId val="366233856"/>
      </c:lineChart>
      <c:catAx>
        <c:axId val="366232320"/>
        <c:scaling>
          <c:orientation val="minMax"/>
        </c:scaling>
        <c:delete val="0"/>
        <c:axPos val="b"/>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66233856"/>
        <c:crosses val="autoZero"/>
        <c:auto val="1"/>
        <c:lblAlgn val="ctr"/>
        <c:lblOffset val="100"/>
        <c:noMultiLvlLbl val="0"/>
      </c:catAx>
      <c:valAx>
        <c:axId val="3662338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6623232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6</xdr:col>
      <xdr:colOff>752475</xdr:colOff>
      <xdr:row>9</xdr:row>
      <xdr:rowOff>0</xdr:rowOff>
    </xdr:from>
    <xdr:to>
      <xdr:col>12</xdr:col>
      <xdr:colOff>161925</xdr:colOff>
      <xdr:row>15</xdr:row>
      <xdr:rowOff>133350</xdr:rowOff>
    </xdr:to>
    <xdr:graphicFrame macro="">
      <xdr:nvGraphicFramePr>
        <xdr:cNvPr id="206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17</xdr:row>
      <xdr:rowOff>142875</xdr:rowOff>
    </xdr:from>
    <xdr:to>
      <xdr:col>12</xdr:col>
      <xdr:colOff>152400</xdr:colOff>
      <xdr:row>29</xdr:row>
      <xdr:rowOff>95250</xdr:rowOff>
    </xdr:to>
    <xdr:graphicFrame macro="">
      <xdr:nvGraphicFramePr>
        <xdr:cNvPr id="206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2</xdr:col>
          <xdr:colOff>838200</xdr:colOff>
          <xdr:row>4</xdr:row>
          <xdr:rowOff>47625</xdr:rowOff>
        </xdr:from>
        <xdr:to>
          <xdr:col>6</xdr:col>
          <xdr:colOff>257175</xdr:colOff>
          <xdr:row>4</xdr:row>
          <xdr:rowOff>628650</xdr:rowOff>
        </xdr:to>
        <xdr:sp macro="" textlink="">
          <xdr:nvSpPr>
            <xdr:cNvPr id="2055" name="Object 7" hidden="1">
              <a:extLst>
                <a:ext uri="{63B3BB69-23CF-44E3-9099-C40C66FF867C}">
                  <a14:compatExt spid="_x0000_s205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6</xdr:col>
      <xdr:colOff>438150</xdr:colOff>
      <xdr:row>19</xdr:row>
      <xdr:rowOff>152400</xdr:rowOff>
    </xdr:from>
    <xdr:to>
      <xdr:col>12</xdr:col>
      <xdr:colOff>457200</xdr:colOff>
      <xdr:row>31</xdr:row>
      <xdr:rowOff>381000</xdr:rowOff>
    </xdr:to>
    <xdr:graphicFrame macro="">
      <xdr:nvGraphicFramePr>
        <xdr:cNvPr id="103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419100</xdr:colOff>
      <xdr:row>9</xdr:row>
      <xdr:rowOff>9525</xdr:rowOff>
    </xdr:from>
    <xdr:to>
      <xdr:col>12</xdr:col>
      <xdr:colOff>447675</xdr:colOff>
      <xdr:row>19</xdr:row>
      <xdr:rowOff>19050</xdr:rowOff>
    </xdr:to>
    <xdr:graphicFrame macro="">
      <xdr:nvGraphicFramePr>
        <xdr:cNvPr id="103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3</xdr:col>
          <xdr:colOff>47625</xdr:colOff>
          <xdr:row>4</xdr:row>
          <xdr:rowOff>19050</xdr:rowOff>
        </xdr:from>
        <xdr:to>
          <xdr:col>4</xdr:col>
          <xdr:colOff>619125</xdr:colOff>
          <xdr:row>4</xdr:row>
          <xdr:rowOff>552450</xdr:rowOff>
        </xdr:to>
        <xdr:sp macro="" textlink="">
          <xdr:nvSpPr>
            <xdr:cNvPr id="1029" name="Object 5" hidden="1">
              <a:extLst>
                <a:ext uri="{63B3BB69-23CF-44E3-9099-C40C66FF867C}">
                  <a14:compatExt spid="_x0000_s102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6</xdr:col>
      <xdr:colOff>19050</xdr:colOff>
      <xdr:row>9</xdr:row>
      <xdr:rowOff>14288</xdr:rowOff>
    </xdr:from>
    <xdr:to>
      <xdr:col>11</xdr:col>
      <xdr:colOff>466725</xdr:colOff>
      <xdr:row>21</xdr:row>
      <xdr:rowOff>104776</xdr:rowOff>
    </xdr:to>
    <xdr:graphicFrame macro="">
      <xdr:nvGraphicFramePr>
        <xdr:cNvPr id="5" name="Diagramm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2.emf"/><Relationship Id="rId4" Type="http://schemas.openxmlformats.org/officeDocument/2006/relationships/oleObject" Target="../embeddings/oleObject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3"/>
  <sheetViews>
    <sheetView tabSelected="1" topLeftCell="B10" workbookViewId="0">
      <selection activeCell="E30" sqref="E30"/>
    </sheetView>
  </sheetViews>
  <sheetFormatPr baseColWidth="10" defaultRowHeight="12.75" x14ac:dyDescent="0.2"/>
  <cols>
    <col min="1" max="1" width="3.85546875" customWidth="1"/>
    <col min="2" max="2" width="18.28515625" customWidth="1"/>
    <col min="3" max="3" width="12.85546875" customWidth="1"/>
    <col min="4" max="4" width="15.28515625" customWidth="1"/>
    <col min="5" max="5" width="13.85546875" customWidth="1"/>
    <col min="6" max="6" width="13.42578125" customWidth="1"/>
  </cols>
  <sheetData>
    <row r="1" spans="1:8" ht="18" customHeight="1" x14ac:dyDescent="0.25">
      <c r="B1" s="15" t="s">
        <v>2</v>
      </c>
      <c r="C1" s="16"/>
      <c r="D1" s="17" t="s">
        <v>20</v>
      </c>
      <c r="E1" s="16"/>
      <c r="F1" s="16"/>
      <c r="G1" s="16"/>
      <c r="H1" s="18"/>
    </row>
    <row r="2" spans="1:8" ht="18" customHeight="1" x14ac:dyDescent="0.25">
      <c r="B2" s="15" t="s">
        <v>3</v>
      </c>
      <c r="C2" s="16"/>
      <c r="D2" s="17" t="s">
        <v>20</v>
      </c>
      <c r="E2" s="16"/>
      <c r="F2" s="16"/>
      <c r="G2" s="16"/>
      <c r="H2" s="18"/>
    </row>
    <row r="3" spans="1:8" ht="18" customHeight="1" x14ac:dyDescent="0.2">
      <c r="B3" s="15" t="s">
        <v>4</v>
      </c>
      <c r="C3" s="16"/>
      <c r="D3" s="15" t="s">
        <v>5</v>
      </c>
      <c r="E3" s="16"/>
      <c r="F3" s="16"/>
      <c r="G3" s="16"/>
      <c r="H3" s="18"/>
    </row>
    <row r="4" spans="1:8" ht="18" customHeight="1" x14ac:dyDescent="0.25">
      <c r="B4" s="15" t="s">
        <v>6</v>
      </c>
      <c r="C4" s="16"/>
      <c r="D4" s="19" t="s">
        <v>27</v>
      </c>
      <c r="E4" s="16"/>
      <c r="F4" s="16"/>
      <c r="G4" s="16"/>
      <c r="H4" s="18"/>
    </row>
    <row r="5" spans="1:8" ht="54" customHeight="1" x14ac:dyDescent="0.25">
      <c r="B5" s="20" t="s">
        <v>7</v>
      </c>
      <c r="C5" s="16"/>
      <c r="D5" s="19"/>
      <c r="E5" s="16"/>
      <c r="F5" s="16"/>
      <c r="G5" s="16"/>
      <c r="H5" s="18"/>
    </row>
    <row r="6" spans="1:8" ht="41.25" customHeight="1" x14ac:dyDescent="0.2">
      <c r="B6" s="20" t="s">
        <v>8</v>
      </c>
      <c r="C6" s="86" t="s">
        <v>37</v>
      </c>
      <c r="D6" s="87"/>
      <c r="E6" s="87"/>
      <c r="F6" s="87"/>
      <c r="G6" s="87"/>
      <c r="H6" s="87"/>
    </row>
    <row r="8" spans="1:8" ht="30.75" customHeight="1" x14ac:dyDescent="0.2">
      <c r="B8" s="94" t="s">
        <v>24</v>
      </c>
      <c r="C8" s="94"/>
      <c r="D8" s="94"/>
      <c r="E8" s="94"/>
      <c r="F8" s="94"/>
      <c r="G8" s="94"/>
      <c r="H8" s="94"/>
    </row>
    <row r="9" spans="1:8" ht="13.5" thickBot="1" x14ac:dyDescent="0.25">
      <c r="B9" s="1"/>
      <c r="C9" s="1"/>
      <c r="D9" s="1"/>
      <c r="E9" s="1"/>
      <c r="F9" s="1"/>
    </row>
    <row r="10" spans="1:8" ht="64.5" thickBot="1" x14ac:dyDescent="0.25">
      <c r="A10" s="1"/>
      <c r="B10" s="48" t="s">
        <v>11</v>
      </c>
      <c r="C10" s="49" t="s">
        <v>13</v>
      </c>
      <c r="D10" s="50" t="s">
        <v>12</v>
      </c>
      <c r="E10" s="52" t="s">
        <v>14</v>
      </c>
      <c r="F10" s="51" t="s">
        <v>12</v>
      </c>
      <c r="G10" s="14"/>
    </row>
    <row r="11" spans="1:8" x14ac:dyDescent="0.2">
      <c r="A11" s="1"/>
      <c r="B11" s="21">
        <v>39083</v>
      </c>
      <c r="C11" s="23">
        <v>200</v>
      </c>
      <c r="D11" s="28">
        <f>AVERAGE(C11:C28)</f>
        <v>684.44444444444446</v>
      </c>
      <c r="E11" s="23">
        <v>11123</v>
      </c>
      <c r="F11" s="28">
        <f>AVERAGE(E11:E28)</f>
        <v>14424.055555555555</v>
      </c>
    </row>
    <row r="12" spans="1:8" ht="15" customHeight="1" x14ac:dyDescent="0.2">
      <c r="A12" s="1"/>
      <c r="B12" s="21">
        <v>39114</v>
      </c>
      <c r="C12" s="24">
        <v>260</v>
      </c>
      <c r="D12" s="29">
        <f t="shared" ref="D12:D28" si="0">$D$11</f>
        <v>684.44444444444446</v>
      </c>
      <c r="E12" s="24">
        <v>12345</v>
      </c>
      <c r="F12" s="24">
        <v>14424</v>
      </c>
    </row>
    <row r="13" spans="1:8" x14ac:dyDescent="0.2">
      <c r="A13" s="1"/>
      <c r="B13" s="21">
        <v>39142</v>
      </c>
      <c r="C13" s="23">
        <v>400</v>
      </c>
      <c r="D13" s="28">
        <f t="shared" si="0"/>
        <v>684.44444444444446</v>
      </c>
      <c r="E13" s="23">
        <v>11414</v>
      </c>
      <c r="F13" s="25">
        <v>14424</v>
      </c>
    </row>
    <row r="14" spans="1:8" x14ac:dyDescent="0.2">
      <c r="A14" s="1"/>
      <c r="B14" s="21">
        <v>39173</v>
      </c>
      <c r="C14" s="24">
        <v>540</v>
      </c>
      <c r="D14" s="29">
        <f t="shared" si="0"/>
        <v>684.44444444444446</v>
      </c>
      <c r="E14" s="24">
        <v>12564</v>
      </c>
      <c r="F14" s="24">
        <v>14424</v>
      </c>
    </row>
    <row r="15" spans="1:8" x14ac:dyDescent="0.2">
      <c r="A15" s="1"/>
      <c r="B15" s="21">
        <v>39203</v>
      </c>
      <c r="C15" s="23">
        <v>680</v>
      </c>
      <c r="D15" s="28">
        <f t="shared" si="0"/>
        <v>684.44444444444446</v>
      </c>
      <c r="E15" s="23">
        <v>7432</v>
      </c>
      <c r="F15" s="25">
        <v>14424</v>
      </c>
    </row>
    <row r="16" spans="1:8" x14ac:dyDescent="0.2">
      <c r="A16" s="1"/>
      <c r="B16" s="21">
        <v>39234</v>
      </c>
      <c r="C16" s="24">
        <v>820</v>
      </c>
      <c r="D16" s="29">
        <f t="shared" si="0"/>
        <v>684.44444444444446</v>
      </c>
      <c r="E16" s="24">
        <v>17836</v>
      </c>
      <c r="F16" s="24">
        <v>14424</v>
      </c>
    </row>
    <row r="17" spans="1:6" x14ac:dyDescent="0.2">
      <c r="A17" s="1"/>
      <c r="B17" s="21">
        <v>39264</v>
      </c>
      <c r="C17" s="23">
        <v>960</v>
      </c>
      <c r="D17" s="28">
        <f t="shared" si="0"/>
        <v>684.44444444444446</v>
      </c>
      <c r="E17" s="23">
        <v>11468</v>
      </c>
      <c r="F17" s="25">
        <v>14424</v>
      </c>
    </row>
    <row r="18" spans="1:6" x14ac:dyDescent="0.2">
      <c r="A18" s="1"/>
      <c r="B18" s="21">
        <v>39295</v>
      </c>
      <c r="C18" s="24">
        <v>1100</v>
      </c>
      <c r="D18" s="29">
        <f t="shared" si="0"/>
        <v>684.44444444444446</v>
      </c>
      <c r="E18" s="24">
        <v>12937</v>
      </c>
      <c r="F18" s="24">
        <v>14424</v>
      </c>
    </row>
    <row r="19" spans="1:6" x14ac:dyDescent="0.2">
      <c r="A19" s="1"/>
      <c r="B19" s="21">
        <v>39326</v>
      </c>
      <c r="C19" s="23">
        <v>1240</v>
      </c>
      <c r="D19" s="28">
        <f t="shared" si="0"/>
        <v>684.44444444444446</v>
      </c>
      <c r="E19" s="23">
        <v>14714</v>
      </c>
      <c r="F19" s="25">
        <v>14424</v>
      </c>
    </row>
    <row r="20" spans="1:6" x14ac:dyDescent="0.2">
      <c r="A20" s="1"/>
      <c r="B20" s="21">
        <v>39356</v>
      </c>
      <c r="C20" s="24">
        <v>1240</v>
      </c>
      <c r="D20" s="29">
        <f t="shared" si="0"/>
        <v>684.44444444444446</v>
      </c>
      <c r="E20" s="24">
        <v>11799</v>
      </c>
      <c r="F20" s="24">
        <v>14424</v>
      </c>
    </row>
    <row r="21" spans="1:6" x14ac:dyDescent="0.2">
      <c r="A21" s="1"/>
      <c r="B21" s="21">
        <v>39387</v>
      </c>
      <c r="C21" s="23">
        <v>1100</v>
      </c>
      <c r="D21" s="28">
        <f t="shared" si="0"/>
        <v>684.44444444444446</v>
      </c>
      <c r="E21" s="23">
        <v>21732</v>
      </c>
      <c r="F21" s="25">
        <v>14424</v>
      </c>
    </row>
    <row r="22" spans="1:6" x14ac:dyDescent="0.2">
      <c r="A22" s="1"/>
      <c r="B22" s="21">
        <v>39417</v>
      </c>
      <c r="C22" s="24">
        <v>960</v>
      </c>
      <c r="D22" s="29">
        <f t="shared" si="0"/>
        <v>684.44444444444446</v>
      </c>
      <c r="E22" s="24">
        <v>14107</v>
      </c>
      <c r="F22" s="24">
        <v>14424</v>
      </c>
    </row>
    <row r="23" spans="1:6" x14ac:dyDescent="0.2">
      <c r="A23" s="1"/>
      <c r="B23" s="21">
        <v>39448</v>
      </c>
      <c r="C23" s="23">
        <v>820</v>
      </c>
      <c r="D23" s="28">
        <f t="shared" si="0"/>
        <v>684.44444444444446</v>
      </c>
      <c r="E23" s="23">
        <v>19539</v>
      </c>
      <c r="F23" s="25">
        <v>14424</v>
      </c>
    </row>
    <row r="24" spans="1:6" x14ac:dyDescent="0.2">
      <c r="A24" s="1"/>
      <c r="B24" s="21">
        <v>39479</v>
      </c>
      <c r="C24" s="24">
        <v>680</v>
      </c>
      <c r="D24" s="29">
        <f t="shared" si="0"/>
        <v>684.44444444444446</v>
      </c>
      <c r="E24" s="24">
        <v>20397</v>
      </c>
      <c r="F24" s="24">
        <v>14424</v>
      </c>
    </row>
    <row r="25" spans="1:6" x14ac:dyDescent="0.2">
      <c r="A25" s="1"/>
      <c r="B25" s="21">
        <v>39508</v>
      </c>
      <c r="C25" s="23">
        <v>540</v>
      </c>
      <c r="D25" s="28">
        <f t="shared" si="0"/>
        <v>684.44444444444446</v>
      </c>
      <c r="E25" s="23">
        <v>17687</v>
      </c>
      <c r="F25" s="25">
        <v>14424</v>
      </c>
    </row>
    <row r="26" spans="1:6" x14ac:dyDescent="0.2">
      <c r="A26" s="1"/>
      <c r="B26" s="21">
        <v>39539</v>
      </c>
      <c r="C26" s="24">
        <v>400</v>
      </c>
      <c r="D26" s="29">
        <f t="shared" si="0"/>
        <v>684.44444444444446</v>
      </c>
      <c r="E26" s="24">
        <v>17173</v>
      </c>
      <c r="F26" s="24">
        <v>14424</v>
      </c>
    </row>
    <row r="27" spans="1:6" x14ac:dyDescent="0.2">
      <c r="A27" s="1"/>
      <c r="B27" s="21">
        <v>39569</v>
      </c>
      <c r="C27" s="25">
        <v>260</v>
      </c>
      <c r="D27" s="30">
        <f t="shared" si="0"/>
        <v>684.44444444444446</v>
      </c>
      <c r="E27" s="25">
        <v>13021</v>
      </c>
      <c r="F27" s="25">
        <v>14424</v>
      </c>
    </row>
    <row r="28" spans="1:6" ht="13.5" thickBot="1" x14ac:dyDescent="0.25">
      <c r="A28" s="1"/>
      <c r="B28" s="21">
        <v>39600</v>
      </c>
      <c r="C28" s="24">
        <v>120</v>
      </c>
      <c r="D28" s="29">
        <f t="shared" si="0"/>
        <v>684.44444444444446</v>
      </c>
      <c r="E28" s="24">
        <v>12345</v>
      </c>
      <c r="F28" s="24">
        <v>14424</v>
      </c>
    </row>
    <row r="29" spans="1:6" ht="15.75" thickBot="1" x14ac:dyDescent="0.3">
      <c r="A29" s="1"/>
      <c r="B29" s="39" t="s">
        <v>1</v>
      </c>
      <c r="C29" s="47">
        <f>KURT(C11:C28)</f>
        <v>-1.2689072590278938</v>
      </c>
      <c r="D29" s="40"/>
      <c r="E29" s="27">
        <f>KURT(E11:E28)</f>
        <v>-0.45560863472328439</v>
      </c>
      <c r="F29" s="22"/>
    </row>
    <row r="30" spans="1:6" ht="13.5" thickBot="1" x14ac:dyDescent="0.25"/>
    <row r="31" spans="1:6" ht="13.5" thickBot="1" x14ac:dyDescent="0.25">
      <c r="C31" s="38" t="s">
        <v>21</v>
      </c>
      <c r="D31" s="88" t="s">
        <v>17</v>
      </c>
      <c r="E31" s="89"/>
      <c r="F31" s="90"/>
    </row>
    <row r="32" spans="1:6" ht="70.5" customHeight="1" thickBot="1" x14ac:dyDescent="0.25">
      <c r="B32" s="54" t="s">
        <v>15</v>
      </c>
      <c r="C32" s="55">
        <v>-1.27</v>
      </c>
      <c r="D32" s="91" t="s">
        <v>22</v>
      </c>
      <c r="E32" s="92"/>
      <c r="F32" s="93"/>
    </row>
    <row r="33" spans="2:6" ht="71.25" customHeight="1" thickBot="1" x14ac:dyDescent="0.25">
      <c r="B33" s="53" t="s">
        <v>16</v>
      </c>
      <c r="C33" s="37">
        <v>0.42</v>
      </c>
      <c r="D33" s="91" t="s">
        <v>23</v>
      </c>
      <c r="E33" s="92"/>
      <c r="F33" s="93"/>
    </row>
  </sheetData>
  <mergeCells count="5">
    <mergeCell ref="C6:H6"/>
    <mergeCell ref="D31:F31"/>
    <mergeCell ref="D32:F32"/>
    <mergeCell ref="D33:F33"/>
    <mergeCell ref="B8:H8"/>
  </mergeCells>
  <phoneticPr fontId="1" type="noConversion"/>
  <pageMargins left="0.78740157499999996" right="0.78740157499999996" top="0.984251969" bottom="0.984251969" header="0.4921259845" footer="0.4921259845"/>
  <pageSetup paperSize="9" orientation="portrait" horizontalDpi="4294967293" verticalDpi="0" r:id="rId1"/>
  <headerFooter alignWithMargins="0"/>
  <drawing r:id="rId2"/>
  <legacyDrawing r:id="rId3"/>
  <oleObjects>
    <mc:AlternateContent xmlns:mc="http://schemas.openxmlformats.org/markup-compatibility/2006">
      <mc:Choice Requires="x14">
        <oleObject progId="Equation.3" shapeId="2055" r:id="rId4">
          <objectPr defaultSize="0" autoPict="0" r:id="rId5">
            <anchor moveWithCells="1">
              <from>
                <xdr:col>2</xdr:col>
                <xdr:colOff>838200</xdr:colOff>
                <xdr:row>4</xdr:row>
                <xdr:rowOff>47625</xdr:rowOff>
              </from>
              <to>
                <xdr:col>6</xdr:col>
                <xdr:colOff>257175</xdr:colOff>
                <xdr:row>4</xdr:row>
                <xdr:rowOff>628650</xdr:rowOff>
              </to>
            </anchor>
          </objectPr>
        </oleObject>
      </mc:Choice>
      <mc:Fallback>
        <oleObject progId="Equation.3" shapeId="2055"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3"/>
  <sheetViews>
    <sheetView topLeftCell="B7" workbookViewId="0">
      <selection activeCell="C29" sqref="C29"/>
    </sheetView>
  </sheetViews>
  <sheetFormatPr baseColWidth="10" defaultRowHeight="12.75" x14ac:dyDescent="0.2"/>
  <cols>
    <col min="1" max="1" width="1.5703125" customWidth="1"/>
    <col min="2" max="2" width="18.85546875" customWidth="1"/>
    <col min="3" max="3" width="13.28515625" customWidth="1"/>
    <col min="4" max="4" width="15.28515625" customWidth="1"/>
    <col min="5" max="5" width="16.5703125" customWidth="1"/>
    <col min="6" max="6" width="15.5703125" customWidth="1"/>
    <col min="7" max="7" width="13.28515625" customWidth="1"/>
    <col min="8" max="8" width="14.28515625" customWidth="1"/>
  </cols>
  <sheetData>
    <row r="1" spans="2:8" ht="18" customHeight="1" x14ac:dyDescent="0.25">
      <c r="B1" s="15" t="s">
        <v>2</v>
      </c>
      <c r="C1" s="16"/>
      <c r="D1" s="17" t="s">
        <v>9</v>
      </c>
      <c r="E1" s="16"/>
      <c r="F1" s="16"/>
      <c r="G1" s="16"/>
      <c r="H1" s="18"/>
    </row>
    <row r="2" spans="2:8" ht="18" customHeight="1" x14ac:dyDescent="0.25">
      <c r="B2" s="15" t="s">
        <v>3</v>
      </c>
      <c r="C2" s="16"/>
      <c r="D2" s="17" t="s">
        <v>10</v>
      </c>
      <c r="E2" s="16"/>
      <c r="F2" s="16"/>
      <c r="G2" s="16"/>
      <c r="H2" s="18"/>
    </row>
    <row r="3" spans="2:8" ht="18" customHeight="1" x14ac:dyDescent="0.2">
      <c r="B3" s="15" t="s">
        <v>4</v>
      </c>
      <c r="C3" s="16"/>
      <c r="D3" s="15" t="s">
        <v>5</v>
      </c>
      <c r="E3" s="16"/>
      <c r="F3" s="16"/>
      <c r="G3" s="16"/>
      <c r="H3" s="18"/>
    </row>
    <row r="4" spans="2:8" ht="20.25" customHeight="1" x14ac:dyDescent="0.25">
      <c r="B4" s="15" t="s">
        <v>6</v>
      </c>
      <c r="C4" s="16"/>
      <c r="D4" s="19" t="s">
        <v>25</v>
      </c>
      <c r="E4" s="16"/>
      <c r="F4" s="16"/>
      <c r="G4" s="16"/>
      <c r="H4" s="18"/>
    </row>
    <row r="5" spans="2:8" ht="44.25" customHeight="1" x14ac:dyDescent="0.25">
      <c r="B5" s="20" t="s">
        <v>7</v>
      </c>
      <c r="C5" s="16"/>
      <c r="D5" s="19"/>
      <c r="E5" s="16"/>
      <c r="F5" s="16"/>
      <c r="G5" s="16"/>
      <c r="H5" s="18"/>
    </row>
    <row r="6" spans="2:8" ht="42.75" customHeight="1" x14ac:dyDescent="0.2">
      <c r="B6" s="20" t="s">
        <v>8</v>
      </c>
      <c r="C6" s="86" t="s">
        <v>26</v>
      </c>
      <c r="D6" s="87"/>
      <c r="E6" s="87"/>
      <c r="F6" s="87"/>
      <c r="G6" s="87"/>
      <c r="H6" s="87"/>
    </row>
    <row r="8" spans="2:8" ht="31.5" customHeight="1" x14ac:dyDescent="0.25">
      <c r="B8" s="95" t="s">
        <v>28</v>
      </c>
      <c r="C8" s="96"/>
      <c r="D8" s="96"/>
      <c r="E8" s="96"/>
      <c r="F8" s="96"/>
      <c r="G8" s="96"/>
      <c r="H8" s="96"/>
    </row>
    <row r="9" spans="2:8" ht="13.5" thickBot="1" x14ac:dyDescent="0.25">
      <c r="C9" s="1"/>
      <c r="D9" s="1"/>
      <c r="E9" s="1"/>
      <c r="F9" s="1"/>
    </row>
    <row r="10" spans="2:8" ht="54.75" customHeight="1" thickBot="1" x14ac:dyDescent="0.25">
      <c r="B10" s="42" t="s">
        <v>11</v>
      </c>
      <c r="C10" s="43" t="s">
        <v>13</v>
      </c>
      <c r="D10" s="44" t="s">
        <v>12</v>
      </c>
      <c r="E10" s="46" t="s">
        <v>14</v>
      </c>
      <c r="F10" s="45" t="s">
        <v>12</v>
      </c>
      <c r="G10" s="1"/>
    </row>
    <row r="11" spans="2:8" x14ac:dyDescent="0.2">
      <c r="B11" s="21">
        <v>39083</v>
      </c>
      <c r="C11" s="23">
        <v>5000</v>
      </c>
      <c r="D11" s="28">
        <f>AVERAGE(C11:C28)</f>
        <v>1724.6111111111111</v>
      </c>
      <c r="E11" s="23">
        <v>13987</v>
      </c>
      <c r="F11" s="32">
        <f>AVERAGE(E11:E28)</f>
        <v>15163.444444444445</v>
      </c>
    </row>
    <row r="12" spans="2:8" x14ac:dyDescent="0.2">
      <c r="B12" s="21">
        <v>39114</v>
      </c>
      <c r="C12" s="24">
        <v>1000</v>
      </c>
      <c r="D12" s="29">
        <f t="shared" ref="D12:D28" si="0">$D$11</f>
        <v>1724.6111111111111</v>
      </c>
      <c r="E12" s="24">
        <v>17645</v>
      </c>
      <c r="F12" s="29">
        <v>15048</v>
      </c>
    </row>
    <row r="13" spans="2:8" x14ac:dyDescent="0.2">
      <c r="B13" s="21">
        <v>39142</v>
      </c>
      <c r="C13" s="23">
        <v>1076</v>
      </c>
      <c r="D13" s="28">
        <f t="shared" si="0"/>
        <v>1724.6111111111111</v>
      </c>
      <c r="E13" s="23">
        <v>13435</v>
      </c>
      <c r="F13" s="28">
        <v>15048</v>
      </c>
    </row>
    <row r="14" spans="2:8" x14ac:dyDescent="0.2">
      <c r="B14" s="21">
        <v>39173</v>
      </c>
      <c r="C14" s="24">
        <v>1521</v>
      </c>
      <c r="D14" s="29">
        <f t="shared" si="0"/>
        <v>1724.6111111111111</v>
      </c>
      <c r="E14" s="24">
        <v>14424</v>
      </c>
      <c r="F14" s="29">
        <v>15048</v>
      </c>
    </row>
    <row r="15" spans="2:8" x14ac:dyDescent="0.2">
      <c r="B15" s="21">
        <v>39203</v>
      </c>
      <c r="C15" s="23">
        <v>1790</v>
      </c>
      <c r="D15" s="28">
        <f t="shared" si="0"/>
        <v>1724.6111111111111</v>
      </c>
      <c r="E15" s="23">
        <v>15000</v>
      </c>
      <c r="F15" s="28">
        <v>15048</v>
      </c>
    </row>
    <row r="16" spans="2:8" x14ac:dyDescent="0.2">
      <c r="B16" s="21">
        <v>39234</v>
      </c>
      <c r="C16" s="24">
        <v>3908</v>
      </c>
      <c r="D16" s="29">
        <f t="shared" si="0"/>
        <v>1724.6111111111111</v>
      </c>
      <c r="E16" s="24">
        <v>17875</v>
      </c>
      <c r="F16" s="29">
        <v>15048</v>
      </c>
    </row>
    <row r="17" spans="1:6" x14ac:dyDescent="0.2">
      <c r="B17" s="21">
        <v>39264</v>
      </c>
      <c r="C17" s="23">
        <v>1138</v>
      </c>
      <c r="D17" s="28">
        <f t="shared" si="0"/>
        <v>1724.6111111111111</v>
      </c>
      <c r="E17" s="23">
        <v>16049</v>
      </c>
      <c r="F17" s="28">
        <v>15048</v>
      </c>
    </row>
    <row r="18" spans="1:6" x14ac:dyDescent="0.2">
      <c r="B18" s="21">
        <v>39295</v>
      </c>
      <c r="C18" s="24">
        <v>1352</v>
      </c>
      <c r="D18" s="29">
        <f t="shared" si="0"/>
        <v>1724.6111111111111</v>
      </c>
      <c r="E18" s="24">
        <v>16734</v>
      </c>
      <c r="F18" s="29">
        <v>15048</v>
      </c>
    </row>
    <row r="19" spans="1:6" x14ac:dyDescent="0.2">
      <c r="B19" s="21">
        <v>39326</v>
      </c>
      <c r="C19" s="23">
        <v>1343</v>
      </c>
      <c r="D19" s="28">
        <f t="shared" si="0"/>
        <v>1724.6111111111111</v>
      </c>
      <c r="E19" s="23">
        <v>15039</v>
      </c>
      <c r="F19" s="28">
        <v>15048</v>
      </c>
    </row>
    <row r="20" spans="1:6" x14ac:dyDescent="0.2">
      <c r="B20" s="21">
        <v>39356</v>
      </c>
      <c r="C20" s="24">
        <v>1430</v>
      </c>
      <c r="D20" s="29">
        <f t="shared" si="0"/>
        <v>1724.6111111111111</v>
      </c>
      <c r="E20" s="24">
        <v>23424</v>
      </c>
      <c r="F20" s="29">
        <v>15048</v>
      </c>
    </row>
    <row r="21" spans="1:6" x14ac:dyDescent="0.2">
      <c r="B21" s="21">
        <v>39387</v>
      </c>
      <c r="C21" s="23">
        <v>1140</v>
      </c>
      <c r="D21" s="28">
        <f t="shared" si="0"/>
        <v>1724.6111111111111</v>
      </c>
      <c r="E21" s="23">
        <v>8974</v>
      </c>
      <c r="F21" s="28">
        <v>15048</v>
      </c>
    </row>
    <row r="22" spans="1:6" x14ac:dyDescent="0.2">
      <c r="B22" s="21">
        <v>39417</v>
      </c>
      <c r="C22" s="24">
        <v>1421</v>
      </c>
      <c r="D22" s="29">
        <f t="shared" si="0"/>
        <v>1724.6111111111111</v>
      </c>
      <c r="E22" s="24">
        <v>15049</v>
      </c>
      <c r="F22" s="29">
        <v>15048</v>
      </c>
    </row>
    <row r="23" spans="1:6" x14ac:dyDescent="0.2">
      <c r="B23" s="21">
        <v>39448</v>
      </c>
      <c r="C23" s="23">
        <v>1508</v>
      </c>
      <c r="D23" s="28">
        <f t="shared" si="0"/>
        <v>1724.6111111111111</v>
      </c>
      <c r="E23" s="23">
        <v>15874</v>
      </c>
      <c r="F23" s="28">
        <v>15048</v>
      </c>
    </row>
    <row r="24" spans="1:6" x14ac:dyDescent="0.2">
      <c r="B24" s="21">
        <v>39479</v>
      </c>
      <c r="C24" s="24">
        <v>2137</v>
      </c>
      <c r="D24" s="29">
        <f t="shared" si="0"/>
        <v>1724.6111111111111</v>
      </c>
      <c r="E24" s="24">
        <v>15987</v>
      </c>
      <c r="F24" s="29">
        <v>15048</v>
      </c>
    </row>
    <row r="25" spans="1:6" x14ac:dyDescent="0.2">
      <c r="B25" s="21">
        <v>39508</v>
      </c>
      <c r="C25" s="23">
        <v>1948</v>
      </c>
      <c r="D25" s="28">
        <f t="shared" si="0"/>
        <v>1724.6111111111111</v>
      </c>
      <c r="E25" s="23">
        <v>4980</v>
      </c>
      <c r="F25" s="28">
        <v>15048</v>
      </c>
    </row>
    <row r="26" spans="1:6" x14ac:dyDescent="0.2">
      <c r="B26" s="21">
        <v>39539</v>
      </c>
      <c r="C26" s="24">
        <v>1521</v>
      </c>
      <c r="D26" s="29">
        <f t="shared" si="0"/>
        <v>1724.6111111111111</v>
      </c>
      <c r="E26" s="24">
        <v>1600</v>
      </c>
      <c r="F26" s="29">
        <v>15048</v>
      </c>
    </row>
    <row r="27" spans="1:6" x14ac:dyDescent="0.2">
      <c r="B27" s="21">
        <v>39569</v>
      </c>
      <c r="C27" s="25">
        <v>426</v>
      </c>
      <c r="D27" s="30">
        <f t="shared" si="0"/>
        <v>1724.6111111111111</v>
      </c>
      <c r="E27" s="25">
        <v>23424</v>
      </c>
      <c r="F27" s="28">
        <v>15048</v>
      </c>
    </row>
    <row r="28" spans="1:6" ht="13.5" thickBot="1" x14ac:dyDescent="0.25">
      <c r="B28" s="21">
        <v>39600</v>
      </c>
      <c r="C28" s="26">
        <v>1384</v>
      </c>
      <c r="D28" s="31">
        <f t="shared" si="0"/>
        <v>1724.6111111111111</v>
      </c>
      <c r="E28" s="26">
        <v>23442</v>
      </c>
      <c r="F28" s="29">
        <v>15048</v>
      </c>
    </row>
    <row r="29" spans="1:6" ht="15.75" thickBot="1" x14ac:dyDescent="0.3">
      <c r="B29" s="39" t="s">
        <v>0</v>
      </c>
      <c r="C29" s="40">
        <f>SKEW(C11:C28)</f>
        <v>2.2284077464956931</v>
      </c>
      <c r="D29" s="41"/>
      <c r="E29" s="40">
        <f>SKEW(E11:E28)</f>
        <v>-0.73304041180198132</v>
      </c>
      <c r="F29" s="33"/>
    </row>
    <row r="30" spans="1:6" ht="13.5" thickBot="1" x14ac:dyDescent="0.25">
      <c r="C30" s="1"/>
      <c r="D30" s="1"/>
      <c r="E30" s="1"/>
      <c r="F30" s="1"/>
    </row>
    <row r="31" spans="1:6" ht="13.5" thickBot="1" x14ac:dyDescent="0.25">
      <c r="C31" s="38" t="s">
        <v>0</v>
      </c>
      <c r="D31" s="88" t="s">
        <v>17</v>
      </c>
      <c r="E31" s="89"/>
      <c r="F31" s="90"/>
    </row>
    <row r="32" spans="1:6" ht="40.5" customHeight="1" thickBot="1" x14ac:dyDescent="0.25">
      <c r="A32" s="1"/>
      <c r="B32" s="34" t="s">
        <v>15</v>
      </c>
      <c r="C32" s="36">
        <v>2.23</v>
      </c>
      <c r="D32" s="97" t="s">
        <v>18</v>
      </c>
      <c r="E32" s="97"/>
      <c r="F32" s="98"/>
    </row>
    <row r="33" spans="1:7" ht="38.25" customHeight="1" thickBot="1" x14ac:dyDescent="0.25">
      <c r="A33" s="1"/>
      <c r="B33" s="35" t="s">
        <v>16</v>
      </c>
      <c r="C33" s="37">
        <v>-0.73</v>
      </c>
      <c r="D33" s="91" t="s">
        <v>19</v>
      </c>
      <c r="E33" s="92"/>
      <c r="F33" s="93"/>
    </row>
    <row r="35" spans="1:7" x14ac:dyDescent="0.2">
      <c r="B35" s="12"/>
      <c r="C35" s="3"/>
      <c r="D35" s="4"/>
      <c r="E35" s="5"/>
      <c r="F35" s="5"/>
    </row>
    <row r="36" spans="1:7" x14ac:dyDescent="0.2">
      <c r="B36" s="2"/>
      <c r="C36" s="3"/>
      <c r="D36" s="4"/>
      <c r="E36" s="5"/>
      <c r="F36" s="5"/>
    </row>
    <row r="37" spans="1:7" x14ac:dyDescent="0.2">
      <c r="B37" s="2"/>
      <c r="C37" s="6"/>
      <c r="D37" s="7"/>
      <c r="E37" s="7"/>
      <c r="F37" s="7"/>
    </row>
    <row r="38" spans="1:7" x14ac:dyDescent="0.2">
      <c r="A38" s="1"/>
      <c r="B38" s="13"/>
      <c r="C38" s="7"/>
      <c r="D38" s="8"/>
      <c r="E38" s="3"/>
      <c r="F38" s="3"/>
    </row>
    <row r="39" spans="1:7" x14ac:dyDescent="0.2">
      <c r="B39" s="2"/>
      <c r="C39" s="6"/>
      <c r="D39" s="3"/>
      <c r="E39" s="3"/>
      <c r="F39" s="3"/>
    </row>
    <row r="40" spans="1:7" x14ac:dyDescent="0.2">
      <c r="B40" s="12"/>
      <c r="C40" s="3"/>
      <c r="D40" s="4"/>
      <c r="E40" s="5"/>
      <c r="F40" s="5"/>
    </row>
    <row r="41" spans="1:7" x14ac:dyDescent="0.2">
      <c r="B41" s="2"/>
      <c r="C41" s="3"/>
      <c r="D41" s="4"/>
      <c r="E41" s="5"/>
      <c r="F41" s="5"/>
    </row>
    <row r="42" spans="1:7" x14ac:dyDescent="0.2">
      <c r="B42" s="9"/>
      <c r="C42" s="9"/>
      <c r="D42" s="10"/>
      <c r="E42" s="10"/>
      <c r="F42" s="10"/>
    </row>
    <row r="43" spans="1:7" x14ac:dyDescent="0.2">
      <c r="B43" s="10"/>
      <c r="C43" s="10"/>
      <c r="D43" s="11"/>
      <c r="E43" s="9"/>
      <c r="F43" s="9"/>
      <c r="G43" s="1"/>
    </row>
  </sheetData>
  <mergeCells count="5">
    <mergeCell ref="D33:F33"/>
    <mergeCell ref="C6:H6"/>
    <mergeCell ref="B8:H8"/>
    <mergeCell ref="D31:F31"/>
    <mergeCell ref="D32:F32"/>
  </mergeCells>
  <phoneticPr fontId="1" type="noConversion"/>
  <pageMargins left="0.78740157499999996" right="0.78740157499999996" top="0.984251969" bottom="0.984251969" header="0.4921259845" footer="0.4921259845"/>
  <pageSetup paperSize="9" orientation="portrait" horizontalDpi="4294967293" verticalDpi="0" r:id="rId1"/>
  <headerFooter alignWithMargins="0"/>
  <drawing r:id="rId2"/>
  <legacyDrawing r:id="rId3"/>
  <oleObjects>
    <mc:AlternateContent xmlns:mc="http://schemas.openxmlformats.org/markup-compatibility/2006">
      <mc:Choice Requires="x14">
        <oleObject progId="Equation.3" shapeId="1029" r:id="rId4">
          <objectPr defaultSize="0" r:id="rId5">
            <anchor moveWithCells="1">
              <from>
                <xdr:col>3</xdr:col>
                <xdr:colOff>47625</xdr:colOff>
                <xdr:row>4</xdr:row>
                <xdr:rowOff>19050</xdr:rowOff>
              </from>
              <to>
                <xdr:col>4</xdr:col>
                <xdr:colOff>619125</xdr:colOff>
                <xdr:row>4</xdr:row>
                <xdr:rowOff>552450</xdr:rowOff>
              </to>
            </anchor>
          </objectPr>
        </oleObject>
      </mc:Choice>
      <mc:Fallback>
        <oleObject progId="Equation.3" shapeId="1029"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H94"/>
  <sheetViews>
    <sheetView topLeftCell="B1" workbookViewId="0">
      <selection activeCell="F17" sqref="F17"/>
    </sheetView>
  </sheetViews>
  <sheetFormatPr baseColWidth="10" defaultRowHeight="12.75" x14ac:dyDescent="0.2"/>
  <cols>
    <col min="1" max="1" width="3" customWidth="1"/>
    <col min="2" max="2" width="23.140625" customWidth="1"/>
    <col min="3" max="3" width="17.85546875" customWidth="1"/>
    <col min="4" max="4" width="15.28515625" customWidth="1"/>
    <col min="5" max="5" width="16.5703125" customWidth="1"/>
    <col min="6" max="6" width="15.5703125" customWidth="1"/>
    <col min="7" max="7" width="13.28515625" customWidth="1"/>
    <col min="8" max="8" width="14.28515625" customWidth="1"/>
  </cols>
  <sheetData>
    <row r="1" spans="2:8" ht="18" customHeight="1" x14ac:dyDescent="0.25">
      <c r="B1" s="62" t="s">
        <v>2</v>
      </c>
      <c r="C1" s="63" t="s">
        <v>29</v>
      </c>
      <c r="D1" s="64"/>
      <c r="E1" s="65"/>
      <c r="F1" s="65"/>
      <c r="G1" s="65"/>
      <c r="H1" s="66"/>
    </row>
    <row r="2" spans="2:8" ht="18" customHeight="1" x14ac:dyDescent="0.25">
      <c r="B2" s="62" t="s">
        <v>3</v>
      </c>
      <c r="C2" s="63" t="s">
        <v>30</v>
      </c>
      <c r="D2" s="64"/>
      <c r="E2" s="65"/>
      <c r="F2" s="65"/>
      <c r="G2" s="65"/>
      <c r="H2" s="66"/>
    </row>
    <row r="3" spans="2:8" ht="18" customHeight="1" x14ac:dyDescent="0.2">
      <c r="B3" s="62" t="s">
        <v>4</v>
      </c>
      <c r="C3" s="62" t="s">
        <v>5</v>
      </c>
      <c r="D3" s="64"/>
      <c r="E3" s="65"/>
      <c r="F3" s="65"/>
      <c r="G3" s="65"/>
      <c r="H3" s="66"/>
    </row>
    <row r="4" spans="2:8" ht="20.25" customHeight="1" x14ac:dyDescent="0.25">
      <c r="B4" s="62" t="s">
        <v>6</v>
      </c>
      <c r="C4" s="67" t="s">
        <v>31</v>
      </c>
      <c r="D4" s="64"/>
      <c r="E4" s="65"/>
      <c r="F4" s="65"/>
      <c r="G4" s="65"/>
      <c r="H4" s="66"/>
    </row>
    <row r="5" spans="2:8" ht="42.75" customHeight="1" x14ac:dyDescent="0.2">
      <c r="B5" s="68" t="s">
        <v>8</v>
      </c>
      <c r="C5" s="99" t="s">
        <v>32</v>
      </c>
      <c r="D5" s="100"/>
      <c r="E5" s="100"/>
      <c r="F5" s="100"/>
      <c r="G5" s="100"/>
      <c r="H5" s="100"/>
    </row>
    <row r="8" spans="2:8" ht="27.75" customHeight="1" x14ac:dyDescent="0.25">
      <c r="B8" s="95" t="s">
        <v>36</v>
      </c>
      <c r="C8" s="96"/>
      <c r="D8" s="96"/>
      <c r="E8" s="96"/>
      <c r="F8" s="96"/>
      <c r="G8" s="96"/>
      <c r="H8" s="96"/>
    </row>
    <row r="9" spans="2:8" ht="13.5" thickBot="1" x14ac:dyDescent="0.25">
      <c r="B9" s="56"/>
      <c r="C9" s="57"/>
      <c r="D9" s="57"/>
      <c r="E9" s="75"/>
      <c r="F9" s="75"/>
      <c r="G9" s="56"/>
      <c r="H9" s="56"/>
    </row>
    <row r="10" spans="2:8" ht="39" thickBot="1" x14ac:dyDescent="0.25">
      <c r="B10" s="72" t="s">
        <v>33</v>
      </c>
      <c r="C10" s="73" t="s">
        <v>13</v>
      </c>
      <c r="D10" s="74" t="s">
        <v>12</v>
      </c>
      <c r="E10" s="80" t="s">
        <v>34</v>
      </c>
      <c r="F10" s="76" t="s">
        <v>35</v>
      </c>
      <c r="G10" s="57"/>
      <c r="H10" s="56"/>
    </row>
    <row r="11" spans="2:8" x14ac:dyDescent="0.2">
      <c r="B11" s="21">
        <v>39083</v>
      </c>
      <c r="C11" s="69">
        <v>5000</v>
      </c>
      <c r="D11" s="83">
        <f>AVERAGE($C$11:$C$83)</f>
        <v>2244.5479452054797</v>
      </c>
      <c r="E11" s="81">
        <f>_xlfn.SKEW.P(C11:C83)</f>
        <v>0.39869128096408579</v>
      </c>
      <c r="F11" s="77"/>
      <c r="G11" s="56"/>
      <c r="H11" s="56"/>
    </row>
    <row r="12" spans="2:8" x14ac:dyDescent="0.2">
      <c r="B12" s="21">
        <v>39114</v>
      </c>
      <c r="C12" s="70">
        <v>1000</v>
      </c>
      <c r="D12" s="82">
        <f t="shared" ref="D12:D75" si="0">AVERAGE($C$11:$C$83)</f>
        <v>2244.5479452054797</v>
      </c>
      <c r="E12" s="82"/>
      <c r="F12" s="77"/>
      <c r="G12" s="56"/>
      <c r="H12" s="56"/>
    </row>
    <row r="13" spans="2:8" x14ac:dyDescent="0.2">
      <c r="B13" s="21">
        <v>39142</v>
      </c>
      <c r="C13" s="69">
        <v>1076</v>
      </c>
      <c r="D13" s="83">
        <f t="shared" si="0"/>
        <v>2244.5479452054797</v>
      </c>
      <c r="E13" s="83"/>
      <c r="F13" s="77"/>
      <c r="G13" s="56"/>
      <c r="H13" s="56"/>
    </row>
    <row r="14" spans="2:8" x14ac:dyDescent="0.2">
      <c r="B14" s="21">
        <v>39173</v>
      </c>
      <c r="C14" s="70">
        <v>1521</v>
      </c>
      <c r="D14" s="82">
        <f t="shared" si="0"/>
        <v>2244.5479452054797</v>
      </c>
      <c r="E14" s="82"/>
      <c r="F14" s="77"/>
      <c r="G14" s="56"/>
      <c r="H14" s="56"/>
    </row>
    <row r="15" spans="2:8" x14ac:dyDescent="0.2">
      <c r="B15" s="21">
        <v>39203</v>
      </c>
      <c r="C15" s="69">
        <v>1790</v>
      </c>
      <c r="D15" s="83">
        <f t="shared" si="0"/>
        <v>2244.5479452054797</v>
      </c>
      <c r="E15" s="83"/>
      <c r="F15" s="77"/>
      <c r="G15" s="56"/>
      <c r="H15" s="56"/>
    </row>
    <row r="16" spans="2:8" ht="13.5" thickBot="1" x14ac:dyDescent="0.25">
      <c r="B16" s="21">
        <v>39234</v>
      </c>
      <c r="C16" s="70">
        <v>3908</v>
      </c>
      <c r="D16" s="82">
        <f t="shared" si="0"/>
        <v>2244.5479452054797</v>
      </c>
      <c r="E16" s="84"/>
      <c r="F16" s="77"/>
      <c r="G16" s="56"/>
      <c r="H16" s="56"/>
    </row>
    <row r="17" spans="2:8" x14ac:dyDescent="0.2">
      <c r="B17" s="21">
        <v>39264</v>
      </c>
      <c r="C17" s="69">
        <v>1138</v>
      </c>
      <c r="D17" s="83">
        <f t="shared" si="0"/>
        <v>2244.5479452054797</v>
      </c>
      <c r="E17" s="9"/>
      <c r="F17" s="77"/>
      <c r="G17" s="56"/>
      <c r="H17" s="56"/>
    </row>
    <row r="18" spans="2:8" x14ac:dyDescent="0.2">
      <c r="B18" s="21">
        <v>39295</v>
      </c>
      <c r="C18" s="70">
        <v>1352</v>
      </c>
      <c r="D18" s="82">
        <f t="shared" si="0"/>
        <v>2244.5479452054797</v>
      </c>
      <c r="E18" s="9"/>
      <c r="F18" s="77"/>
      <c r="G18" s="56"/>
      <c r="H18" s="56"/>
    </row>
    <row r="19" spans="2:8" x14ac:dyDescent="0.2">
      <c r="B19" s="21">
        <v>39326</v>
      </c>
      <c r="C19" s="69">
        <v>1343</v>
      </c>
      <c r="D19" s="83">
        <f t="shared" si="0"/>
        <v>2244.5479452054797</v>
      </c>
      <c r="E19" s="9"/>
      <c r="F19" s="77"/>
      <c r="G19" s="56"/>
      <c r="H19" s="56"/>
    </row>
    <row r="20" spans="2:8" x14ac:dyDescent="0.2">
      <c r="B20" s="21">
        <v>39356</v>
      </c>
      <c r="C20" s="70">
        <v>1430</v>
      </c>
      <c r="D20" s="82">
        <f t="shared" si="0"/>
        <v>2244.5479452054797</v>
      </c>
      <c r="E20" s="9"/>
      <c r="F20" s="77"/>
      <c r="G20" s="56"/>
      <c r="H20" s="56"/>
    </row>
    <row r="21" spans="2:8" x14ac:dyDescent="0.2">
      <c r="B21" s="21">
        <v>39387</v>
      </c>
      <c r="C21" s="69">
        <v>1140</v>
      </c>
      <c r="D21" s="83">
        <f t="shared" si="0"/>
        <v>2244.5479452054797</v>
      </c>
      <c r="E21" s="9"/>
      <c r="F21" s="77"/>
      <c r="G21" s="56"/>
      <c r="H21" s="56"/>
    </row>
    <row r="22" spans="2:8" x14ac:dyDescent="0.2">
      <c r="B22" s="21">
        <v>39417</v>
      </c>
      <c r="C22" s="70">
        <v>1421</v>
      </c>
      <c r="D22" s="82">
        <f t="shared" si="0"/>
        <v>2244.5479452054797</v>
      </c>
      <c r="E22" s="9"/>
      <c r="F22" s="77"/>
      <c r="G22" s="56"/>
      <c r="H22" s="56"/>
    </row>
    <row r="23" spans="2:8" x14ac:dyDescent="0.2">
      <c r="B23" s="21">
        <v>39448</v>
      </c>
      <c r="C23" s="69">
        <v>1508</v>
      </c>
      <c r="D23" s="83">
        <f t="shared" si="0"/>
        <v>2244.5479452054797</v>
      </c>
      <c r="E23" s="9"/>
      <c r="F23" s="77"/>
      <c r="G23" s="56"/>
      <c r="H23" s="56"/>
    </row>
    <row r="24" spans="2:8" x14ac:dyDescent="0.2">
      <c r="B24" s="21">
        <v>39479</v>
      </c>
      <c r="C24" s="70">
        <v>2137</v>
      </c>
      <c r="D24" s="82">
        <f t="shared" si="0"/>
        <v>2244.5479452054797</v>
      </c>
      <c r="E24" s="9"/>
      <c r="F24" s="77"/>
      <c r="G24" s="56"/>
      <c r="H24" s="56"/>
    </row>
    <row r="25" spans="2:8" x14ac:dyDescent="0.2">
      <c r="B25" s="21">
        <v>39508</v>
      </c>
      <c r="C25" s="69">
        <v>1948</v>
      </c>
      <c r="D25" s="83">
        <f t="shared" si="0"/>
        <v>2244.5479452054797</v>
      </c>
      <c r="E25" s="9"/>
      <c r="F25" s="77"/>
      <c r="G25" s="56"/>
      <c r="H25" s="56"/>
    </row>
    <row r="26" spans="2:8" x14ac:dyDescent="0.2">
      <c r="B26" s="21">
        <v>39539</v>
      </c>
      <c r="C26" s="70">
        <v>1521</v>
      </c>
      <c r="D26" s="82">
        <f t="shared" si="0"/>
        <v>2244.5479452054797</v>
      </c>
      <c r="E26" s="9"/>
      <c r="F26" s="77"/>
      <c r="G26" s="56"/>
      <c r="H26" s="56"/>
    </row>
    <row r="27" spans="2:8" x14ac:dyDescent="0.2">
      <c r="B27" s="21">
        <v>39569</v>
      </c>
      <c r="C27" s="71">
        <v>426</v>
      </c>
      <c r="D27" s="83">
        <f t="shared" si="0"/>
        <v>2244.5479452054797</v>
      </c>
      <c r="E27" s="9"/>
      <c r="F27" s="77"/>
      <c r="G27" s="56"/>
      <c r="H27" s="56"/>
    </row>
    <row r="28" spans="2:8" x14ac:dyDescent="0.2">
      <c r="B28" s="21">
        <v>39600</v>
      </c>
      <c r="C28" s="70">
        <v>1384</v>
      </c>
      <c r="D28" s="82">
        <f t="shared" si="0"/>
        <v>2244.5479452054797</v>
      </c>
      <c r="E28" s="9"/>
      <c r="F28" s="77"/>
      <c r="G28" s="56"/>
      <c r="H28" s="56"/>
    </row>
    <row r="29" spans="2:8" x14ac:dyDescent="0.2">
      <c r="B29" s="21">
        <v>39630</v>
      </c>
      <c r="C29" s="69">
        <v>854</v>
      </c>
      <c r="D29" s="83">
        <f t="shared" si="0"/>
        <v>2244.5479452054797</v>
      </c>
      <c r="E29" s="9"/>
      <c r="F29" s="77"/>
      <c r="G29" s="56"/>
      <c r="H29" s="56"/>
    </row>
    <row r="30" spans="2:8" x14ac:dyDescent="0.2">
      <c r="B30" s="21">
        <v>39661</v>
      </c>
      <c r="C30" s="70">
        <v>530</v>
      </c>
      <c r="D30" s="82">
        <f t="shared" si="0"/>
        <v>2244.5479452054797</v>
      </c>
      <c r="E30" s="9"/>
      <c r="F30" s="77"/>
      <c r="G30" s="56"/>
      <c r="H30" s="56"/>
    </row>
    <row r="31" spans="2:8" x14ac:dyDescent="0.2">
      <c r="B31" s="21">
        <v>39692</v>
      </c>
      <c r="C31" s="71">
        <v>2093</v>
      </c>
      <c r="D31" s="83">
        <f t="shared" si="0"/>
        <v>2244.5479452054797</v>
      </c>
      <c r="E31" s="9"/>
      <c r="F31" s="77"/>
      <c r="G31" s="56"/>
      <c r="H31" s="56"/>
    </row>
    <row r="32" spans="2:8" x14ac:dyDescent="0.2">
      <c r="B32" s="21">
        <v>39722</v>
      </c>
      <c r="C32" s="70">
        <v>2851</v>
      </c>
      <c r="D32" s="82">
        <f t="shared" si="0"/>
        <v>2244.5479452054797</v>
      </c>
      <c r="E32" s="9"/>
      <c r="F32" s="77"/>
      <c r="G32" s="56"/>
      <c r="H32" s="56"/>
    </row>
    <row r="33" spans="2:8" x14ac:dyDescent="0.2">
      <c r="B33" s="21">
        <v>39753</v>
      </c>
      <c r="C33" s="69">
        <v>2715</v>
      </c>
      <c r="D33" s="83">
        <f t="shared" si="0"/>
        <v>2244.5479452054797</v>
      </c>
      <c r="E33" s="9"/>
      <c r="F33" s="77"/>
      <c r="G33" s="56"/>
      <c r="H33" s="56"/>
    </row>
    <row r="34" spans="2:8" x14ac:dyDescent="0.2">
      <c r="B34" s="21">
        <v>39783</v>
      </c>
      <c r="C34" s="70">
        <v>3253</v>
      </c>
      <c r="D34" s="82">
        <f t="shared" si="0"/>
        <v>2244.5479452054797</v>
      </c>
      <c r="E34" s="9"/>
      <c r="F34" s="77"/>
      <c r="G34" s="56"/>
      <c r="H34" s="56"/>
    </row>
    <row r="35" spans="2:8" x14ac:dyDescent="0.2">
      <c r="B35" s="21">
        <v>39814</v>
      </c>
      <c r="C35" s="71">
        <v>3801</v>
      </c>
      <c r="D35" s="83">
        <f t="shared" si="0"/>
        <v>2244.5479452054797</v>
      </c>
      <c r="E35" s="9"/>
      <c r="F35" s="77"/>
      <c r="G35" s="56"/>
      <c r="H35" s="56"/>
    </row>
    <row r="36" spans="2:8" x14ac:dyDescent="0.2">
      <c r="B36" s="21">
        <v>39845</v>
      </c>
      <c r="C36" s="70">
        <v>1717</v>
      </c>
      <c r="D36" s="82">
        <f t="shared" si="0"/>
        <v>2244.5479452054797</v>
      </c>
      <c r="E36" s="9"/>
      <c r="F36" s="77"/>
      <c r="G36" s="56"/>
      <c r="H36" s="56"/>
    </row>
    <row r="37" spans="2:8" x14ac:dyDescent="0.2">
      <c r="B37" s="21">
        <v>39873</v>
      </c>
      <c r="C37" s="69">
        <v>2278</v>
      </c>
      <c r="D37" s="83">
        <f t="shared" si="0"/>
        <v>2244.5479452054797</v>
      </c>
      <c r="E37" s="9"/>
      <c r="F37" s="77"/>
      <c r="G37" s="56"/>
      <c r="H37" s="56"/>
    </row>
    <row r="38" spans="2:8" x14ac:dyDescent="0.2">
      <c r="B38" s="21">
        <v>39904</v>
      </c>
      <c r="C38" s="70">
        <v>2107</v>
      </c>
      <c r="D38" s="82">
        <f t="shared" si="0"/>
        <v>2244.5479452054797</v>
      </c>
      <c r="E38" s="9"/>
      <c r="F38" s="77"/>
      <c r="G38" s="56"/>
      <c r="H38" s="56"/>
    </row>
    <row r="39" spans="2:8" x14ac:dyDescent="0.2">
      <c r="B39" s="21">
        <v>39934</v>
      </c>
      <c r="C39" s="71">
        <v>3822</v>
      </c>
      <c r="D39" s="83">
        <f t="shared" si="0"/>
        <v>2244.5479452054797</v>
      </c>
      <c r="E39" s="9"/>
      <c r="F39" s="77"/>
      <c r="G39" s="56"/>
      <c r="H39" s="56"/>
    </row>
    <row r="40" spans="2:8" x14ac:dyDescent="0.2">
      <c r="B40" s="21">
        <v>39965</v>
      </c>
      <c r="C40" s="70">
        <v>3722</v>
      </c>
      <c r="D40" s="82">
        <f t="shared" si="0"/>
        <v>2244.5479452054797</v>
      </c>
      <c r="E40" s="9"/>
      <c r="F40" s="77"/>
      <c r="G40" s="56"/>
      <c r="H40" s="56"/>
    </row>
    <row r="41" spans="2:8" x14ac:dyDescent="0.2">
      <c r="B41" s="21">
        <v>39995</v>
      </c>
      <c r="C41" s="69">
        <v>1945</v>
      </c>
      <c r="D41" s="83">
        <f t="shared" si="0"/>
        <v>2244.5479452054797</v>
      </c>
      <c r="E41" s="9"/>
      <c r="F41" s="77"/>
      <c r="G41" s="56"/>
      <c r="H41" s="56"/>
    </row>
    <row r="42" spans="2:8" x14ac:dyDescent="0.2">
      <c r="B42" s="21">
        <v>40026</v>
      </c>
      <c r="C42" s="70">
        <v>1340</v>
      </c>
      <c r="D42" s="82">
        <f t="shared" si="0"/>
        <v>2244.5479452054797</v>
      </c>
      <c r="E42" s="9"/>
      <c r="F42" s="77"/>
      <c r="G42" s="56"/>
      <c r="H42" s="56"/>
    </row>
    <row r="43" spans="2:8" x14ac:dyDescent="0.2">
      <c r="B43" s="21">
        <v>40057</v>
      </c>
      <c r="C43" s="71">
        <v>1643</v>
      </c>
      <c r="D43" s="83">
        <f t="shared" si="0"/>
        <v>2244.5479452054797</v>
      </c>
      <c r="E43" s="9"/>
      <c r="F43" s="77"/>
      <c r="G43" s="56"/>
      <c r="H43" s="56"/>
    </row>
    <row r="44" spans="2:8" x14ac:dyDescent="0.2">
      <c r="B44" s="21">
        <v>40087</v>
      </c>
      <c r="C44" s="70">
        <v>3754</v>
      </c>
      <c r="D44" s="82">
        <f t="shared" si="0"/>
        <v>2244.5479452054797</v>
      </c>
      <c r="E44" s="9"/>
      <c r="F44" s="77"/>
      <c r="G44" s="56"/>
      <c r="H44" s="56"/>
    </row>
    <row r="45" spans="2:8" x14ac:dyDescent="0.2">
      <c r="B45" s="21">
        <v>40118</v>
      </c>
      <c r="C45" s="69">
        <v>2901</v>
      </c>
      <c r="D45" s="83">
        <f t="shared" si="0"/>
        <v>2244.5479452054797</v>
      </c>
      <c r="E45" s="9"/>
      <c r="F45" s="77"/>
      <c r="G45" s="56"/>
      <c r="H45" s="56"/>
    </row>
    <row r="46" spans="2:8" x14ac:dyDescent="0.2">
      <c r="B46" s="21">
        <v>40148</v>
      </c>
      <c r="C46" s="70">
        <v>2701</v>
      </c>
      <c r="D46" s="82">
        <f t="shared" si="0"/>
        <v>2244.5479452054797</v>
      </c>
      <c r="E46" s="9"/>
      <c r="F46" s="77"/>
      <c r="G46" s="56"/>
      <c r="H46" s="56"/>
    </row>
    <row r="47" spans="2:8" x14ac:dyDescent="0.2">
      <c r="B47" s="21">
        <v>40179</v>
      </c>
      <c r="C47" s="71">
        <v>2751</v>
      </c>
      <c r="D47" s="83">
        <f t="shared" si="0"/>
        <v>2244.5479452054797</v>
      </c>
      <c r="E47" s="9"/>
      <c r="F47" s="77"/>
      <c r="G47" s="56"/>
      <c r="H47" s="56"/>
    </row>
    <row r="48" spans="2:8" x14ac:dyDescent="0.2">
      <c r="B48" s="21">
        <v>40210</v>
      </c>
      <c r="C48" s="70">
        <v>1445</v>
      </c>
      <c r="D48" s="82">
        <f t="shared" si="0"/>
        <v>2244.5479452054797</v>
      </c>
      <c r="E48" s="9"/>
      <c r="F48" s="77"/>
      <c r="G48" s="56"/>
      <c r="H48" s="56"/>
    </row>
    <row r="49" spans="2:8" x14ac:dyDescent="0.2">
      <c r="B49" s="21">
        <v>40238</v>
      </c>
      <c r="C49" s="69">
        <v>553</v>
      </c>
      <c r="D49" s="83">
        <f t="shared" si="0"/>
        <v>2244.5479452054797</v>
      </c>
      <c r="E49" s="9"/>
      <c r="F49" s="77"/>
      <c r="G49" s="56"/>
      <c r="H49" s="56"/>
    </row>
    <row r="50" spans="2:8" x14ac:dyDescent="0.2">
      <c r="B50" s="21">
        <v>40269</v>
      </c>
      <c r="C50" s="70">
        <v>2249</v>
      </c>
      <c r="D50" s="82">
        <f t="shared" si="0"/>
        <v>2244.5479452054797</v>
      </c>
      <c r="E50" s="9"/>
      <c r="F50" s="77"/>
      <c r="G50" s="56"/>
      <c r="H50" s="56"/>
    </row>
    <row r="51" spans="2:8" x14ac:dyDescent="0.2">
      <c r="B51" s="21">
        <v>40299</v>
      </c>
      <c r="C51" s="71">
        <v>2225</v>
      </c>
      <c r="D51" s="83">
        <f t="shared" si="0"/>
        <v>2244.5479452054797</v>
      </c>
      <c r="E51" s="9"/>
      <c r="F51" s="77"/>
      <c r="G51" s="56"/>
      <c r="H51" s="56"/>
    </row>
    <row r="52" spans="2:8" x14ac:dyDescent="0.2">
      <c r="B52" s="21">
        <v>40330</v>
      </c>
      <c r="C52" s="70">
        <v>3852</v>
      </c>
      <c r="D52" s="82">
        <f t="shared" si="0"/>
        <v>2244.5479452054797</v>
      </c>
      <c r="E52" s="9"/>
      <c r="F52" s="77"/>
      <c r="G52" s="56"/>
      <c r="H52" s="56"/>
    </row>
    <row r="53" spans="2:8" x14ac:dyDescent="0.2">
      <c r="B53" s="21">
        <v>40360</v>
      </c>
      <c r="C53" s="69">
        <v>3205</v>
      </c>
      <c r="D53" s="83">
        <f t="shared" si="0"/>
        <v>2244.5479452054797</v>
      </c>
      <c r="E53" s="9"/>
      <c r="F53" s="77"/>
      <c r="G53" s="56"/>
      <c r="H53" s="56"/>
    </row>
    <row r="54" spans="2:8" x14ac:dyDescent="0.2">
      <c r="B54" s="21">
        <v>40391</v>
      </c>
      <c r="C54" s="70">
        <v>2192</v>
      </c>
      <c r="D54" s="82">
        <f t="shared" si="0"/>
        <v>2244.5479452054797</v>
      </c>
      <c r="E54" s="9"/>
      <c r="F54" s="77"/>
      <c r="G54" s="56"/>
      <c r="H54" s="56"/>
    </row>
    <row r="55" spans="2:8" x14ac:dyDescent="0.2">
      <c r="B55" s="21">
        <v>40422</v>
      </c>
      <c r="C55" s="71">
        <v>1843</v>
      </c>
      <c r="D55" s="83">
        <f t="shared" si="0"/>
        <v>2244.5479452054797</v>
      </c>
      <c r="E55" s="9"/>
      <c r="F55" s="77"/>
      <c r="G55" s="56"/>
      <c r="H55" s="56"/>
    </row>
    <row r="56" spans="2:8" x14ac:dyDescent="0.2">
      <c r="B56" s="21">
        <v>40452</v>
      </c>
      <c r="C56" s="70">
        <v>2454</v>
      </c>
      <c r="D56" s="82">
        <f t="shared" si="0"/>
        <v>2244.5479452054797</v>
      </c>
      <c r="E56" s="9"/>
      <c r="F56" s="77"/>
      <c r="G56" s="56"/>
      <c r="H56" s="56"/>
    </row>
    <row r="57" spans="2:8" x14ac:dyDescent="0.2">
      <c r="B57" s="21">
        <v>40483</v>
      </c>
      <c r="C57" s="69">
        <v>3434</v>
      </c>
      <c r="D57" s="83">
        <f t="shared" si="0"/>
        <v>2244.5479452054797</v>
      </c>
      <c r="E57" s="9"/>
      <c r="F57" s="77"/>
      <c r="G57" s="56"/>
      <c r="H57" s="56"/>
    </row>
    <row r="58" spans="2:8" x14ac:dyDescent="0.2">
      <c r="B58" s="21">
        <v>40513</v>
      </c>
      <c r="C58" s="70">
        <v>1532</v>
      </c>
      <c r="D58" s="82">
        <f t="shared" si="0"/>
        <v>2244.5479452054797</v>
      </c>
      <c r="E58" s="9"/>
      <c r="F58" s="77"/>
      <c r="G58" s="56"/>
      <c r="H58" s="56"/>
    </row>
    <row r="59" spans="2:8" x14ac:dyDescent="0.2">
      <c r="B59" s="21">
        <v>40544</v>
      </c>
      <c r="C59" s="71">
        <v>1385</v>
      </c>
      <c r="D59" s="83">
        <f t="shared" si="0"/>
        <v>2244.5479452054797</v>
      </c>
      <c r="E59" s="9"/>
      <c r="F59" s="77"/>
      <c r="G59" s="56"/>
      <c r="H59" s="56"/>
    </row>
    <row r="60" spans="2:8" x14ac:dyDescent="0.2">
      <c r="B60" s="21">
        <v>40575</v>
      </c>
      <c r="C60" s="70">
        <v>2037</v>
      </c>
      <c r="D60" s="82">
        <f t="shared" si="0"/>
        <v>2244.5479452054797</v>
      </c>
      <c r="E60" s="9"/>
      <c r="F60" s="77"/>
      <c r="G60" s="56"/>
      <c r="H60" s="56"/>
    </row>
    <row r="61" spans="2:8" x14ac:dyDescent="0.2">
      <c r="B61" s="21">
        <v>40603</v>
      </c>
      <c r="C61" s="69">
        <v>1700</v>
      </c>
      <c r="D61" s="83">
        <f t="shared" si="0"/>
        <v>2244.5479452054797</v>
      </c>
      <c r="E61" s="9"/>
      <c r="F61" s="77"/>
      <c r="G61" s="56"/>
      <c r="H61" s="56"/>
    </row>
    <row r="62" spans="2:8" x14ac:dyDescent="0.2">
      <c r="B62" s="21">
        <v>40634</v>
      </c>
      <c r="C62" s="70">
        <v>3184</v>
      </c>
      <c r="D62" s="82">
        <f t="shared" si="0"/>
        <v>2244.5479452054797</v>
      </c>
      <c r="E62" s="9"/>
      <c r="F62" s="77"/>
      <c r="G62" s="56"/>
      <c r="H62" s="56"/>
    </row>
    <row r="63" spans="2:8" x14ac:dyDescent="0.2">
      <c r="B63" s="21">
        <v>40664</v>
      </c>
      <c r="C63" s="71">
        <v>3626</v>
      </c>
      <c r="D63" s="83">
        <f t="shared" si="0"/>
        <v>2244.5479452054797</v>
      </c>
      <c r="E63" s="9"/>
      <c r="F63" s="77"/>
      <c r="G63" s="56"/>
      <c r="H63" s="56"/>
    </row>
    <row r="64" spans="2:8" x14ac:dyDescent="0.2">
      <c r="B64" s="21">
        <v>40695</v>
      </c>
      <c r="C64" s="70">
        <v>3247</v>
      </c>
      <c r="D64" s="82">
        <f t="shared" si="0"/>
        <v>2244.5479452054797</v>
      </c>
      <c r="E64" s="9"/>
      <c r="F64" s="77"/>
      <c r="G64" s="56"/>
      <c r="H64" s="56"/>
    </row>
    <row r="65" spans="2:8" x14ac:dyDescent="0.2">
      <c r="B65" s="21">
        <v>40725</v>
      </c>
      <c r="C65" s="69">
        <v>3620</v>
      </c>
      <c r="D65" s="83">
        <f t="shared" si="0"/>
        <v>2244.5479452054797</v>
      </c>
      <c r="E65" s="9"/>
      <c r="F65" s="77"/>
      <c r="G65" s="56"/>
      <c r="H65" s="56"/>
    </row>
    <row r="66" spans="2:8" x14ac:dyDescent="0.2">
      <c r="B66" s="21">
        <v>40756</v>
      </c>
      <c r="C66" s="70">
        <v>2052</v>
      </c>
      <c r="D66" s="82">
        <f t="shared" si="0"/>
        <v>2244.5479452054797</v>
      </c>
      <c r="E66" s="9"/>
      <c r="F66" s="77"/>
      <c r="G66" s="56"/>
      <c r="H66" s="56"/>
    </row>
    <row r="67" spans="2:8" x14ac:dyDescent="0.2">
      <c r="B67" s="21">
        <v>40787</v>
      </c>
      <c r="C67" s="71">
        <v>2168</v>
      </c>
      <c r="D67" s="83">
        <f t="shared" si="0"/>
        <v>2244.5479452054797</v>
      </c>
      <c r="E67" s="9"/>
      <c r="F67" s="77"/>
      <c r="G67" s="56"/>
      <c r="H67" s="56"/>
    </row>
    <row r="68" spans="2:8" x14ac:dyDescent="0.2">
      <c r="B68" s="21">
        <v>40817</v>
      </c>
      <c r="C68" s="70">
        <v>3470</v>
      </c>
      <c r="D68" s="82">
        <f t="shared" si="0"/>
        <v>2244.5479452054797</v>
      </c>
      <c r="E68" s="9"/>
      <c r="F68" s="77"/>
      <c r="G68" s="56"/>
      <c r="H68" s="56"/>
    </row>
    <row r="69" spans="2:8" x14ac:dyDescent="0.2">
      <c r="B69" s="21">
        <v>40848</v>
      </c>
      <c r="C69" s="69">
        <v>1303</v>
      </c>
      <c r="D69" s="83">
        <f t="shared" si="0"/>
        <v>2244.5479452054797</v>
      </c>
      <c r="E69" s="9"/>
      <c r="F69" s="77"/>
      <c r="G69" s="56"/>
      <c r="H69" s="56"/>
    </row>
    <row r="70" spans="2:8" x14ac:dyDescent="0.2">
      <c r="B70" s="21">
        <v>40878</v>
      </c>
      <c r="C70" s="70">
        <v>2574</v>
      </c>
      <c r="D70" s="82">
        <f t="shared" si="0"/>
        <v>2244.5479452054797</v>
      </c>
      <c r="E70" s="9"/>
      <c r="F70" s="77"/>
      <c r="G70" s="56"/>
      <c r="H70" s="56"/>
    </row>
    <row r="71" spans="2:8" x14ac:dyDescent="0.2">
      <c r="B71" s="21">
        <v>40909</v>
      </c>
      <c r="C71" s="71">
        <v>1698</v>
      </c>
      <c r="D71" s="83">
        <f t="shared" si="0"/>
        <v>2244.5479452054797</v>
      </c>
      <c r="E71" s="9"/>
      <c r="F71" s="77"/>
      <c r="G71" s="56"/>
      <c r="H71" s="56"/>
    </row>
    <row r="72" spans="2:8" x14ac:dyDescent="0.2">
      <c r="B72" s="21">
        <v>40940</v>
      </c>
      <c r="C72" s="70">
        <v>2838</v>
      </c>
      <c r="D72" s="82">
        <f t="shared" si="0"/>
        <v>2244.5479452054797</v>
      </c>
      <c r="E72" s="9"/>
      <c r="F72" s="77"/>
      <c r="G72" s="56"/>
      <c r="H72" s="56"/>
    </row>
    <row r="73" spans="2:8" x14ac:dyDescent="0.2">
      <c r="B73" s="21">
        <v>40969</v>
      </c>
      <c r="C73" s="69">
        <v>2743</v>
      </c>
      <c r="D73" s="83">
        <f t="shared" si="0"/>
        <v>2244.5479452054797</v>
      </c>
      <c r="E73" s="9"/>
      <c r="F73" s="77"/>
      <c r="G73" s="56"/>
      <c r="H73" s="56"/>
    </row>
    <row r="74" spans="2:8" x14ac:dyDescent="0.2">
      <c r="B74" s="21">
        <v>41000</v>
      </c>
      <c r="C74" s="70">
        <v>1591</v>
      </c>
      <c r="D74" s="82">
        <f t="shared" si="0"/>
        <v>2244.5479452054797</v>
      </c>
      <c r="E74" s="9"/>
      <c r="F74" s="77"/>
      <c r="G74" s="56"/>
      <c r="H74" s="56"/>
    </row>
    <row r="75" spans="2:8" x14ac:dyDescent="0.2">
      <c r="B75" s="21">
        <v>41030</v>
      </c>
      <c r="C75" s="71">
        <v>2533</v>
      </c>
      <c r="D75" s="83">
        <f t="shared" si="0"/>
        <v>2244.5479452054797</v>
      </c>
      <c r="E75" s="9"/>
      <c r="F75" s="77"/>
      <c r="G75" s="56"/>
      <c r="H75" s="56"/>
    </row>
    <row r="76" spans="2:8" x14ac:dyDescent="0.2">
      <c r="B76" s="21">
        <v>41061</v>
      </c>
      <c r="C76" s="70">
        <v>2951</v>
      </c>
      <c r="D76" s="82">
        <f t="shared" ref="D76:D83" si="1">AVERAGE($C$11:$C$83)</f>
        <v>2244.5479452054797</v>
      </c>
      <c r="E76" s="9"/>
      <c r="F76" s="77"/>
      <c r="G76" s="56"/>
      <c r="H76" s="56"/>
    </row>
    <row r="77" spans="2:8" x14ac:dyDescent="0.2">
      <c r="B77" s="21">
        <v>41091</v>
      </c>
      <c r="C77" s="69">
        <v>3053</v>
      </c>
      <c r="D77" s="83">
        <f t="shared" si="1"/>
        <v>2244.5479452054797</v>
      </c>
      <c r="E77" s="9"/>
      <c r="F77" s="77"/>
      <c r="G77" s="56"/>
      <c r="H77" s="56"/>
    </row>
    <row r="78" spans="2:8" x14ac:dyDescent="0.2">
      <c r="B78" s="21">
        <v>41122</v>
      </c>
      <c r="C78" s="70">
        <v>1702</v>
      </c>
      <c r="D78" s="82">
        <f t="shared" si="1"/>
        <v>2244.5479452054797</v>
      </c>
      <c r="E78" s="9"/>
      <c r="F78" s="77"/>
      <c r="G78" s="56"/>
      <c r="H78" s="56"/>
    </row>
    <row r="79" spans="2:8" x14ac:dyDescent="0.2">
      <c r="B79" s="21">
        <v>41153</v>
      </c>
      <c r="C79" s="71">
        <v>1490</v>
      </c>
      <c r="D79" s="83">
        <f t="shared" si="1"/>
        <v>2244.5479452054797</v>
      </c>
      <c r="E79" s="9"/>
      <c r="F79" s="77"/>
      <c r="G79" s="56"/>
      <c r="H79" s="56"/>
    </row>
    <row r="80" spans="2:8" x14ac:dyDescent="0.2">
      <c r="B80" s="21">
        <v>41183</v>
      </c>
      <c r="C80" s="70">
        <v>1126</v>
      </c>
      <c r="D80" s="82">
        <f t="shared" si="1"/>
        <v>2244.5479452054797</v>
      </c>
      <c r="E80" s="9"/>
      <c r="F80" s="77"/>
      <c r="G80" s="56"/>
      <c r="H80" s="56"/>
    </row>
    <row r="81" spans="1:8" x14ac:dyDescent="0.2">
      <c r="B81" s="21">
        <v>41214</v>
      </c>
      <c r="C81" s="69">
        <v>2064</v>
      </c>
      <c r="D81" s="83">
        <f t="shared" si="1"/>
        <v>2244.5479452054797</v>
      </c>
      <c r="E81" s="9"/>
      <c r="F81" s="77"/>
      <c r="G81" s="56"/>
      <c r="H81" s="56"/>
    </row>
    <row r="82" spans="1:8" x14ac:dyDescent="0.2">
      <c r="B82" s="21">
        <v>41244</v>
      </c>
      <c r="C82" s="70">
        <v>3370</v>
      </c>
      <c r="D82" s="82">
        <f t="shared" si="1"/>
        <v>2244.5479452054797</v>
      </c>
      <c r="E82" s="9"/>
      <c r="F82" s="77"/>
      <c r="G82" s="56"/>
      <c r="H82" s="56"/>
    </row>
    <row r="83" spans="1:8" ht="13.5" thickBot="1" x14ac:dyDescent="0.25">
      <c r="B83" s="78">
        <v>41275</v>
      </c>
      <c r="C83" s="79">
        <v>3522</v>
      </c>
      <c r="D83" s="85">
        <f t="shared" si="1"/>
        <v>2244.5479452054797</v>
      </c>
      <c r="E83" s="9"/>
      <c r="F83" s="77"/>
      <c r="G83" s="56"/>
      <c r="H83" s="56"/>
    </row>
    <row r="84" spans="1:8" x14ac:dyDescent="0.2">
      <c r="B84" s="56"/>
      <c r="C84" s="75"/>
      <c r="D84" s="75"/>
      <c r="E84" s="75"/>
      <c r="F84" s="75"/>
      <c r="G84" s="56"/>
      <c r="H84" s="56"/>
    </row>
    <row r="85" spans="1:8" x14ac:dyDescent="0.2">
      <c r="B85" s="56"/>
      <c r="C85" s="56"/>
      <c r="D85" s="56"/>
      <c r="E85" s="56"/>
      <c r="F85" s="56"/>
      <c r="G85" s="56"/>
      <c r="H85" s="56"/>
    </row>
    <row r="86" spans="1:8" x14ac:dyDescent="0.2">
      <c r="B86" s="58"/>
      <c r="C86" s="59"/>
      <c r="D86" s="60"/>
      <c r="E86" s="61"/>
      <c r="F86" s="61"/>
      <c r="G86" s="56"/>
      <c r="H86" s="56"/>
    </row>
    <row r="87" spans="1:8" x14ac:dyDescent="0.2">
      <c r="B87" s="2"/>
      <c r="C87" s="3"/>
      <c r="D87" s="4"/>
      <c r="E87" s="5"/>
      <c r="F87" s="5"/>
    </row>
    <row r="88" spans="1:8" x14ac:dyDescent="0.2">
      <c r="B88" s="2"/>
      <c r="C88" s="6"/>
      <c r="D88" s="7"/>
      <c r="E88" s="7"/>
      <c r="F88" s="7"/>
    </row>
    <row r="89" spans="1:8" x14ac:dyDescent="0.2">
      <c r="A89" s="1"/>
      <c r="B89" s="13"/>
      <c r="C89" s="7"/>
      <c r="D89" s="8"/>
      <c r="E89" s="3"/>
      <c r="F89" s="3"/>
    </row>
    <row r="90" spans="1:8" x14ac:dyDescent="0.2">
      <c r="B90" s="2"/>
      <c r="C90" s="6"/>
      <c r="D90" s="3"/>
      <c r="E90" s="3"/>
      <c r="F90" s="3"/>
    </row>
    <row r="91" spans="1:8" x14ac:dyDescent="0.2">
      <c r="B91" s="12"/>
      <c r="C91" s="3"/>
      <c r="D91" s="4"/>
      <c r="E91" s="5"/>
      <c r="F91" s="5"/>
    </row>
    <row r="92" spans="1:8" x14ac:dyDescent="0.2">
      <c r="B92" s="2"/>
      <c r="C92" s="3"/>
      <c r="D92" s="4"/>
      <c r="E92" s="5"/>
      <c r="F92" s="5"/>
    </row>
    <row r="93" spans="1:8" x14ac:dyDescent="0.2">
      <c r="B93" s="9"/>
      <c r="C93" s="9"/>
      <c r="D93" s="10"/>
      <c r="E93" s="10"/>
      <c r="F93" s="10"/>
    </row>
    <row r="94" spans="1:8" x14ac:dyDescent="0.2">
      <c r="B94" s="10"/>
      <c r="C94" s="10"/>
      <c r="D94" s="11"/>
      <c r="E94" s="9"/>
      <c r="F94" s="9"/>
      <c r="G94" s="1"/>
    </row>
  </sheetData>
  <mergeCells count="2">
    <mergeCell ref="C5:H5"/>
    <mergeCell ref="B8:H8"/>
  </mergeCells>
  <pageMargins left="0.78740157499999996" right="0.78740157499999996" top="0.984251969" bottom="0.984251969" header="0.4921259845" footer="0.4921259845"/>
  <pageSetup paperSize="9" orientation="portrait" horizontalDpi="4294967293" verticalDpi="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Kurtosis</vt:lpstr>
      <vt:lpstr>Schiefe</vt:lpstr>
      <vt:lpstr>Schiefe.P ab 2013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 Maxibuch</dc:title>
  <dc:creator>Helmut Reinke/Sara Unverhau</dc:creator>
  <cp:lastModifiedBy>Sara Unverhau</cp:lastModifiedBy>
  <dcterms:created xsi:type="dcterms:W3CDTF">2005-07-10T14:44:55Z</dcterms:created>
  <dcterms:modified xsi:type="dcterms:W3CDTF">2013-01-13T16:08:04Z</dcterms:modified>
</cp:coreProperties>
</file>